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3715" windowHeight="9525" tabRatio="798" activeTab="12"/>
  </bookViews>
  <sheets>
    <sheet name="CONSOLIDADO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1" r:id="rId11"/>
    <sheet name="NOVIEMBRE" sheetId="12" r:id="rId12"/>
    <sheet name="DICIEMBRE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44525"/>
</workbook>
</file>

<file path=xl/calcChain.xml><?xml version="1.0" encoding="utf-8"?>
<calcChain xmlns="http://schemas.openxmlformats.org/spreadsheetml/2006/main">
  <c r="B186" i="13" l="1"/>
  <c r="B154" i="13"/>
  <c r="E150" i="13"/>
  <c r="D150" i="13"/>
  <c r="C150" i="13" s="1"/>
  <c r="E149" i="13"/>
  <c r="D149" i="13"/>
  <c r="C149" i="13"/>
  <c r="E148" i="13"/>
  <c r="D148" i="13"/>
  <c r="C148" i="13"/>
  <c r="E147" i="13"/>
  <c r="C147" i="13" s="1"/>
  <c r="D147" i="13"/>
  <c r="E146" i="13"/>
  <c r="D146" i="13"/>
  <c r="C146" i="13" s="1"/>
  <c r="E145" i="13"/>
  <c r="D145" i="13"/>
  <c r="C145" i="13"/>
  <c r="E144" i="13"/>
  <c r="D144" i="13"/>
  <c r="C144" i="13"/>
  <c r="E143" i="13"/>
  <c r="C143" i="13" s="1"/>
  <c r="D143" i="13"/>
  <c r="E142" i="13"/>
  <c r="D142" i="13"/>
  <c r="C142" i="13" s="1"/>
  <c r="E141" i="13"/>
  <c r="D141" i="13"/>
  <c r="C141" i="13"/>
  <c r="E140" i="13"/>
  <c r="D140" i="13"/>
  <c r="C140" i="13"/>
  <c r="E139" i="13"/>
  <c r="C139" i="13" s="1"/>
  <c r="D139" i="13"/>
  <c r="E138" i="13"/>
  <c r="D138" i="13"/>
  <c r="C138" i="13" s="1"/>
  <c r="E137" i="13"/>
  <c r="D137" i="13"/>
  <c r="C137" i="13"/>
  <c r="C132" i="13"/>
  <c r="C131" i="13"/>
  <c r="C130" i="13"/>
  <c r="C129" i="13"/>
  <c r="C128" i="13"/>
  <c r="C127" i="13"/>
  <c r="C126" i="13"/>
  <c r="C125" i="13"/>
  <c r="C124" i="13"/>
  <c r="D120" i="13"/>
  <c r="C120" i="13"/>
  <c r="B120" i="13"/>
  <c r="D119" i="13"/>
  <c r="C119" i="13"/>
  <c r="B119" i="13"/>
  <c r="D118" i="13"/>
  <c r="B118" i="13" s="1"/>
  <c r="C118" i="13"/>
  <c r="O107" i="13"/>
  <c r="N107" i="13"/>
  <c r="M107" i="13"/>
  <c r="L107" i="13"/>
  <c r="K107" i="13"/>
  <c r="J107" i="13"/>
  <c r="I107" i="13"/>
  <c r="H107" i="13"/>
  <c r="G107" i="13"/>
  <c r="F107" i="13"/>
  <c r="E107" i="13"/>
  <c r="D107" i="13"/>
  <c r="C107" i="13"/>
  <c r="B107" i="13"/>
  <c r="B106" i="13"/>
  <c r="B105" i="13"/>
  <c r="P104" i="13"/>
  <c r="B104" i="13"/>
  <c r="B99" i="13"/>
  <c r="B98" i="13"/>
  <c r="B97" i="13"/>
  <c r="B95" i="13"/>
  <c r="B94" i="13"/>
  <c r="B93" i="13"/>
  <c r="B92" i="13"/>
  <c r="B91" i="13"/>
  <c r="E86" i="13"/>
  <c r="D86" i="13"/>
  <c r="C86" i="13"/>
  <c r="E85" i="13"/>
  <c r="C85" i="13" s="1"/>
  <c r="D85" i="13"/>
  <c r="E84" i="13"/>
  <c r="D84" i="13"/>
  <c r="C84" i="13" s="1"/>
  <c r="E83" i="13"/>
  <c r="D83" i="13"/>
  <c r="C83" i="13"/>
  <c r="B78" i="13"/>
  <c r="B60" i="13"/>
  <c r="B59" i="13"/>
  <c r="B58" i="13" s="1"/>
  <c r="X58" i="13"/>
  <c r="W58" i="13"/>
  <c r="V58" i="13"/>
  <c r="U58" i="13"/>
  <c r="T58" i="13"/>
  <c r="S58" i="13"/>
  <c r="R58" i="13"/>
  <c r="Q58" i="13"/>
  <c r="P58" i="13"/>
  <c r="O58" i="13"/>
  <c r="N58" i="13"/>
  <c r="M58" i="13"/>
  <c r="L58" i="13"/>
  <c r="K58" i="13"/>
  <c r="J58" i="13"/>
  <c r="I58" i="13"/>
  <c r="H58" i="13"/>
  <c r="G58" i="13"/>
  <c r="F58" i="13"/>
  <c r="E58" i="13"/>
  <c r="D58" i="13"/>
  <c r="C58" i="13"/>
  <c r="B57" i="13"/>
  <c r="B56" i="13"/>
  <c r="B55" i="13" s="1"/>
  <c r="X55" i="13"/>
  <c r="W55" i="13"/>
  <c r="V55" i="13"/>
  <c r="U55" i="13"/>
  <c r="T55" i="13"/>
  <c r="S55" i="13"/>
  <c r="R55" i="13"/>
  <c r="Q55" i="13"/>
  <c r="P55" i="13"/>
  <c r="O55" i="13"/>
  <c r="N55" i="13"/>
  <c r="M55" i="13"/>
  <c r="L55" i="13"/>
  <c r="K55" i="13"/>
  <c r="J55" i="13"/>
  <c r="I55" i="13"/>
  <c r="H55" i="13"/>
  <c r="G55" i="13"/>
  <c r="F55" i="13"/>
  <c r="E55" i="13"/>
  <c r="D55" i="13"/>
  <c r="C55" i="13"/>
  <c r="B50" i="13"/>
  <c r="B49" i="13"/>
  <c r="D45" i="13"/>
  <c r="C45" i="13"/>
  <c r="B45" i="13"/>
  <c r="D44" i="13"/>
  <c r="C44" i="13"/>
  <c r="B44" i="13"/>
  <c r="D43" i="13"/>
  <c r="B43" i="13" s="1"/>
  <c r="C43" i="13"/>
  <c r="D42" i="13"/>
  <c r="C42" i="13"/>
  <c r="B42" i="13" s="1"/>
  <c r="D41" i="13"/>
  <c r="C41" i="13"/>
  <c r="B41" i="13"/>
  <c r="D40" i="13"/>
  <c r="C40" i="13"/>
  <c r="B40" i="13"/>
  <c r="D39" i="13"/>
  <c r="B39" i="13" s="1"/>
  <c r="C39" i="13"/>
  <c r="D38" i="13"/>
  <c r="C38" i="13"/>
  <c r="B38" i="13" s="1"/>
  <c r="D37" i="13"/>
  <c r="C37" i="13"/>
  <c r="B37" i="13"/>
  <c r="D36" i="13"/>
  <c r="C36" i="13"/>
  <c r="B36" i="13"/>
  <c r="D35" i="13"/>
  <c r="B35" i="13" s="1"/>
  <c r="C35" i="13"/>
  <c r="D34" i="13"/>
  <c r="C34" i="13"/>
  <c r="B34" i="13" s="1"/>
  <c r="D33" i="13"/>
  <c r="C33" i="13"/>
  <c r="B33" i="13"/>
  <c r="D32" i="13"/>
  <c r="C32" i="13"/>
  <c r="B32" i="13"/>
  <c r="D31" i="13"/>
  <c r="B31" i="13" s="1"/>
  <c r="C31" i="13"/>
  <c r="D26" i="13"/>
  <c r="C26" i="13"/>
  <c r="B26" i="13" s="1"/>
  <c r="D25" i="13"/>
  <c r="C25" i="13"/>
  <c r="B25" i="13"/>
  <c r="D24" i="13"/>
  <c r="C24" i="13"/>
  <c r="B24" i="13"/>
  <c r="D23" i="13"/>
  <c r="B23" i="13" s="1"/>
  <c r="C23" i="13"/>
  <c r="D22" i="13"/>
  <c r="C22" i="13"/>
  <c r="B22" i="13" s="1"/>
  <c r="D21" i="13"/>
  <c r="C21" i="13"/>
  <c r="B21" i="13"/>
  <c r="D20" i="13"/>
  <c r="B20" i="13"/>
  <c r="D19" i="13"/>
  <c r="B19" i="13"/>
  <c r="D18" i="13"/>
  <c r="C18" i="13"/>
  <c r="B18" i="13"/>
  <c r="D17" i="13"/>
  <c r="B17" i="13" s="1"/>
  <c r="C17" i="13"/>
  <c r="D16" i="13"/>
  <c r="C16" i="13"/>
  <c r="B16" i="13" s="1"/>
  <c r="D15" i="13"/>
  <c r="C15" i="13"/>
  <c r="B15" i="13"/>
  <c r="D14" i="13"/>
  <c r="C14" i="13"/>
  <c r="C12" i="13" s="1"/>
  <c r="B14" i="13"/>
  <c r="D13" i="13"/>
  <c r="B13" i="13" s="1"/>
  <c r="C13" i="13"/>
  <c r="AS12" i="13"/>
  <c r="AR12" i="13"/>
  <c r="AQ12" i="13"/>
  <c r="AP12" i="13"/>
  <c r="AO12" i="13"/>
  <c r="AN12" i="13"/>
  <c r="AM12" i="13"/>
  <c r="AL12" i="13"/>
  <c r="AK12" i="13"/>
  <c r="AJ12" i="13"/>
  <c r="AI12" i="13"/>
  <c r="AH12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A5" i="13"/>
  <c r="A4" i="13"/>
  <c r="A3" i="13"/>
  <c r="A2" i="13"/>
  <c r="B12" i="13" l="1"/>
  <c r="A186" i="13" s="1"/>
  <c r="B186" i="12"/>
  <c r="B154" i="12"/>
  <c r="E150" i="12"/>
  <c r="D150" i="12"/>
  <c r="C150" i="12"/>
  <c r="E149" i="12"/>
  <c r="C149" i="12" s="1"/>
  <c r="D149" i="12"/>
  <c r="E148" i="12"/>
  <c r="D148" i="12"/>
  <c r="C148" i="12" s="1"/>
  <c r="E147" i="12"/>
  <c r="D147" i="12"/>
  <c r="C147" i="12"/>
  <c r="E146" i="12"/>
  <c r="D146" i="12"/>
  <c r="C146" i="12"/>
  <c r="E145" i="12"/>
  <c r="C145" i="12" s="1"/>
  <c r="D145" i="12"/>
  <c r="E144" i="12"/>
  <c r="D144" i="12"/>
  <c r="C144" i="12" s="1"/>
  <c r="E143" i="12"/>
  <c r="D143" i="12"/>
  <c r="C143" i="12"/>
  <c r="E142" i="12"/>
  <c r="D142" i="12"/>
  <c r="C142" i="12"/>
  <c r="E141" i="12"/>
  <c r="C141" i="12" s="1"/>
  <c r="D141" i="12"/>
  <c r="E140" i="12"/>
  <c r="D140" i="12"/>
  <c r="C140" i="12" s="1"/>
  <c r="E139" i="12"/>
  <c r="D139" i="12"/>
  <c r="C139" i="12"/>
  <c r="E138" i="12"/>
  <c r="D138" i="12"/>
  <c r="C138" i="12"/>
  <c r="E137" i="12"/>
  <c r="C137" i="12" s="1"/>
  <c r="D137" i="12"/>
  <c r="C132" i="12"/>
  <c r="C131" i="12"/>
  <c r="C130" i="12"/>
  <c r="C129" i="12"/>
  <c r="C128" i="12"/>
  <c r="C127" i="12"/>
  <c r="C126" i="12"/>
  <c r="C125" i="12"/>
  <c r="C124" i="12"/>
  <c r="D120" i="12"/>
  <c r="B120" i="12" s="1"/>
  <c r="C120" i="12"/>
  <c r="D119" i="12"/>
  <c r="C119" i="12"/>
  <c r="B119" i="12" s="1"/>
  <c r="D118" i="12"/>
  <c r="C118" i="12"/>
  <c r="B118" i="12"/>
  <c r="O107" i="12"/>
  <c r="N107" i="12"/>
  <c r="M107" i="12"/>
  <c r="L107" i="12"/>
  <c r="K107" i="12"/>
  <c r="J107" i="12"/>
  <c r="I107" i="12"/>
  <c r="H107" i="12"/>
  <c r="G107" i="12"/>
  <c r="F107" i="12"/>
  <c r="E107" i="12"/>
  <c r="D107" i="12"/>
  <c r="B107" i="12" s="1"/>
  <c r="C107" i="12"/>
  <c r="B106" i="12"/>
  <c r="B105" i="12"/>
  <c r="P104" i="12"/>
  <c r="B104" i="12"/>
  <c r="B99" i="12"/>
  <c r="B98" i="12"/>
  <c r="B97" i="12"/>
  <c r="B95" i="12"/>
  <c r="B94" i="12"/>
  <c r="B93" i="12"/>
  <c r="B92" i="12"/>
  <c r="B91" i="12"/>
  <c r="E86" i="12"/>
  <c r="D86" i="12"/>
  <c r="C86" i="12" s="1"/>
  <c r="E85" i="12"/>
  <c r="D85" i="12"/>
  <c r="C85" i="12"/>
  <c r="E84" i="12"/>
  <c r="D84" i="12"/>
  <c r="C84" i="12"/>
  <c r="E83" i="12"/>
  <c r="C83" i="12" s="1"/>
  <c r="D83" i="12"/>
  <c r="B78" i="12"/>
  <c r="B60" i="12"/>
  <c r="B59" i="12"/>
  <c r="X58" i="12"/>
  <c r="W58" i="12"/>
  <c r="V58" i="12"/>
  <c r="U58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C58" i="12"/>
  <c r="B58" i="12"/>
  <c r="B57" i="12"/>
  <c r="B56" i="12"/>
  <c r="B55" i="12" s="1"/>
  <c r="X55" i="12"/>
  <c r="W55" i="12"/>
  <c r="V55" i="12"/>
  <c r="U55" i="12"/>
  <c r="T55" i="12"/>
  <c r="S55" i="12"/>
  <c r="R55" i="12"/>
  <c r="Q55" i="12"/>
  <c r="P55" i="12"/>
  <c r="O55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B50" i="12"/>
  <c r="B49" i="12"/>
  <c r="D45" i="12"/>
  <c r="B45" i="12" s="1"/>
  <c r="C45" i="12"/>
  <c r="D44" i="12"/>
  <c r="C44" i="12"/>
  <c r="B44" i="12" s="1"/>
  <c r="D43" i="12"/>
  <c r="C43" i="12"/>
  <c r="B43" i="12"/>
  <c r="D42" i="12"/>
  <c r="C42" i="12"/>
  <c r="B42" i="12"/>
  <c r="D41" i="12"/>
  <c r="B41" i="12" s="1"/>
  <c r="C41" i="12"/>
  <c r="D40" i="12"/>
  <c r="C40" i="12"/>
  <c r="B40" i="12" s="1"/>
  <c r="D39" i="12"/>
  <c r="C39" i="12"/>
  <c r="B39" i="12"/>
  <c r="D38" i="12"/>
  <c r="C38" i="12"/>
  <c r="B38" i="12"/>
  <c r="D37" i="12"/>
  <c r="B37" i="12" s="1"/>
  <c r="C37" i="12"/>
  <c r="D36" i="12"/>
  <c r="C36" i="12"/>
  <c r="B36" i="12" s="1"/>
  <c r="D35" i="12"/>
  <c r="C35" i="12"/>
  <c r="B35" i="12"/>
  <c r="D34" i="12"/>
  <c r="C34" i="12"/>
  <c r="B34" i="12"/>
  <c r="D33" i="12"/>
  <c r="B33" i="12" s="1"/>
  <c r="C33" i="12"/>
  <c r="D32" i="12"/>
  <c r="C32" i="12"/>
  <c r="B32" i="12" s="1"/>
  <c r="D31" i="12"/>
  <c r="C31" i="12"/>
  <c r="B31" i="12"/>
  <c r="D26" i="12"/>
  <c r="C26" i="12"/>
  <c r="B26" i="12"/>
  <c r="D25" i="12"/>
  <c r="B25" i="12" s="1"/>
  <c r="C25" i="12"/>
  <c r="D24" i="12"/>
  <c r="C24" i="12"/>
  <c r="B24" i="12" s="1"/>
  <c r="D23" i="12"/>
  <c r="C23" i="12"/>
  <c r="B23" i="12"/>
  <c r="D22" i="12"/>
  <c r="C22" i="12"/>
  <c r="B22" i="12"/>
  <c r="D21" i="12"/>
  <c r="B21" i="12" s="1"/>
  <c r="C21" i="12"/>
  <c r="D20" i="12"/>
  <c r="B20" i="12"/>
  <c r="D19" i="12"/>
  <c r="B19" i="12"/>
  <c r="D18" i="12"/>
  <c r="C18" i="12"/>
  <c r="B18" i="12" s="1"/>
  <c r="D17" i="12"/>
  <c r="C17" i="12"/>
  <c r="B17" i="12"/>
  <c r="D16" i="12"/>
  <c r="C16" i="12"/>
  <c r="B16" i="12"/>
  <c r="D15" i="12"/>
  <c r="B15" i="12" s="1"/>
  <c r="C15" i="12"/>
  <c r="D14" i="12"/>
  <c r="D12" i="12" s="1"/>
  <c r="C14" i="12"/>
  <c r="B14" i="12" s="1"/>
  <c r="D13" i="12"/>
  <c r="C13" i="12"/>
  <c r="B13" i="12"/>
  <c r="AS12" i="12"/>
  <c r="AR12" i="12"/>
  <c r="AQ12" i="12"/>
  <c r="AP12" i="12"/>
  <c r="AO12" i="12"/>
  <c r="AN12" i="12"/>
  <c r="AM12" i="12"/>
  <c r="AL12" i="12"/>
  <c r="AK12" i="12"/>
  <c r="AJ12" i="12"/>
  <c r="AI12" i="12"/>
  <c r="AH12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A5" i="12"/>
  <c r="A4" i="12"/>
  <c r="A3" i="12"/>
  <c r="A2" i="12"/>
  <c r="B12" i="12" l="1"/>
  <c r="C12" i="12"/>
  <c r="B186" i="11"/>
  <c r="B154" i="11"/>
  <c r="E150" i="11"/>
  <c r="D150" i="11"/>
  <c r="C150" i="11" s="1"/>
  <c r="E149" i="11"/>
  <c r="D149" i="11"/>
  <c r="C149" i="11" s="1"/>
  <c r="E148" i="11"/>
  <c r="D148" i="11"/>
  <c r="C148" i="11"/>
  <c r="E147" i="11"/>
  <c r="D147" i="11"/>
  <c r="C147" i="11"/>
  <c r="E146" i="11"/>
  <c r="D146" i="11"/>
  <c r="C146" i="11" s="1"/>
  <c r="E145" i="11"/>
  <c r="D145" i="11"/>
  <c r="C145" i="11" s="1"/>
  <c r="E144" i="11"/>
  <c r="D144" i="11"/>
  <c r="C144" i="11"/>
  <c r="E143" i="11"/>
  <c r="D143" i="11"/>
  <c r="C143" i="11"/>
  <c r="E142" i="11"/>
  <c r="D142" i="11"/>
  <c r="C142" i="11" s="1"/>
  <c r="E141" i="11"/>
  <c r="D141" i="11"/>
  <c r="C141" i="11" s="1"/>
  <c r="E140" i="11"/>
  <c r="D140" i="11"/>
  <c r="C140" i="11"/>
  <c r="E139" i="11"/>
  <c r="D139" i="11"/>
  <c r="C139" i="11"/>
  <c r="E138" i="11"/>
  <c r="D138" i="11"/>
  <c r="C138" i="11" s="1"/>
  <c r="E137" i="11"/>
  <c r="D137" i="11"/>
  <c r="C137" i="11" s="1"/>
  <c r="C132" i="11"/>
  <c r="C131" i="11"/>
  <c r="C130" i="11"/>
  <c r="C129" i="11"/>
  <c r="C128" i="11"/>
  <c r="C127" i="11"/>
  <c r="C126" i="11"/>
  <c r="C125" i="11"/>
  <c r="C124" i="11"/>
  <c r="D120" i="11"/>
  <c r="C120" i="11"/>
  <c r="B120" i="11" s="1"/>
  <c r="D119" i="11"/>
  <c r="C119" i="11"/>
  <c r="B119" i="11"/>
  <c r="D118" i="11"/>
  <c r="C118" i="11"/>
  <c r="B118" i="11"/>
  <c r="O107" i="11"/>
  <c r="N107" i="11"/>
  <c r="M107" i="11"/>
  <c r="L107" i="11"/>
  <c r="K107" i="11"/>
  <c r="J107" i="11"/>
  <c r="I107" i="11"/>
  <c r="H107" i="11"/>
  <c r="G107" i="11"/>
  <c r="F107" i="11"/>
  <c r="E107" i="11"/>
  <c r="D107" i="11"/>
  <c r="C107" i="11"/>
  <c r="B107" i="11" s="1"/>
  <c r="B106" i="11"/>
  <c r="B105" i="11"/>
  <c r="P104" i="11"/>
  <c r="B104" i="11"/>
  <c r="B99" i="11"/>
  <c r="B98" i="11"/>
  <c r="B97" i="11"/>
  <c r="B95" i="11"/>
  <c r="B94" i="11"/>
  <c r="B93" i="11"/>
  <c r="B92" i="11"/>
  <c r="B91" i="11"/>
  <c r="E86" i="11"/>
  <c r="D86" i="11"/>
  <c r="C86" i="11"/>
  <c r="E85" i="11"/>
  <c r="D85" i="11"/>
  <c r="C85" i="11"/>
  <c r="E84" i="11"/>
  <c r="D84" i="11"/>
  <c r="C84" i="11" s="1"/>
  <c r="E83" i="11"/>
  <c r="D83" i="11"/>
  <c r="C83" i="11" s="1"/>
  <c r="B78" i="11"/>
  <c r="B60" i="11"/>
  <c r="B59" i="11"/>
  <c r="B58" i="11" s="1"/>
  <c r="X58" i="11"/>
  <c r="W58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D58" i="11"/>
  <c r="C58" i="11"/>
  <c r="B57" i="11"/>
  <c r="B56" i="11"/>
  <c r="X55" i="11"/>
  <c r="W55" i="11"/>
  <c r="V55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D55" i="11"/>
  <c r="C55" i="11"/>
  <c r="B55" i="11"/>
  <c r="B50" i="11"/>
  <c r="B49" i="11"/>
  <c r="D45" i="11"/>
  <c r="C45" i="11"/>
  <c r="B45" i="11" s="1"/>
  <c r="D44" i="11"/>
  <c r="C44" i="11"/>
  <c r="B44" i="11"/>
  <c r="D43" i="11"/>
  <c r="C43" i="11"/>
  <c r="B43" i="11"/>
  <c r="D42" i="11"/>
  <c r="C42" i="11"/>
  <c r="B42" i="11" s="1"/>
  <c r="D41" i="11"/>
  <c r="C41" i="11"/>
  <c r="B41" i="11" s="1"/>
  <c r="D40" i="11"/>
  <c r="C40" i="11"/>
  <c r="B40" i="11"/>
  <c r="D39" i="11"/>
  <c r="C39" i="11"/>
  <c r="B39" i="11"/>
  <c r="D38" i="11"/>
  <c r="C38" i="11"/>
  <c r="B38" i="11" s="1"/>
  <c r="D37" i="11"/>
  <c r="C37" i="11"/>
  <c r="B37" i="11" s="1"/>
  <c r="D36" i="11"/>
  <c r="C36" i="11"/>
  <c r="B36" i="11"/>
  <c r="D35" i="11"/>
  <c r="C35" i="11"/>
  <c r="B35" i="11"/>
  <c r="D34" i="11"/>
  <c r="C34" i="11"/>
  <c r="B34" i="11" s="1"/>
  <c r="D33" i="11"/>
  <c r="C33" i="11"/>
  <c r="B33" i="11" s="1"/>
  <c r="D32" i="11"/>
  <c r="C32" i="11"/>
  <c r="B32" i="11"/>
  <c r="D31" i="11"/>
  <c r="C31" i="11"/>
  <c r="B31" i="11"/>
  <c r="D26" i="11"/>
  <c r="C26" i="11"/>
  <c r="B26" i="11" s="1"/>
  <c r="D25" i="11"/>
  <c r="C25" i="11"/>
  <c r="B25" i="11" s="1"/>
  <c r="D24" i="11"/>
  <c r="C24" i="11"/>
  <c r="B24" i="11"/>
  <c r="D23" i="11"/>
  <c r="C23" i="11"/>
  <c r="B23" i="11"/>
  <c r="D22" i="11"/>
  <c r="C22" i="11"/>
  <c r="B22" i="11" s="1"/>
  <c r="D21" i="11"/>
  <c r="C21" i="11"/>
  <c r="B21" i="11" s="1"/>
  <c r="D20" i="11"/>
  <c r="B20" i="11"/>
  <c r="D19" i="11"/>
  <c r="B19" i="11" s="1"/>
  <c r="D18" i="11"/>
  <c r="C18" i="11"/>
  <c r="B18" i="11"/>
  <c r="D17" i="11"/>
  <c r="C17" i="11"/>
  <c r="B17" i="11"/>
  <c r="D16" i="11"/>
  <c r="C16" i="11"/>
  <c r="B16" i="11" s="1"/>
  <c r="D15" i="11"/>
  <c r="D12" i="11" s="1"/>
  <c r="C15" i="11"/>
  <c r="B15" i="11" s="1"/>
  <c r="D14" i="11"/>
  <c r="C14" i="11"/>
  <c r="C12" i="11" s="1"/>
  <c r="B14" i="11"/>
  <c r="D13" i="11"/>
  <c r="C13" i="11"/>
  <c r="B13" i="11"/>
  <c r="AS12" i="11"/>
  <c r="AR12" i="11"/>
  <c r="AQ12" i="11"/>
  <c r="AP12" i="11"/>
  <c r="AO12" i="11"/>
  <c r="AN12" i="11"/>
  <c r="AM12" i="11"/>
  <c r="AL12" i="11"/>
  <c r="AK12" i="11"/>
  <c r="AJ12" i="11"/>
  <c r="AI12" i="11"/>
  <c r="AH12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A5" i="11"/>
  <c r="A4" i="11"/>
  <c r="A3" i="11"/>
  <c r="A2" i="11"/>
  <c r="A186" i="12" l="1"/>
  <c r="B12" i="11"/>
  <c r="A186" i="11" s="1"/>
  <c r="B186" i="10"/>
  <c r="B154" i="10"/>
  <c r="E150" i="10"/>
  <c r="D150" i="10"/>
  <c r="C150" i="10"/>
  <c r="E149" i="10"/>
  <c r="D149" i="10"/>
  <c r="C149" i="10"/>
  <c r="E148" i="10"/>
  <c r="D148" i="10"/>
  <c r="C148" i="10" s="1"/>
  <c r="E147" i="10"/>
  <c r="D147" i="10"/>
  <c r="C147" i="10" s="1"/>
  <c r="E146" i="10"/>
  <c r="D146" i="10"/>
  <c r="C146" i="10"/>
  <c r="E145" i="10"/>
  <c r="D145" i="10"/>
  <c r="C145" i="10"/>
  <c r="E144" i="10"/>
  <c r="D144" i="10"/>
  <c r="C144" i="10" s="1"/>
  <c r="E143" i="10"/>
  <c r="D143" i="10"/>
  <c r="C143" i="10" s="1"/>
  <c r="E142" i="10"/>
  <c r="D142" i="10"/>
  <c r="C142" i="10"/>
  <c r="E141" i="10"/>
  <c r="D141" i="10"/>
  <c r="C141" i="10"/>
  <c r="E140" i="10"/>
  <c r="D140" i="10"/>
  <c r="C140" i="10" s="1"/>
  <c r="E139" i="10"/>
  <c r="D139" i="10"/>
  <c r="C139" i="10" s="1"/>
  <c r="E138" i="10"/>
  <c r="D138" i="10"/>
  <c r="C138" i="10"/>
  <c r="E137" i="10"/>
  <c r="D137" i="10"/>
  <c r="C137" i="10"/>
  <c r="C132" i="10"/>
  <c r="C131" i="10"/>
  <c r="C130" i="10"/>
  <c r="C129" i="10"/>
  <c r="C128" i="10"/>
  <c r="C127" i="10"/>
  <c r="C126" i="10"/>
  <c r="C125" i="10"/>
  <c r="C124" i="10"/>
  <c r="D120" i="10"/>
  <c r="C120" i="10"/>
  <c r="B120" i="10"/>
  <c r="D119" i="10"/>
  <c r="C119" i="10"/>
  <c r="B119" i="10" s="1"/>
  <c r="D118" i="10"/>
  <c r="C118" i="10"/>
  <c r="B118" i="10" s="1"/>
  <c r="O107" i="10"/>
  <c r="N107" i="10"/>
  <c r="M107" i="10"/>
  <c r="L107" i="10"/>
  <c r="K107" i="10"/>
  <c r="J107" i="10"/>
  <c r="I107" i="10"/>
  <c r="H107" i="10"/>
  <c r="G107" i="10"/>
  <c r="F107" i="10"/>
  <c r="E107" i="10"/>
  <c r="D107" i="10"/>
  <c r="C107" i="10"/>
  <c r="B107" i="10"/>
  <c r="B106" i="10"/>
  <c r="B105" i="10"/>
  <c r="P104" i="10"/>
  <c r="B104" i="10"/>
  <c r="B99" i="10"/>
  <c r="B98" i="10"/>
  <c r="B97" i="10"/>
  <c r="B95" i="10"/>
  <c r="B94" i="10"/>
  <c r="B93" i="10"/>
  <c r="B92" i="10"/>
  <c r="B91" i="10"/>
  <c r="E86" i="10"/>
  <c r="D86" i="10"/>
  <c r="C86" i="10" s="1"/>
  <c r="E85" i="10"/>
  <c r="D85" i="10"/>
  <c r="C85" i="10" s="1"/>
  <c r="E84" i="10"/>
  <c r="D84" i="10"/>
  <c r="C84" i="10"/>
  <c r="E83" i="10"/>
  <c r="D83" i="10"/>
  <c r="C83" i="10"/>
  <c r="B78" i="10"/>
  <c r="B60" i="10"/>
  <c r="B59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B58" i="10"/>
  <c r="B57" i="10"/>
  <c r="B56" i="10"/>
  <c r="B55" i="10" s="1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B50" i="10"/>
  <c r="B49" i="10"/>
  <c r="D45" i="10"/>
  <c r="C45" i="10"/>
  <c r="B45" i="10"/>
  <c r="D44" i="10"/>
  <c r="C44" i="10"/>
  <c r="B44" i="10" s="1"/>
  <c r="D43" i="10"/>
  <c r="C43" i="10"/>
  <c r="B43" i="10" s="1"/>
  <c r="D42" i="10"/>
  <c r="C42" i="10"/>
  <c r="B42" i="10"/>
  <c r="D41" i="10"/>
  <c r="C41" i="10"/>
  <c r="B41" i="10"/>
  <c r="D40" i="10"/>
  <c r="C40" i="10"/>
  <c r="B40" i="10" s="1"/>
  <c r="D39" i="10"/>
  <c r="C39" i="10"/>
  <c r="B39" i="10" s="1"/>
  <c r="D38" i="10"/>
  <c r="C38" i="10"/>
  <c r="B38" i="10"/>
  <c r="D37" i="10"/>
  <c r="C37" i="10"/>
  <c r="B37" i="10"/>
  <c r="D36" i="10"/>
  <c r="C36" i="10"/>
  <c r="B36" i="10" s="1"/>
  <c r="D35" i="10"/>
  <c r="C35" i="10"/>
  <c r="B35" i="10" s="1"/>
  <c r="D34" i="10"/>
  <c r="C34" i="10"/>
  <c r="B34" i="10"/>
  <c r="D33" i="10"/>
  <c r="C33" i="10"/>
  <c r="B33" i="10"/>
  <c r="D32" i="10"/>
  <c r="C32" i="10"/>
  <c r="B32" i="10" s="1"/>
  <c r="D31" i="10"/>
  <c r="C31" i="10"/>
  <c r="B31" i="10" s="1"/>
  <c r="D26" i="10"/>
  <c r="C26" i="10"/>
  <c r="B26" i="10"/>
  <c r="D25" i="10"/>
  <c r="C25" i="10"/>
  <c r="B25" i="10"/>
  <c r="D24" i="10"/>
  <c r="C24" i="10"/>
  <c r="B24" i="10" s="1"/>
  <c r="D23" i="10"/>
  <c r="C23" i="10"/>
  <c r="B23" i="10" s="1"/>
  <c r="D22" i="10"/>
  <c r="C22" i="10"/>
  <c r="B22" i="10"/>
  <c r="D21" i="10"/>
  <c r="C21" i="10"/>
  <c r="B21" i="10"/>
  <c r="D20" i="10"/>
  <c r="B20" i="10" s="1"/>
  <c r="D19" i="10"/>
  <c r="B19" i="10"/>
  <c r="D18" i="10"/>
  <c r="C18" i="10"/>
  <c r="B18" i="10" s="1"/>
  <c r="D17" i="10"/>
  <c r="C17" i="10"/>
  <c r="B17" i="10" s="1"/>
  <c r="D16" i="10"/>
  <c r="C16" i="10"/>
  <c r="B16" i="10"/>
  <c r="D15" i="10"/>
  <c r="C15" i="10"/>
  <c r="B15" i="10"/>
  <c r="D14" i="10"/>
  <c r="D12" i="10" s="1"/>
  <c r="C14" i="10"/>
  <c r="B14" i="10" s="1"/>
  <c r="D13" i="10"/>
  <c r="C13" i="10"/>
  <c r="B13" i="10" s="1"/>
  <c r="AS12" i="10"/>
  <c r="AR12" i="10"/>
  <c r="AQ12" i="10"/>
  <c r="AP12" i="10"/>
  <c r="AO12" i="10"/>
  <c r="AN12" i="10"/>
  <c r="AM12" i="10"/>
  <c r="AL12" i="10"/>
  <c r="AK12" i="10"/>
  <c r="AJ12" i="10"/>
  <c r="AI12" i="10"/>
  <c r="AH12" i="10"/>
  <c r="AG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C12" i="10"/>
  <c r="A5" i="10"/>
  <c r="A4" i="10"/>
  <c r="A3" i="10"/>
  <c r="A2" i="10"/>
  <c r="B12" i="10" l="1"/>
  <c r="A186" i="10" s="1"/>
  <c r="B186" i="9"/>
  <c r="B154" i="9"/>
  <c r="E150" i="9"/>
  <c r="D150" i="9"/>
  <c r="C150" i="9" s="1"/>
  <c r="E149" i="9"/>
  <c r="D149" i="9"/>
  <c r="C149" i="9" s="1"/>
  <c r="E148" i="9"/>
  <c r="D148" i="9"/>
  <c r="C148" i="9"/>
  <c r="E147" i="9"/>
  <c r="C147" i="9" s="1"/>
  <c r="D147" i="9"/>
  <c r="E146" i="9"/>
  <c r="D146" i="9"/>
  <c r="C146" i="9" s="1"/>
  <c r="E145" i="9"/>
  <c r="D145" i="9"/>
  <c r="C145" i="9" s="1"/>
  <c r="E144" i="9"/>
  <c r="D144" i="9"/>
  <c r="C144" i="9"/>
  <c r="E143" i="9"/>
  <c r="C143" i="9" s="1"/>
  <c r="D143" i="9"/>
  <c r="E142" i="9"/>
  <c r="D142" i="9"/>
  <c r="C142" i="9" s="1"/>
  <c r="E141" i="9"/>
  <c r="D141" i="9"/>
  <c r="C141" i="9" s="1"/>
  <c r="E140" i="9"/>
  <c r="D140" i="9"/>
  <c r="C140" i="9"/>
  <c r="E139" i="9"/>
  <c r="C139" i="9" s="1"/>
  <c r="D139" i="9"/>
  <c r="E138" i="9"/>
  <c r="D138" i="9"/>
  <c r="C138" i="9" s="1"/>
  <c r="E137" i="9"/>
  <c r="D137" i="9"/>
  <c r="C137" i="9" s="1"/>
  <c r="C132" i="9"/>
  <c r="C131" i="9"/>
  <c r="C130" i="9"/>
  <c r="C129" i="9"/>
  <c r="C128" i="9"/>
  <c r="C127" i="9"/>
  <c r="C126" i="9"/>
  <c r="C125" i="9"/>
  <c r="C124" i="9"/>
  <c r="D120" i="9"/>
  <c r="C120" i="9"/>
  <c r="B120" i="9" s="1"/>
  <c r="D119" i="9"/>
  <c r="C119" i="9"/>
  <c r="B119" i="9"/>
  <c r="D118" i="9"/>
  <c r="B118" i="9" s="1"/>
  <c r="C118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C107" i="9"/>
  <c r="B107" i="9" s="1"/>
  <c r="B106" i="9"/>
  <c r="B105" i="9"/>
  <c r="P104" i="9"/>
  <c r="B104" i="9"/>
  <c r="B99" i="9"/>
  <c r="B98" i="9"/>
  <c r="B97" i="9"/>
  <c r="B95" i="9"/>
  <c r="B94" i="9"/>
  <c r="B93" i="9"/>
  <c r="B92" i="9"/>
  <c r="B91" i="9"/>
  <c r="E86" i="9"/>
  <c r="D86" i="9"/>
  <c r="C86" i="9"/>
  <c r="E85" i="9"/>
  <c r="C85" i="9" s="1"/>
  <c r="D85" i="9"/>
  <c r="E84" i="9"/>
  <c r="D84" i="9"/>
  <c r="C84" i="9" s="1"/>
  <c r="E83" i="9"/>
  <c r="D83" i="9"/>
  <c r="C83" i="9" s="1"/>
  <c r="B78" i="9"/>
  <c r="B60" i="9"/>
  <c r="B59" i="9"/>
  <c r="B58" i="9" s="1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B57" i="9"/>
  <c r="B56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B50" i="9"/>
  <c r="B49" i="9"/>
  <c r="D45" i="9"/>
  <c r="C45" i="9"/>
  <c r="B45" i="9" s="1"/>
  <c r="D44" i="9"/>
  <c r="C44" i="9"/>
  <c r="B44" i="9"/>
  <c r="D43" i="9"/>
  <c r="B43" i="9" s="1"/>
  <c r="C43" i="9"/>
  <c r="D42" i="9"/>
  <c r="C42" i="9"/>
  <c r="B42" i="9" s="1"/>
  <c r="D41" i="9"/>
  <c r="C41" i="9"/>
  <c r="B41" i="9" s="1"/>
  <c r="D40" i="9"/>
  <c r="C40" i="9"/>
  <c r="B40" i="9"/>
  <c r="D39" i="9"/>
  <c r="B39" i="9" s="1"/>
  <c r="C39" i="9"/>
  <c r="D38" i="9"/>
  <c r="C38" i="9"/>
  <c r="B38" i="9" s="1"/>
  <c r="D37" i="9"/>
  <c r="C37" i="9"/>
  <c r="B37" i="9" s="1"/>
  <c r="D36" i="9"/>
  <c r="C36" i="9"/>
  <c r="B36" i="9"/>
  <c r="D35" i="9"/>
  <c r="B35" i="9" s="1"/>
  <c r="C35" i="9"/>
  <c r="D34" i="9"/>
  <c r="C34" i="9"/>
  <c r="B34" i="9" s="1"/>
  <c r="D33" i="9"/>
  <c r="C33" i="9"/>
  <c r="B33" i="9" s="1"/>
  <c r="D32" i="9"/>
  <c r="C32" i="9"/>
  <c r="B32" i="9"/>
  <c r="D31" i="9"/>
  <c r="B31" i="9" s="1"/>
  <c r="C31" i="9"/>
  <c r="D26" i="9"/>
  <c r="C26" i="9"/>
  <c r="B26" i="9" s="1"/>
  <c r="D25" i="9"/>
  <c r="C25" i="9"/>
  <c r="B25" i="9" s="1"/>
  <c r="D24" i="9"/>
  <c r="C24" i="9"/>
  <c r="B24" i="9"/>
  <c r="D23" i="9"/>
  <c r="B23" i="9" s="1"/>
  <c r="C23" i="9"/>
  <c r="D22" i="9"/>
  <c r="C22" i="9"/>
  <c r="B22" i="9" s="1"/>
  <c r="D21" i="9"/>
  <c r="C21" i="9"/>
  <c r="B21" i="9" s="1"/>
  <c r="D20" i="9"/>
  <c r="B20" i="9"/>
  <c r="D19" i="9"/>
  <c r="B19" i="9" s="1"/>
  <c r="D18" i="9"/>
  <c r="C18" i="9"/>
  <c r="B18" i="9"/>
  <c r="D17" i="9"/>
  <c r="B17" i="9" s="1"/>
  <c r="C17" i="9"/>
  <c r="D16" i="9"/>
  <c r="D12" i="9" s="1"/>
  <c r="C16" i="9"/>
  <c r="B16" i="9" s="1"/>
  <c r="D15" i="9"/>
  <c r="C15" i="9"/>
  <c r="B15" i="9" s="1"/>
  <c r="D14" i="9"/>
  <c r="C14" i="9"/>
  <c r="C12" i="9" s="1"/>
  <c r="B14" i="9"/>
  <c r="D13" i="9"/>
  <c r="B13" i="9" s="1"/>
  <c r="C13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A5" i="9"/>
  <c r="A4" i="9"/>
  <c r="A3" i="9"/>
  <c r="A2" i="9"/>
  <c r="B12" i="9" l="1"/>
  <c r="A186" i="9" s="1"/>
  <c r="B186" i="8"/>
  <c r="B154" i="8"/>
  <c r="E150" i="8"/>
  <c r="D150" i="8"/>
  <c r="C150" i="8" s="1"/>
  <c r="E149" i="8"/>
  <c r="D149" i="8"/>
  <c r="C149" i="8"/>
  <c r="E148" i="8"/>
  <c r="D148" i="8"/>
  <c r="C148" i="8"/>
  <c r="E147" i="8"/>
  <c r="D147" i="8"/>
  <c r="C147" i="8" s="1"/>
  <c r="E146" i="8"/>
  <c r="D146" i="8"/>
  <c r="C146" i="8" s="1"/>
  <c r="E145" i="8"/>
  <c r="D145" i="8"/>
  <c r="C145" i="8"/>
  <c r="E144" i="8"/>
  <c r="D144" i="8"/>
  <c r="C144" i="8"/>
  <c r="E143" i="8"/>
  <c r="D143" i="8"/>
  <c r="C143" i="8" s="1"/>
  <c r="E142" i="8"/>
  <c r="D142" i="8"/>
  <c r="C142" i="8" s="1"/>
  <c r="E141" i="8"/>
  <c r="D141" i="8"/>
  <c r="C141" i="8"/>
  <c r="E140" i="8"/>
  <c r="D140" i="8"/>
  <c r="C140" i="8"/>
  <c r="E139" i="8"/>
  <c r="D139" i="8"/>
  <c r="C139" i="8" s="1"/>
  <c r="E138" i="8"/>
  <c r="D138" i="8"/>
  <c r="C138" i="8" s="1"/>
  <c r="E137" i="8"/>
  <c r="D137" i="8"/>
  <c r="C137" i="8"/>
  <c r="C132" i="8"/>
  <c r="C131" i="8"/>
  <c r="C130" i="8"/>
  <c r="C129" i="8"/>
  <c r="C128" i="8"/>
  <c r="C127" i="8"/>
  <c r="C126" i="8"/>
  <c r="C125" i="8"/>
  <c r="C124" i="8"/>
  <c r="D120" i="8"/>
  <c r="C120" i="8"/>
  <c r="B120" i="8"/>
  <c r="D119" i="8"/>
  <c r="C119" i="8"/>
  <c r="B119" i="8"/>
  <c r="D118" i="8"/>
  <c r="C118" i="8"/>
  <c r="B118" i="8" s="1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B106" i="8"/>
  <c r="B105" i="8"/>
  <c r="P104" i="8"/>
  <c r="B104" i="8"/>
  <c r="B99" i="8"/>
  <c r="B98" i="8"/>
  <c r="B97" i="8"/>
  <c r="B95" i="8"/>
  <c r="B94" i="8"/>
  <c r="B93" i="8"/>
  <c r="B92" i="8"/>
  <c r="B91" i="8"/>
  <c r="E86" i="8"/>
  <c r="D86" i="8"/>
  <c r="C86" i="8"/>
  <c r="E85" i="8"/>
  <c r="D85" i="8"/>
  <c r="C85" i="8" s="1"/>
  <c r="E84" i="8"/>
  <c r="D84" i="8"/>
  <c r="C84" i="8" s="1"/>
  <c r="E83" i="8"/>
  <c r="D83" i="8"/>
  <c r="C83" i="8"/>
  <c r="B78" i="8"/>
  <c r="B60" i="8"/>
  <c r="B59" i="8"/>
  <c r="B58" i="8" s="1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7" i="8"/>
  <c r="B56" i="8"/>
  <c r="B55" i="8" s="1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0" i="8"/>
  <c r="B49" i="8"/>
  <c r="D45" i="8"/>
  <c r="C45" i="8"/>
  <c r="B45" i="8"/>
  <c r="D44" i="8"/>
  <c r="B44" i="8" s="1"/>
  <c r="C44" i="8"/>
  <c r="D43" i="8"/>
  <c r="C43" i="8"/>
  <c r="B43" i="8" s="1"/>
  <c r="D42" i="8"/>
  <c r="C42" i="8"/>
  <c r="B42" i="8" s="1"/>
  <c r="D41" i="8"/>
  <c r="C41" i="8"/>
  <c r="B41" i="8"/>
  <c r="D40" i="8"/>
  <c r="B40" i="8" s="1"/>
  <c r="C40" i="8"/>
  <c r="D39" i="8"/>
  <c r="C39" i="8"/>
  <c r="B39" i="8" s="1"/>
  <c r="D38" i="8"/>
  <c r="C38" i="8"/>
  <c r="B38" i="8" s="1"/>
  <c r="D37" i="8"/>
  <c r="C37" i="8"/>
  <c r="B37" i="8"/>
  <c r="D36" i="8"/>
  <c r="B36" i="8" s="1"/>
  <c r="C36" i="8"/>
  <c r="D35" i="8"/>
  <c r="C35" i="8"/>
  <c r="B35" i="8" s="1"/>
  <c r="D34" i="8"/>
  <c r="C34" i="8"/>
  <c r="B34" i="8" s="1"/>
  <c r="D33" i="8"/>
  <c r="C33" i="8"/>
  <c r="B33" i="8"/>
  <c r="D32" i="8"/>
  <c r="B32" i="8" s="1"/>
  <c r="C32" i="8"/>
  <c r="D31" i="8"/>
  <c r="C31" i="8"/>
  <c r="B31" i="8" s="1"/>
  <c r="D26" i="8"/>
  <c r="C26" i="8"/>
  <c r="B26" i="8" s="1"/>
  <c r="D25" i="8"/>
  <c r="C25" i="8"/>
  <c r="B25" i="8"/>
  <c r="D24" i="8"/>
  <c r="B24" i="8" s="1"/>
  <c r="C24" i="8"/>
  <c r="D23" i="8"/>
  <c r="C23" i="8"/>
  <c r="B23" i="8" s="1"/>
  <c r="D22" i="8"/>
  <c r="C22" i="8"/>
  <c r="B22" i="8" s="1"/>
  <c r="D21" i="8"/>
  <c r="C21" i="8"/>
  <c r="B21" i="8"/>
  <c r="D20" i="8"/>
  <c r="B20" i="8" s="1"/>
  <c r="D19" i="8"/>
  <c r="B19" i="8"/>
  <c r="D18" i="8"/>
  <c r="B18" i="8" s="1"/>
  <c r="C18" i="8"/>
  <c r="D17" i="8"/>
  <c r="C17" i="8"/>
  <c r="B17" i="8" s="1"/>
  <c r="D16" i="8"/>
  <c r="C16" i="8"/>
  <c r="B16" i="8" s="1"/>
  <c r="D15" i="8"/>
  <c r="C15" i="8"/>
  <c r="B15" i="8"/>
  <c r="D14" i="8"/>
  <c r="B14" i="8" s="1"/>
  <c r="C14" i="8"/>
  <c r="D13" i="8"/>
  <c r="C13" i="8"/>
  <c r="B13" i="8" s="1"/>
  <c r="AS12" i="8"/>
  <c r="AR12" i="8"/>
  <c r="AQ12" i="8"/>
  <c r="AP12" i="8"/>
  <c r="AO12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A5" i="8"/>
  <c r="A4" i="8"/>
  <c r="A3" i="8"/>
  <c r="A2" i="8"/>
  <c r="B12" i="8" l="1"/>
  <c r="A186" i="8" s="1"/>
  <c r="C12" i="8"/>
  <c r="B186" i="7"/>
  <c r="B154" i="7"/>
  <c r="E150" i="7"/>
  <c r="D150" i="7"/>
  <c r="C150" i="7" s="1"/>
  <c r="E149" i="7"/>
  <c r="D149" i="7"/>
  <c r="C149" i="7" s="1"/>
  <c r="E148" i="7"/>
  <c r="D148" i="7"/>
  <c r="C148" i="7"/>
  <c r="E147" i="7"/>
  <c r="C147" i="7" s="1"/>
  <c r="D147" i="7"/>
  <c r="E146" i="7"/>
  <c r="D146" i="7"/>
  <c r="C146" i="7" s="1"/>
  <c r="E145" i="7"/>
  <c r="D145" i="7"/>
  <c r="C145" i="7" s="1"/>
  <c r="E144" i="7"/>
  <c r="D144" i="7"/>
  <c r="C144" i="7"/>
  <c r="E143" i="7"/>
  <c r="C143" i="7" s="1"/>
  <c r="D143" i="7"/>
  <c r="E142" i="7"/>
  <c r="D142" i="7"/>
  <c r="C142" i="7" s="1"/>
  <c r="E141" i="7"/>
  <c r="D141" i="7"/>
  <c r="C141" i="7" s="1"/>
  <c r="E140" i="7"/>
  <c r="D140" i="7"/>
  <c r="C140" i="7"/>
  <c r="E139" i="7"/>
  <c r="C139" i="7" s="1"/>
  <c r="D139" i="7"/>
  <c r="E138" i="7"/>
  <c r="D138" i="7"/>
  <c r="C138" i="7" s="1"/>
  <c r="E137" i="7"/>
  <c r="D137" i="7"/>
  <c r="C137" i="7" s="1"/>
  <c r="C132" i="7"/>
  <c r="C131" i="7"/>
  <c r="C130" i="7"/>
  <c r="C129" i="7"/>
  <c r="C128" i="7"/>
  <c r="C127" i="7"/>
  <c r="C126" i="7"/>
  <c r="C125" i="7"/>
  <c r="C124" i="7"/>
  <c r="D120" i="7"/>
  <c r="C120" i="7"/>
  <c r="B120" i="7" s="1"/>
  <c r="D119" i="7"/>
  <c r="C119" i="7"/>
  <c r="B119" i="7"/>
  <c r="D118" i="7"/>
  <c r="B118" i="7" s="1"/>
  <c r="C118" i="7"/>
  <c r="O107" i="7"/>
  <c r="N107" i="7"/>
  <c r="M107" i="7"/>
  <c r="L107" i="7"/>
  <c r="K107" i="7"/>
  <c r="J107" i="7"/>
  <c r="I107" i="7"/>
  <c r="H107" i="7"/>
  <c r="G107" i="7"/>
  <c r="F107" i="7"/>
  <c r="E107" i="7"/>
  <c r="D107" i="7"/>
  <c r="C107" i="7"/>
  <c r="B107" i="7" s="1"/>
  <c r="B106" i="7"/>
  <c r="B105" i="7"/>
  <c r="P104" i="7"/>
  <c r="B104" i="7"/>
  <c r="B99" i="7"/>
  <c r="B98" i="7"/>
  <c r="B97" i="7"/>
  <c r="B95" i="7"/>
  <c r="B94" i="7"/>
  <c r="B93" i="7"/>
  <c r="B92" i="7"/>
  <c r="B91" i="7"/>
  <c r="E86" i="7"/>
  <c r="D86" i="7"/>
  <c r="C86" i="7"/>
  <c r="E85" i="7"/>
  <c r="C85" i="7" s="1"/>
  <c r="D85" i="7"/>
  <c r="E84" i="7"/>
  <c r="D84" i="7"/>
  <c r="C84" i="7" s="1"/>
  <c r="E83" i="7"/>
  <c r="D83" i="7"/>
  <c r="C83" i="7" s="1"/>
  <c r="B78" i="7"/>
  <c r="B60" i="7"/>
  <c r="B59" i="7"/>
  <c r="B58" i="7" s="1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C58" i="7"/>
  <c r="B57" i="7"/>
  <c r="B56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B55" i="7"/>
  <c r="B50" i="7"/>
  <c r="B49" i="7"/>
  <c r="D45" i="7"/>
  <c r="C45" i="7"/>
  <c r="B45" i="7" s="1"/>
  <c r="D44" i="7"/>
  <c r="C44" i="7"/>
  <c r="B44" i="7"/>
  <c r="D43" i="7"/>
  <c r="B43" i="7" s="1"/>
  <c r="C43" i="7"/>
  <c r="D42" i="7"/>
  <c r="C42" i="7"/>
  <c r="B42" i="7" s="1"/>
  <c r="D41" i="7"/>
  <c r="C41" i="7"/>
  <c r="B41" i="7" s="1"/>
  <c r="D40" i="7"/>
  <c r="C40" i="7"/>
  <c r="B40" i="7"/>
  <c r="D39" i="7"/>
  <c r="B39" i="7" s="1"/>
  <c r="C39" i="7"/>
  <c r="D38" i="7"/>
  <c r="C38" i="7"/>
  <c r="B38" i="7" s="1"/>
  <c r="D37" i="7"/>
  <c r="C37" i="7"/>
  <c r="B37" i="7" s="1"/>
  <c r="D36" i="7"/>
  <c r="C36" i="7"/>
  <c r="B36" i="7"/>
  <c r="D35" i="7"/>
  <c r="B35" i="7" s="1"/>
  <c r="C35" i="7"/>
  <c r="D34" i="7"/>
  <c r="C34" i="7"/>
  <c r="B34" i="7" s="1"/>
  <c r="D33" i="7"/>
  <c r="C33" i="7"/>
  <c r="B33" i="7" s="1"/>
  <c r="D32" i="7"/>
  <c r="C32" i="7"/>
  <c r="B32" i="7"/>
  <c r="D31" i="7"/>
  <c r="B31" i="7" s="1"/>
  <c r="C31" i="7"/>
  <c r="D26" i="7"/>
  <c r="C26" i="7"/>
  <c r="B26" i="7" s="1"/>
  <c r="D25" i="7"/>
  <c r="C25" i="7"/>
  <c r="B25" i="7" s="1"/>
  <c r="D24" i="7"/>
  <c r="C24" i="7"/>
  <c r="B24" i="7"/>
  <c r="D23" i="7"/>
  <c r="B23" i="7" s="1"/>
  <c r="C23" i="7"/>
  <c r="D22" i="7"/>
  <c r="C22" i="7"/>
  <c r="B22" i="7" s="1"/>
  <c r="D21" i="7"/>
  <c r="C21" i="7"/>
  <c r="B21" i="7" s="1"/>
  <c r="D20" i="7"/>
  <c r="B20" i="7"/>
  <c r="D19" i="7"/>
  <c r="B19" i="7" s="1"/>
  <c r="D18" i="7"/>
  <c r="C18" i="7"/>
  <c r="B18" i="7"/>
  <c r="D17" i="7"/>
  <c r="B17" i="7" s="1"/>
  <c r="C17" i="7"/>
  <c r="D16" i="7"/>
  <c r="D12" i="7" s="1"/>
  <c r="C16" i="7"/>
  <c r="B16" i="7" s="1"/>
  <c r="D15" i="7"/>
  <c r="C15" i="7"/>
  <c r="B15" i="7" s="1"/>
  <c r="D14" i="7"/>
  <c r="C14" i="7"/>
  <c r="C12" i="7" s="1"/>
  <c r="B14" i="7"/>
  <c r="D13" i="7"/>
  <c r="B13" i="7" s="1"/>
  <c r="C13" i="7"/>
  <c r="AS12" i="7"/>
  <c r="AR12" i="7"/>
  <c r="AQ12" i="7"/>
  <c r="AP12" i="7"/>
  <c r="AO12" i="7"/>
  <c r="AN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A5" i="7"/>
  <c r="A4" i="7"/>
  <c r="A3" i="7"/>
  <c r="A2" i="7"/>
  <c r="B12" i="7" l="1"/>
  <c r="A186" i="7" s="1"/>
  <c r="B186" i="6"/>
  <c r="B154" i="6"/>
  <c r="E150" i="6"/>
  <c r="D150" i="6"/>
  <c r="C150" i="6"/>
  <c r="E149" i="6"/>
  <c r="D149" i="6"/>
  <c r="C149" i="6"/>
  <c r="E148" i="6"/>
  <c r="C148" i="6" s="1"/>
  <c r="D148" i="6"/>
  <c r="E147" i="6"/>
  <c r="D147" i="6"/>
  <c r="C147" i="6" s="1"/>
  <c r="E146" i="6"/>
  <c r="D146" i="6"/>
  <c r="C146" i="6"/>
  <c r="E145" i="6"/>
  <c r="D145" i="6"/>
  <c r="C145" i="6"/>
  <c r="E144" i="6"/>
  <c r="C144" i="6" s="1"/>
  <c r="D144" i="6"/>
  <c r="E143" i="6"/>
  <c r="D143" i="6"/>
  <c r="C143" i="6" s="1"/>
  <c r="E142" i="6"/>
  <c r="D142" i="6"/>
  <c r="C142" i="6"/>
  <c r="E141" i="6"/>
  <c r="D141" i="6"/>
  <c r="C141" i="6"/>
  <c r="E140" i="6"/>
  <c r="C140" i="6" s="1"/>
  <c r="D140" i="6"/>
  <c r="E139" i="6"/>
  <c r="D139" i="6"/>
  <c r="C139" i="6" s="1"/>
  <c r="E138" i="6"/>
  <c r="D138" i="6"/>
  <c r="C138" i="6"/>
  <c r="E137" i="6"/>
  <c r="D137" i="6"/>
  <c r="C137" i="6"/>
  <c r="C132" i="6"/>
  <c r="C131" i="6"/>
  <c r="C130" i="6"/>
  <c r="C129" i="6"/>
  <c r="C128" i="6"/>
  <c r="C127" i="6"/>
  <c r="C126" i="6"/>
  <c r="C125" i="6"/>
  <c r="C124" i="6"/>
  <c r="D120" i="6"/>
  <c r="C120" i="6"/>
  <c r="B120" i="6"/>
  <c r="D119" i="6"/>
  <c r="B119" i="6" s="1"/>
  <c r="C119" i="6"/>
  <c r="D118" i="6"/>
  <c r="C118" i="6"/>
  <c r="B118" i="6" s="1"/>
  <c r="O107" i="6"/>
  <c r="N107" i="6"/>
  <c r="M107" i="6"/>
  <c r="L107" i="6"/>
  <c r="K107" i="6"/>
  <c r="J107" i="6"/>
  <c r="I107" i="6"/>
  <c r="H107" i="6"/>
  <c r="G107" i="6"/>
  <c r="F107" i="6"/>
  <c r="E107" i="6"/>
  <c r="D107" i="6"/>
  <c r="C107" i="6"/>
  <c r="B107" i="6"/>
  <c r="B106" i="6"/>
  <c r="B105" i="6"/>
  <c r="P104" i="6"/>
  <c r="B104" i="6"/>
  <c r="B99" i="6"/>
  <c r="B98" i="6"/>
  <c r="B97" i="6"/>
  <c r="B95" i="6"/>
  <c r="B94" i="6"/>
  <c r="B93" i="6"/>
  <c r="B92" i="6"/>
  <c r="B91" i="6"/>
  <c r="E86" i="6"/>
  <c r="C86" i="6" s="1"/>
  <c r="D86" i="6"/>
  <c r="E85" i="6"/>
  <c r="D85" i="6"/>
  <c r="C85" i="6" s="1"/>
  <c r="E84" i="6"/>
  <c r="D84" i="6"/>
  <c r="C84" i="6"/>
  <c r="E83" i="6"/>
  <c r="D83" i="6"/>
  <c r="C83" i="6"/>
  <c r="B78" i="6"/>
  <c r="B60" i="6"/>
  <c r="B59" i="6"/>
  <c r="B58" i="6" s="1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B57" i="6"/>
  <c r="B56" i="6"/>
  <c r="B55" i="6" s="1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B50" i="6"/>
  <c r="B49" i="6"/>
  <c r="D45" i="6"/>
  <c r="C45" i="6"/>
  <c r="B45" i="6"/>
  <c r="D44" i="6"/>
  <c r="B44" i="6" s="1"/>
  <c r="C44" i="6"/>
  <c r="D43" i="6"/>
  <c r="C43" i="6"/>
  <c r="B43" i="6" s="1"/>
  <c r="D42" i="6"/>
  <c r="C42" i="6"/>
  <c r="B42" i="6"/>
  <c r="D41" i="6"/>
  <c r="C41" i="6"/>
  <c r="B41" i="6"/>
  <c r="D40" i="6"/>
  <c r="B40" i="6" s="1"/>
  <c r="C40" i="6"/>
  <c r="D39" i="6"/>
  <c r="C39" i="6"/>
  <c r="B39" i="6" s="1"/>
  <c r="D38" i="6"/>
  <c r="C38" i="6"/>
  <c r="B38" i="6"/>
  <c r="D37" i="6"/>
  <c r="C37" i="6"/>
  <c r="B37" i="6"/>
  <c r="D36" i="6"/>
  <c r="B36" i="6" s="1"/>
  <c r="C36" i="6"/>
  <c r="D35" i="6"/>
  <c r="C35" i="6"/>
  <c r="B35" i="6" s="1"/>
  <c r="D34" i="6"/>
  <c r="C34" i="6"/>
  <c r="B34" i="6"/>
  <c r="D33" i="6"/>
  <c r="C33" i="6"/>
  <c r="B33" i="6"/>
  <c r="D32" i="6"/>
  <c r="B32" i="6" s="1"/>
  <c r="C32" i="6"/>
  <c r="D31" i="6"/>
  <c r="C31" i="6"/>
  <c r="B31" i="6" s="1"/>
  <c r="D26" i="6"/>
  <c r="C26" i="6"/>
  <c r="B26" i="6"/>
  <c r="D25" i="6"/>
  <c r="C25" i="6"/>
  <c r="B25" i="6"/>
  <c r="D24" i="6"/>
  <c r="B24" i="6" s="1"/>
  <c r="C24" i="6"/>
  <c r="D23" i="6"/>
  <c r="C23" i="6"/>
  <c r="B23" i="6" s="1"/>
  <c r="D22" i="6"/>
  <c r="C22" i="6"/>
  <c r="B22" i="6"/>
  <c r="D21" i="6"/>
  <c r="C21" i="6"/>
  <c r="B21" i="6"/>
  <c r="D20" i="6"/>
  <c r="B20" i="6" s="1"/>
  <c r="D19" i="6"/>
  <c r="B19" i="6"/>
  <c r="D18" i="6"/>
  <c r="B18" i="6" s="1"/>
  <c r="C18" i="6"/>
  <c r="D17" i="6"/>
  <c r="C17" i="6"/>
  <c r="B17" i="6" s="1"/>
  <c r="D16" i="6"/>
  <c r="C16" i="6"/>
  <c r="B16" i="6"/>
  <c r="D15" i="6"/>
  <c r="C15" i="6"/>
  <c r="B15" i="6"/>
  <c r="D14" i="6"/>
  <c r="B14" i="6" s="1"/>
  <c r="C14" i="6"/>
  <c r="D13" i="6"/>
  <c r="C13" i="6"/>
  <c r="B13" i="6" s="1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C12" i="6"/>
  <c r="A5" i="6"/>
  <c r="A4" i="6"/>
  <c r="A3" i="6"/>
  <c r="A2" i="6"/>
  <c r="B12" i="6" l="1"/>
  <c r="A186" i="6" s="1"/>
  <c r="D12" i="6"/>
  <c r="B186" i="5"/>
  <c r="B154" i="5"/>
  <c r="E150" i="5"/>
  <c r="D150" i="5"/>
  <c r="C150" i="5"/>
  <c r="E149" i="5"/>
  <c r="D149" i="5"/>
  <c r="C149" i="5"/>
  <c r="E148" i="5"/>
  <c r="C148" i="5" s="1"/>
  <c r="D148" i="5"/>
  <c r="E147" i="5"/>
  <c r="D147" i="5"/>
  <c r="C147" i="5" s="1"/>
  <c r="E146" i="5"/>
  <c r="D146" i="5"/>
  <c r="C146" i="5"/>
  <c r="E145" i="5"/>
  <c r="D145" i="5"/>
  <c r="C145" i="5"/>
  <c r="E144" i="5"/>
  <c r="C144" i="5" s="1"/>
  <c r="D144" i="5"/>
  <c r="E143" i="5"/>
  <c r="D143" i="5"/>
  <c r="C143" i="5" s="1"/>
  <c r="E142" i="5"/>
  <c r="D142" i="5"/>
  <c r="C142" i="5"/>
  <c r="E141" i="5"/>
  <c r="D141" i="5"/>
  <c r="C141" i="5"/>
  <c r="E140" i="5"/>
  <c r="C140" i="5" s="1"/>
  <c r="D140" i="5"/>
  <c r="E139" i="5"/>
  <c r="D139" i="5"/>
  <c r="C139" i="5" s="1"/>
  <c r="E138" i="5"/>
  <c r="D138" i="5"/>
  <c r="C138" i="5"/>
  <c r="E137" i="5"/>
  <c r="D137" i="5"/>
  <c r="C137" i="5"/>
  <c r="C132" i="5"/>
  <c r="C131" i="5"/>
  <c r="C130" i="5"/>
  <c r="C129" i="5"/>
  <c r="C128" i="5"/>
  <c r="C127" i="5"/>
  <c r="C126" i="5"/>
  <c r="C125" i="5"/>
  <c r="C124" i="5"/>
  <c r="D120" i="5"/>
  <c r="C120" i="5"/>
  <c r="B120" i="5"/>
  <c r="D119" i="5"/>
  <c r="B119" i="5" s="1"/>
  <c r="C119" i="5"/>
  <c r="D118" i="5"/>
  <c r="C118" i="5"/>
  <c r="B118" i="5" s="1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B107" i="5"/>
  <c r="B106" i="5"/>
  <c r="B105" i="5"/>
  <c r="P104" i="5"/>
  <c r="B104" i="5"/>
  <c r="B99" i="5"/>
  <c r="B98" i="5"/>
  <c r="B97" i="5"/>
  <c r="B95" i="5"/>
  <c r="B94" i="5"/>
  <c r="B93" i="5"/>
  <c r="B92" i="5"/>
  <c r="B91" i="5"/>
  <c r="E86" i="5"/>
  <c r="C86" i="5" s="1"/>
  <c r="D86" i="5"/>
  <c r="E85" i="5"/>
  <c r="D85" i="5"/>
  <c r="C85" i="5" s="1"/>
  <c r="E84" i="5"/>
  <c r="D84" i="5"/>
  <c r="C84" i="5"/>
  <c r="E83" i="5"/>
  <c r="D83" i="5"/>
  <c r="C83" i="5"/>
  <c r="B78" i="5"/>
  <c r="B60" i="5"/>
  <c r="B59" i="5"/>
  <c r="B58" i="5" s="1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7" i="5"/>
  <c r="B56" i="5"/>
  <c r="B55" i="5" s="1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0" i="5"/>
  <c r="B49" i="5"/>
  <c r="D45" i="5"/>
  <c r="C45" i="5"/>
  <c r="B45" i="5"/>
  <c r="D44" i="5"/>
  <c r="B44" i="5" s="1"/>
  <c r="C44" i="5"/>
  <c r="D43" i="5"/>
  <c r="C43" i="5"/>
  <c r="B43" i="5" s="1"/>
  <c r="D42" i="5"/>
  <c r="C42" i="5"/>
  <c r="B42" i="5"/>
  <c r="D41" i="5"/>
  <c r="C41" i="5"/>
  <c r="B41" i="5"/>
  <c r="D40" i="5"/>
  <c r="B40" i="5" s="1"/>
  <c r="C40" i="5"/>
  <c r="D39" i="5"/>
  <c r="C39" i="5"/>
  <c r="B39" i="5" s="1"/>
  <c r="D38" i="5"/>
  <c r="C38" i="5"/>
  <c r="B38" i="5"/>
  <c r="D37" i="5"/>
  <c r="C37" i="5"/>
  <c r="B37" i="5"/>
  <c r="D36" i="5"/>
  <c r="B36" i="5" s="1"/>
  <c r="C36" i="5"/>
  <c r="D35" i="5"/>
  <c r="C35" i="5"/>
  <c r="B35" i="5" s="1"/>
  <c r="D34" i="5"/>
  <c r="C34" i="5"/>
  <c r="B34" i="5"/>
  <c r="D33" i="5"/>
  <c r="C33" i="5"/>
  <c r="B33" i="5"/>
  <c r="D32" i="5"/>
  <c r="B32" i="5" s="1"/>
  <c r="C32" i="5"/>
  <c r="D31" i="5"/>
  <c r="C31" i="5"/>
  <c r="B31" i="5" s="1"/>
  <c r="D26" i="5"/>
  <c r="C26" i="5"/>
  <c r="B26" i="5"/>
  <c r="D25" i="5"/>
  <c r="C25" i="5"/>
  <c r="B25" i="5"/>
  <c r="D24" i="5"/>
  <c r="B24" i="5" s="1"/>
  <c r="C24" i="5"/>
  <c r="D23" i="5"/>
  <c r="C23" i="5"/>
  <c r="B23" i="5" s="1"/>
  <c r="D22" i="5"/>
  <c r="C22" i="5"/>
  <c r="B22" i="5"/>
  <c r="D21" i="5"/>
  <c r="C21" i="5"/>
  <c r="B21" i="5"/>
  <c r="D20" i="5"/>
  <c r="B20" i="5" s="1"/>
  <c r="D19" i="5"/>
  <c r="B19" i="5"/>
  <c r="D18" i="5"/>
  <c r="B18" i="5" s="1"/>
  <c r="C18" i="5"/>
  <c r="D17" i="5"/>
  <c r="C17" i="5"/>
  <c r="B17" i="5" s="1"/>
  <c r="D16" i="5"/>
  <c r="C16" i="5"/>
  <c r="B16" i="5"/>
  <c r="D15" i="5"/>
  <c r="C15" i="5"/>
  <c r="B15" i="5"/>
  <c r="D14" i="5"/>
  <c r="B14" i="5" s="1"/>
  <c r="C14" i="5"/>
  <c r="D13" i="5"/>
  <c r="C13" i="5"/>
  <c r="B13" i="5" s="1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C12" i="5"/>
  <c r="A5" i="5"/>
  <c r="A4" i="5"/>
  <c r="A3" i="5"/>
  <c r="A2" i="5"/>
  <c r="B12" i="5" l="1"/>
  <c r="D12" i="5"/>
  <c r="B186" i="4"/>
  <c r="B154" i="4"/>
  <c r="E150" i="4"/>
  <c r="D150" i="4"/>
  <c r="C150" i="4" s="1"/>
  <c r="E149" i="4"/>
  <c r="D149" i="4"/>
  <c r="C149" i="4" s="1"/>
  <c r="E148" i="4"/>
  <c r="D148" i="4"/>
  <c r="C148" i="4"/>
  <c r="E147" i="4"/>
  <c r="C147" i="4" s="1"/>
  <c r="D147" i="4"/>
  <c r="E146" i="4"/>
  <c r="D146" i="4"/>
  <c r="C146" i="4" s="1"/>
  <c r="E145" i="4"/>
  <c r="D145" i="4"/>
  <c r="C145" i="4" s="1"/>
  <c r="E144" i="4"/>
  <c r="D144" i="4"/>
  <c r="C144" i="4"/>
  <c r="E143" i="4"/>
  <c r="C143" i="4" s="1"/>
  <c r="D143" i="4"/>
  <c r="E142" i="4"/>
  <c r="D142" i="4"/>
  <c r="C142" i="4" s="1"/>
  <c r="E141" i="4"/>
  <c r="D141" i="4"/>
  <c r="C141" i="4" s="1"/>
  <c r="E140" i="4"/>
  <c r="D140" i="4"/>
  <c r="C140" i="4"/>
  <c r="E139" i="4"/>
  <c r="C139" i="4" s="1"/>
  <c r="D139" i="4"/>
  <c r="E138" i="4"/>
  <c r="D138" i="4"/>
  <c r="C138" i="4" s="1"/>
  <c r="E137" i="4"/>
  <c r="D137" i="4"/>
  <c r="C137" i="4" s="1"/>
  <c r="C132" i="4"/>
  <c r="C131" i="4"/>
  <c r="C130" i="4"/>
  <c r="C129" i="4"/>
  <c r="C128" i="4"/>
  <c r="C127" i="4"/>
  <c r="C126" i="4"/>
  <c r="C125" i="4"/>
  <c r="C124" i="4"/>
  <c r="D120" i="4"/>
  <c r="C120" i="4"/>
  <c r="B120" i="4" s="1"/>
  <c r="D119" i="4"/>
  <c r="C119" i="4"/>
  <c r="B119" i="4"/>
  <c r="D118" i="4"/>
  <c r="B118" i="4" s="1"/>
  <c r="C118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B107" i="4" s="1"/>
  <c r="B106" i="4"/>
  <c r="B105" i="4"/>
  <c r="P104" i="4"/>
  <c r="B104" i="4"/>
  <c r="B99" i="4"/>
  <c r="B98" i="4"/>
  <c r="B97" i="4"/>
  <c r="B95" i="4"/>
  <c r="B94" i="4"/>
  <c r="B93" i="4"/>
  <c r="B92" i="4"/>
  <c r="B91" i="4"/>
  <c r="E86" i="4"/>
  <c r="D86" i="4"/>
  <c r="C86" i="4"/>
  <c r="E85" i="4"/>
  <c r="C85" i="4" s="1"/>
  <c r="D85" i="4"/>
  <c r="E84" i="4"/>
  <c r="D84" i="4"/>
  <c r="C84" i="4" s="1"/>
  <c r="E83" i="4"/>
  <c r="D83" i="4"/>
  <c r="C83" i="4" s="1"/>
  <c r="B78" i="4"/>
  <c r="B60" i="4"/>
  <c r="B59" i="4"/>
  <c r="B58" i="4" s="1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B57" i="4"/>
  <c r="B56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55" i="4"/>
  <c r="B50" i="4"/>
  <c r="B49" i="4"/>
  <c r="D45" i="4"/>
  <c r="C45" i="4"/>
  <c r="B45" i="4" s="1"/>
  <c r="D44" i="4"/>
  <c r="C44" i="4"/>
  <c r="B44" i="4"/>
  <c r="D43" i="4"/>
  <c r="B43" i="4" s="1"/>
  <c r="C43" i="4"/>
  <c r="D42" i="4"/>
  <c r="C42" i="4"/>
  <c r="B42" i="4" s="1"/>
  <c r="D41" i="4"/>
  <c r="C41" i="4"/>
  <c r="B41" i="4" s="1"/>
  <c r="D40" i="4"/>
  <c r="C40" i="4"/>
  <c r="B40" i="4"/>
  <c r="D39" i="4"/>
  <c r="B39" i="4" s="1"/>
  <c r="C39" i="4"/>
  <c r="D38" i="4"/>
  <c r="C38" i="4"/>
  <c r="B38" i="4" s="1"/>
  <c r="D37" i="4"/>
  <c r="C37" i="4"/>
  <c r="B37" i="4" s="1"/>
  <c r="D36" i="4"/>
  <c r="C36" i="4"/>
  <c r="B36" i="4"/>
  <c r="D35" i="4"/>
  <c r="B35" i="4" s="1"/>
  <c r="C35" i="4"/>
  <c r="D34" i="4"/>
  <c r="C34" i="4"/>
  <c r="B34" i="4" s="1"/>
  <c r="D33" i="4"/>
  <c r="C33" i="4"/>
  <c r="B33" i="4" s="1"/>
  <c r="D32" i="4"/>
  <c r="C32" i="4"/>
  <c r="B32" i="4"/>
  <c r="D31" i="4"/>
  <c r="B31" i="4" s="1"/>
  <c r="C31" i="4"/>
  <c r="D26" i="4"/>
  <c r="C26" i="4"/>
  <c r="B26" i="4" s="1"/>
  <c r="D25" i="4"/>
  <c r="C25" i="4"/>
  <c r="B25" i="4" s="1"/>
  <c r="D24" i="4"/>
  <c r="C24" i="4"/>
  <c r="B24" i="4"/>
  <c r="D23" i="4"/>
  <c r="B23" i="4" s="1"/>
  <c r="C23" i="4"/>
  <c r="D22" i="4"/>
  <c r="C22" i="4"/>
  <c r="B22" i="4" s="1"/>
  <c r="D21" i="4"/>
  <c r="C21" i="4"/>
  <c r="B21" i="4" s="1"/>
  <c r="D20" i="4"/>
  <c r="B20" i="4"/>
  <c r="D19" i="4"/>
  <c r="B19" i="4" s="1"/>
  <c r="D18" i="4"/>
  <c r="C18" i="4"/>
  <c r="B18" i="4"/>
  <c r="D17" i="4"/>
  <c r="B17" i="4" s="1"/>
  <c r="C17" i="4"/>
  <c r="D16" i="4"/>
  <c r="D12" i="4" s="1"/>
  <c r="C16" i="4"/>
  <c r="B16" i="4" s="1"/>
  <c r="D15" i="4"/>
  <c r="C15" i="4"/>
  <c r="B15" i="4" s="1"/>
  <c r="D14" i="4"/>
  <c r="C14" i="4"/>
  <c r="C12" i="4" s="1"/>
  <c r="B14" i="4"/>
  <c r="D13" i="4"/>
  <c r="B13" i="4" s="1"/>
  <c r="C13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A5" i="4"/>
  <c r="A4" i="4"/>
  <c r="A3" i="4"/>
  <c r="A2" i="4"/>
  <c r="A186" i="5" l="1"/>
  <c r="B12" i="4"/>
  <c r="A186" i="4" s="1"/>
  <c r="B186" i="3"/>
  <c r="B154" i="3"/>
  <c r="E150" i="3"/>
  <c r="D150" i="3"/>
  <c r="C150" i="3"/>
  <c r="E149" i="3"/>
  <c r="D149" i="3"/>
  <c r="C149" i="3"/>
  <c r="E148" i="3"/>
  <c r="C148" i="3" s="1"/>
  <c r="D148" i="3"/>
  <c r="E147" i="3"/>
  <c r="D147" i="3"/>
  <c r="C147" i="3" s="1"/>
  <c r="E146" i="3"/>
  <c r="D146" i="3"/>
  <c r="C146" i="3"/>
  <c r="E145" i="3"/>
  <c r="D145" i="3"/>
  <c r="C145" i="3"/>
  <c r="E144" i="3"/>
  <c r="C144" i="3" s="1"/>
  <c r="D144" i="3"/>
  <c r="E143" i="3"/>
  <c r="D143" i="3"/>
  <c r="C143" i="3" s="1"/>
  <c r="E142" i="3"/>
  <c r="D142" i="3"/>
  <c r="C142" i="3"/>
  <c r="E141" i="3"/>
  <c r="D141" i="3"/>
  <c r="C141" i="3"/>
  <c r="E140" i="3"/>
  <c r="C140" i="3" s="1"/>
  <c r="D140" i="3"/>
  <c r="E139" i="3"/>
  <c r="D139" i="3"/>
  <c r="C139" i="3" s="1"/>
  <c r="E138" i="3"/>
  <c r="D138" i="3"/>
  <c r="C138" i="3"/>
  <c r="E137" i="3"/>
  <c r="D137" i="3"/>
  <c r="C137" i="3"/>
  <c r="C132" i="3"/>
  <c r="C131" i="3"/>
  <c r="C130" i="3"/>
  <c r="C129" i="3"/>
  <c r="C128" i="3"/>
  <c r="C127" i="3"/>
  <c r="C126" i="3"/>
  <c r="C125" i="3"/>
  <c r="C124" i="3"/>
  <c r="D120" i="3"/>
  <c r="C120" i="3"/>
  <c r="B120" i="3"/>
  <c r="D119" i="3"/>
  <c r="B119" i="3" s="1"/>
  <c r="C119" i="3"/>
  <c r="D118" i="3"/>
  <c r="C118" i="3"/>
  <c r="B118" i="3" s="1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B106" i="3"/>
  <c r="B105" i="3"/>
  <c r="P104" i="3"/>
  <c r="B104" i="3"/>
  <c r="B99" i="3"/>
  <c r="B98" i="3"/>
  <c r="B97" i="3"/>
  <c r="B95" i="3"/>
  <c r="B94" i="3"/>
  <c r="B93" i="3"/>
  <c r="B92" i="3"/>
  <c r="B91" i="3"/>
  <c r="E86" i="3"/>
  <c r="C86" i="3" s="1"/>
  <c r="D86" i="3"/>
  <c r="E85" i="3"/>
  <c r="D85" i="3"/>
  <c r="C85" i="3" s="1"/>
  <c r="E84" i="3"/>
  <c r="D84" i="3"/>
  <c r="C84" i="3"/>
  <c r="E83" i="3"/>
  <c r="D83" i="3"/>
  <c r="C83" i="3"/>
  <c r="B78" i="3"/>
  <c r="B60" i="3"/>
  <c r="B59" i="3"/>
  <c r="B58" i="3" s="1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7" i="3"/>
  <c r="B56" i="3"/>
  <c r="B55" i="3" s="1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0" i="3"/>
  <c r="B49" i="3"/>
  <c r="D45" i="3"/>
  <c r="C45" i="3"/>
  <c r="B45" i="3"/>
  <c r="D44" i="3"/>
  <c r="B44" i="3" s="1"/>
  <c r="C44" i="3"/>
  <c r="D43" i="3"/>
  <c r="C43" i="3"/>
  <c r="B43" i="3" s="1"/>
  <c r="D42" i="3"/>
  <c r="C42" i="3"/>
  <c r="B42" i="3"/>
  <c r="D41" i="3"/>
  <c r="C41" i="3"/>
  <c r="B41" i="3"/>
  <c r="D40" i="3"/>
  <c r="B40" i="3" s="1"/>
  <c r="C40" i="3"/>
  <c r="D39" i="3"/>
  <c r="C39" i="3"/>
  <c r="B39" i="3" s="1"/>
  <c r="D38" i="3"/>
  <c r="C38" i="3"/>
  <c r="B38" i="3"/>
  <c r="D37" i="3"/>
  <c r="C37" i="3"/>
  <c r="B37" i="3"/>
  <c r="D36" i="3"/>
  <c r="B36" i="3" s="1"/>
  <c r="C36" i="3"/>
  <c r="D35" i="3"/>
  <c r="C35" i="3"/>
  <c r="B35" i="3" s="1"/>
  <c r="D34" i="3"/>
  <c r="C34" i="3"/>
  <c r="B34" i="3"/>
  <c r="D33" i="3"/>
  <c r="C33" i="3"/>
  <c r="B33" i="3"/>
  <c r="D32" i="3"/>
  <c r="B32" i="3" s="1"/>
  <c r="C32" i="3"/>
  <c r="D31" i="3"/>
  <c r="C31" i="3"/>
  <c r="B31" i="3" s="1"/>
  <c r="D26" i="3"/>
  <c r="C26" i="3"/>
  <c r="B26" i="3"/>
  <c r="D25" i="3"/>
  <c r="C25" i="3"/>
  <c r="B25" i="3"/>
  <c r="D24" i="3"/>
  <c r="B24" i="3" s="1"/>
  <c r="C24" i="3"/>
  <c r="D23" i="3"/>
  <c r="C23" i="3"/>
  <c r="B23" i="3" s="1"/>
  <c r="D22" i="3"/>
  <c r="C22" i="3"/>
  <c r="B22" i="3"/>
  <c r="D21" i="3"/>
  <c r="C21" i="3"/>
  <c r="B21" i="3"/>
  <c r="D20" i="3"/>
  <c r="B20" i="3" s="1"/>
  <c r="D19" i="3"/>
  <c r="B19" i="3"/>
  <c r="D18" i="3"/>
  <c r="B18" i="3" s="1"/>
  <c r="C18" i="3"/>
  <c r="D17" i="3"/>
  <c r="C17" i="3"/>
  <c r="B17" i="3" s="1"/>
  <c r="D16" i="3"/>
  <c r="C16" i="3"/>
  <c r="B16" i="3"/>
  <c r="D15" i="3"/>
  <c r="C15" i="3"/>
  <c r="B15" i="3"/>
  <c r="D14" i="3"/>
  <c r="D12" i="3" s="1"/>
  <c r="C14" i="3"/>
  <c r="D13" i="3"/>
  <c r="C13" i="3"/>
  <c r="B13" i="3" s="1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C12" i="3"/>
  <c r="A5" i="3"/>
  <c r="A4" i="3"/>
  <c r="A3" i="3"/>
  <c r="A2" i="3"/>
  <c r="B14" i="3" l="1"/>
  <c r="B12" i="3" s="1"/>
  <c r="A186" i="3" s="1"/>
  <c r="B186" i="2"/>
  <c r="B154" i="2"/>
  <c r="E150" i="2"/>
  <c r="D150" i="2"/>
  <c r="C150" i="2" s="1"/>
  <c r="E149" i="2"/>
  <c r="D149" i="2"/>
  <c r="C149" i="2"/>
  <c r="E148" i="2"/>
  <c r="D148" i="2"/>
  <c r="C148" i="2" s="1"/>
  <c r="E147" i="2"/>
  <c r="D147" i="2"/>
  <c r="C147" i="2" s="1"/>
  <c r="E146" i="2"/>
  <c r="D146" i="2"/>
  <c r="C146" i="2" s="1"/>
  <c r="E145" i="2"/>
  <c r="D145" i="2"/>
  <c r="C145" i="2"/>
  <c r="E144" i="2"/>
  <c r="C144" i="2" s="1"/>
  <c r="D144" i="2"/>
  <c r="E143" i="2"/>
  <c r="D143" i="2"/>
  <c r="C143" i="2" s="1"/>
  <c r="E142" i="2"/>
  <c r="D142" i="2"/>
  <c r="C142" i="2" s="1"/>
  <c r="E141" i="2"/>
  <c r="D141" i="2"/>
  <c r="C141" i="2"/>
  <c r="E140" i="2"/>
  <c r="C140" i="2" s="1"/>
  <c r="D140" i="2"/>
  <c r="E139" i="2"/>
  <c r="D139" i="2"/>
  <c r="C139" i="2" s="1"/>
  <c r="E138" i="2"/>
  <c r="D138" i="2"/>
  <c r="C138" i="2" s="1"/>
  <c r="E137" i="2"/>
  <c r="D137" i="2"/>
  <c r="C137" i="2"/>
  <c r="C132" i="2"/>
  <c r="C131" i="2"/>
  <c r="C130" i="2"/>
  <c r="C129" i="2"/>
  <c r="C128" i="2"/>
  <c r="C127" i="2"/>
  <c r="C126" i="2"/>
  <c r="C125" i="2"/>
  <c r="C124" i="2"/>
  <c r="D120" i="2"/>
  <c r="C120" i="2"/>
  <c r="B120" i="2"/>
  <c r="D119" i="2"/>
  <c r="C119" i="2"/>
  <c r="B119" i="2" s="1"/>
  <c r="D118" i="2"/>
  <c r="C118" i="2"/>
  <c r="B118" i="2" s="1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B107" i="2"/>
  <c r="B106" i="2"/>
  <c r="B105" i="2"/>
  <c r="P104" i="2"/>
  <c r="B104" i="2"/>
  <c r="B99" i="2"/>
  <c r="B98" i="2"/>
  <c r="B97" i="2"/>
  <c r="B95" i="2"/>
  <c r="B94" i="2"/>
  <c r="B93" i="2"/>
  <c r="B92" i="2"/>
  <c r="B91" i="2"/>
  <c r="E86" i="2"/>
  <c r="C86" i="2" s="1"/>
  <c r="D86" i="2"/>
  <c r="E85" i="2"/>
  <c r="D85" i="2"/>
  <c r="C85" i="2" s="1"/>
  <c r="E84" i="2"/>
  <c r="D84" i="2"/>
  <c r="C84" i="2" s="1"/>
  <c r="E83" i="2"/>
  <c r="D83" i="2"/>
  <c r="C83" i="2"/>
  <c r="B78" i="2"/>
  <c r="B60" i="2"/>
  <c r="B59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B57" i="2"/>
  <c r="B56" i="2"/>
  <c r="B55" i="2" s="1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0" i="2"/>
  <c r="B49" i="2"/>
  <c r="D45" i="2"/>
  <c r="C45" i="2"/>
  <c r="B45" i="2"/>
  <c r="D44" i="2"/>
  <c r="C44" i="2"/>
  <c r="B44" i="2" s="1"/>
  <c r="D43" i="2"/>
  <c r="C43" i="2"/>
  <c r="B43" i="2" s="1"/>
  <c r="D42" i="2"/>
  <c r="C42" i="2"/>
  <c r="B42" i="2" s="1"/>
  <c r="D41" i="2"/>
  <c r="C41" i="2"/>
  <c r="B41" i="2"/>
  <c r="D40" i="2"/>
  <c r="C40" i="2"/>
  <c r="B40" i="2" s="1"/>
  <c r="D39" i="2"/>
  <c r="C39" i="2"/>
  <c r="B39" i="2" s="1"/>
  <c r="D38" i="2"/>
  <c r="C38" i="2"/>
  <c r="B38" i="2" s="1"/>
  <c r="D37" i="2"/>
  <c r="C37" i="2"/>
  <c r="B37" i="2"/>
  <c r="D36" i="2"/>
  <c r="C36" i="2"/>
  <c r="B36" i="2" s="1"/>
  <c r="D35" i="2"/>
  <c r="C35" i="2"/>
  <c r="B35" i="2" s="1"/>
  <c r="D34" i="2"/>
  <c r="C34" i="2"/>
  <c r="B34" i="2" s="1"/>
  <c r="D33" i="2"/>
  <c r="C33" i="2"/>
  <c r="B33" i="2" s="1"/>
  <c r="D32" i="2"/>
  <c r="C32" i="2"/>
  <c r="B32" i="2"/>
  <c r="D31" i="2"/>
  <c r="C31" i="2"/>
  <c r="B31" i="2" s="1"/>
  <c r="D26" i="2"/>
  <c r="C26" i="2"/>
  <c r="B26" i="2" s="1"/>
  <c r="D25" i="2"/>
  <c r="C25" i="2"/>
  <c r="B25" i="2"/>
  <c r="D24" i="2"/>
  <c r="C24" i="2"/>
  <c r="B24" i="2"/>
  <c r="D23" i="2"/>
  <c r="C23" i="2"/>
  <c r="B23" i="2" s="1"/>
  <c r="D22" i="2"/>
  <c r="C22" i="2"/>
  <c r="B22" i="2" s="1"/>
  <c r="D21" i="2"/>
  <c r="C21" i="2"/>
  <c r="B21" i="2"/>
  <c r="D20" i="2"/>
  <c r="B20" i="2" s="1"/>
  <c r="D19" i="2"/>
  <c r="B19" i="2"/>
  <c r="D18" i="2"/>
  <c r="C18" i="2"/>
  <c r="B18" i="2"/>
  <c r="D17" i="2"/>
  <c r="C17" i="2"/>
  <c r="B17" i="2" s="1"/>
  <c r="D16" i="2"/>
  <c r="C16" i="2"/>
  <c r="B16" i="2" s="1"/>
  <c r="D15" i="2"/>
  <c r="C15" i="2"/>
  <c r="C12" i="2" s="1"/>
  <c r="B15" i="2"/>
  <c r="D14" i="2"/>
  <c r="C14" i="2"/>
  <c r="B14" i="2"/>
  <c r="D13" i="2"/>
  <c r="C13" i="2"/>
  <c r="B13" i="2" s="1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A5" i="2"/>
  <c r="A4" i="2"/>
  <c r="A3" i="2"/>
  <c r="A2" i="2"/>
  <c r="B12" i="2" l="1"/>
  <c r="A186" i="2" s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K106" i="1"/>
  <c r="J106" i="1"/>
  <c r="I106" i="1"/>
  <c r="H106" i="1"/>
  <c r="G106" i="1"/>
  <c r="F106" i="1"/>
  <c r="E106" i="1"/>
  <c r="D106" i="1"/>
  <c r="C106" i="1"/>
  <c r="K105" i="1"/>
  <c r="J105" i="1"/>
  <c r="I105" i="1"/>
  <c r="H105" i="1"/>
  <c r="G105" i="1"/>
  <c r="F105" i="1"/>
  <c r="E105" i="1"/>
  <c r="D105" i="1"/>
  <c r="C105" i="1"/>
  <c r="K104" i="1"/>
  <c r="J104" i="1"/>
  <c r="I104" i="1"/>
  <c r="H104" i="1"/>
  <c r="G104" i="1"/>
  <c r="F104" i="1"/>
  <c r="E104" i="1"/>
  <c r="D104" i="1"/>
  <c r="C104" i="1"/>
  <c r="F99" i="1"/>
  <c r="E99" i="1"/>
  <c r="D99" i="1"/>
  <c r="C99" i="1"/>
  <c r="F98" i="1"/>
  <c r="E98" i="1"/>
  <c r="D98" i="1"/>
  <c r="C98" i="1"/>
  <c r="F97" i="1"/>
  <c r="E97" i="1"/>
  <c r="D97" i="1"/>
  <c r="C97" i="1"/>
  <c r="F95" i="1"/>
  <c r="E95" i="1"/>
  <c r="D95" i="1"/>
  <c r="C95" i="1"/>
  <c r="F94" i="1"/>
  <c r="E94" i="1"/>
  <c r="D94" i="1"/>
  <c r="C94" i="1"/>
  <c r="F93" i="1"/>
  <c r="E93" i="1"/>
  <c r="D93" i="1"/>
  <c r="C93" i="1"/>
  <c r="F92" i="1"/>
  <c r="E92" i="1"/>
  <c r="D92" i="1"/>
  <c r="C92" i="1"/>
  <c r="F91" i="1"/>
  <c r="E91" i="1"/>
  <c r="D91" i="1"/>
  <c r="C91" i="1"/>
  <c r="B186" i="1"/>
  <c r="C132" i="1"/>
  <c r="C131" i="1"/>
  <c r="C130" i="1"/>
  <c r="C129" i="1"/>
  <c r="C128" i="1"/>
  <c r="C127" i="1"/>
  <c r="C126" i="1"/>
  <c r="C125" i="1"/>
  <c r="C124" i="1"/>
  <c r="D120" i="1"/>
  <c r="C120" i="1"/>
  <c r="B120" i="1" s="1"/>
  <c r="D119" i="1"/>
  <c r="C119" i="1"/>
  <c r="B119" i="1" s="1"/>
  <c r="D118" i="1"/>
  <c r="C118" i="1"/>
  <c r="B118" i="1"/>
  <c r="O107" i="1"/>
  <c r="N107" i="1"/>
  <c r="M107" i="1"/>
  <c r="L107" i="1"/>
  <c r="P104" i="1"/>
  <c r="E86" i="1"/>
  <c r="D86" i="1"/>
  <c r="C86" i="1" s="1"/>
  <c r="E85" i="1"/>
  <c r="D85" i="1"/>
  <c r="C85" i="1"/>
  <c r="E84" i="1"/>
  <c r="D84" i="1"/>
  <c r="E83" i="1"/>
  <c r="D83" i="1"/>
  <c r="C83" i="1" s="1"/>
  <c r="B78" i="1"/>
  <c r="B60" i="1"/>
  <c r="B59" i="1"/>
  <c r="B58" i="1" s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7" i="1"/>
  <c r="B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B50" i="1"/>
  <c r="B49" i="1"/>
  <c r="D45" i="1"/>
  <c r="C45" i="1"/>
  <c r="B45" i="1" s="1"/>
  <c r="D44" i="1"/>
  <c r="C44" i="1"/>
  <c r="B44" i="1" s="1"/>
  <c r="D43" i="1"/>
  <c r="C43" i="1"/>
  <c r="B43" i="1"/>
  <c r="D42" i="1"/>
  <c r="C42" i="1"/>
  <c r="B42" i="1" s="1"/>
  <c r="D41" i="1"/>
  <c r="C41" i="1"/>
  <c r="D40" i="1"/>
  <c r="C40" i="1"/>
  <c r="B40" i="1"/>
  <c r="D39" i="1"/>
  <c r="C39" i="1"/>
  <c r="B39" i="1"/>
  <c r="D38" i="1"/>
  <c r="C38" i="1"/>
  <c r="D37" i="1"/>
  <c r="C37" i="1"/>
  <c r="B37" i="1" s="1"/>
  <c r="D36" i="1"/>
  <c r="C36" i="1"/>
  <c r="B36" i="1" s="1"/>
  <c r="D35" i="1"/>
  <c r="C35" i="1"/>
  <c r="B35" i="1"/>
  <c r="D34" i="1"/>
  <c r="C34" i="1"/>
  <c r="B34" i="1" s="1"/>
  <c r="D33" i="1"/>
  <c r="C33" i="1"/>
  <c r="D32" i="1"/>
  <c r="C32" i="1"/>
  <c r="B32" i="1" s="1"/>
  <c r="D31" i="1"/>
  <c r="C31" i="1"/>
  <c r="B31" i="1"/>
  <c r="D26" i="1"/>
  <c r="C26" i="1"/>
  <c r="D25" i="1"/>
  <c r="C25" i="1"/>
  <c r="B25" i="1" s="1"/>
  <c r="D24" i="1"/>
  <c r="C24" i="1"/>
  <c r="B24" i="1" s="1"/>
  <c r="D23" i="1"/>
  <c r="C23" i="1"/>
  <c r="B23" i="1"/>
  <c r="D22" i="1"/>
  <c r="C22" i="1"/>
  <c r="B22" i="1" s="1"/>
  <c r="D21" i="1"/>
  <c r="C21" i="1"/>
  <c r="D20" i="1"/>
  <c r="B20" i="1"/>
  <c r="D19" i="1"/>
  <c r="B19" i="1" s="1"/>
  <c r="D18" i="1"/>
  <c r="C18" i="1"/>
  <c r="B18" i="1"/>
  <c r="D17" i="1"/>
  <c r="C17" i="1"/>
  <c r="B17" i="1"/>
  <c r="D16" i="1"/>
  <c r="C16" i="1"/>
  <c r="B16" i="1" s="1"/>
  <c r="D15" i="1"/>
  <c r="C15" i="1"/>
  <c r="D14" i="1"/>
  <c r="C14" i="1"/>
  <c r="D13" i="1"/>
  <c r="C13" i="1"/>
  <c r="B13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A5" i="1"/>
  <c r="A4" i="1"/>
  <c r="A3" i="1"/>
  <c r="A2" i="1"/>
  <c r="D146" i="1" l="1"/>
  <c r="B95" i="1"/>
  <c r="C107" i="1"/>
  <c r="G107" i="1"/>
  <c r="K107" i="1"/>
  <c r="E137" i="1"/>
  <c r="E138" i="1"/>
  <c r="E139" i="1"/>
  <c r="E140" i="1"/>
  <c r="E141" i="1"/>
  <c r="E142" i="1"/>
  <c r="E143" i="1"/>
  <c r="E144" i="1"/>
  <c r="E146" i="1"/>
  <c r="E147" i="1"/>
  <c r="E148" i="1"/>
  <c r="E149" i="1"/>
  <c r="E150" i="1"/>
  <c r="B105" i="1"/>
  <c r="F107" i="1"/>
  <c r="J107" i="1"/>
  <c r="E107" i="1"/>
  <c r="I107" i="1"/>
  <c r="D107" i="1"/>
  <c r="H107" i="1"/>
  <c r="D137" i="1"/>
  <c r="D138" i="1"/>
  <c r="C138" i="1" s="1"/>
  <c r="D139" i="1"/>
  <c r="C139" i="1" s="1"/>
  <c r="D140" i="1"/>
  <c r="C140" i="1" s="1"/>
  <c r="D141" i="1"/>
  <c r="C141" i="1" s="1"/>
  <c r="D142" i="1"/>
  <c r="C142" i="1" s="1"/>
  <c r="D143" i="1"/>
  <c r="C143" i="1" s="1"/>
  <c r="D144" i="1"/>
  <c r="C144" i="1" s="1"/>
  <c r="D147" i="1"/>
  <c r="D148" i="1"/>
  <c r="D149" i="1"/>
  <c r="D150" i="1"/>
  <c r="C137" i="1"/>
  <c r="D145" i="1"/>
  <c r="E145" i="1"/>
  <c r="B91" i="1"/>
  <c r="B92" i="1"/>
  <c r="B93" i="1"/>
  <c r="B94" i="1"/>
  <c r="B97" i="1"/>
  <c r="B98" i="1"/>
  <c r="B99" i="1"/>
  <c r="B154" i="1"/>
  <c r="B106" i="1"/>
  <c r="B104" i="1"/>
  <c r="C12" i="1"/>
  <c r="B14" i="1"/>
  <c r="B15" i="1"/>
  <c r="B12" i="1" s="1"/>
  <c r="C84" i="1"/>
  <c r="D12" i="1"/>
  <c r="B21" i="1"/>
  <c r="B26" i="1"/>
  <c r="B33" i="1"/>
  <c r="B38" i="1"/>
  <c r="B41" i="1"/>
  <c r="C149" i="1" l="1"/>
  <c r="C146" i="1"/>
  <c r="B107" i="1"/>
  <c r="C148" i="1"/>
  <c r="C147" i="1"/>
  <c r="C150" i="1"/>
  <c r="C145" i="1"/>
  <c r="A186" i="1"/>
</calcChain>
</file>

<file path=xl/sharedStrings.xml><?xml version="1.0" encoding="utf-8"?>
<sst xmlns="http://schemas.openxmlformats.org/spreadsheetml/2006/main" count="7527" uniqueCount="230">
  <si>
    <t>SERVICIO DE SALUD</t>
  </si>
  <si>
    <t>REM-A04.   CONSULTAS Y OTRAS ATENCIONES EN LA RED</t>
  </si>
  <si>
    <t xml:space="preserve">SECCIÓN A: CONSULTAS MÉDICAS </t>
  </si>
  <si>
    <t>TIPO DE CONSULTA</t>
  </si>
  <si>
    <t xml:space="preserve">TOTAL      </t>
  </si>
  <si>
    <t>POR DE EDAD (en años)</t>
  </si>
  <si>
    <t>Pueblos Originarios</t>
  </si>
  <si>
    <t>Migrantes</t>
  </si>
  <si>
    <t>Niños, Niñas, Adolescentes y Jóvenes SENAME</t>
  </si>
  <si>
    <t>Niños, Niñas, Adolescentes y Jóvenes Mejor Niñez</t>
  </si>
  <si>
    <t>Por Campaña de Invierno</t>
  </si>
  <si>
    <t>Menor 
de 1 año</t>
  </si>
  <si>
    <t>1 a 4 años</t>
  </si>
  <si>
    <t>5 a 9 años</t>
  </si>
  <si>
    <t>10 a 14 años</t>
  </si>
  <si>
    <t>15 a 19 años</t>
  </si>
  <si>
    <t>20 a 24 años</t>
  </si>
  <si>
    <t>25 - 29 años</t>
  </si>
  <si>
    <t>30 - 34 años</t>
  </si>
  <si>
    <t>35 - 39 años</t>
  </si>
  <si>
    <t>40 - 44 años</t>
  </si>
  <si>
    <t>45 - 49 años</t>
  </si>
  <si>
    <t>50 - 54 años</t>
  </si>
  <si>
    <t>55 - 59 años</t>
  </si>
  <si>
    <t>60 - 64 años</t>
  </si>
  <si>
    <t>65 - 69 años</t>
  </si>
  <si>
    <t>70 - 74 años</t>
  </si>
  <si>
    <t>75 - 79 años</t>
  </si>
  <si>
    <t>80 y mas años</t>
  </si>
  <si>
    <t>Ambos Sexos</t>
  </si>
  <si>
    <t>Hombres</t>
  </si>
  <si>
    <t>Mujeres</t>
  </si>
  <si>
    <t>TOTAL</t>
  </si>
  <si>
    <t>IRA ALTA</t>
  </si>
  <si>
    <t xml:space="preserve">SÍNDROME BRONQUIAL OBSTRUCTIVO </t>
  </si>
  <si>
    <t>NEUMONÍA</t>
  </si>
  <si>
    <t>EXACERBACIÓN ASMA</t>
  </si>
  <si>
    <t>ENFERMEDAD PULMONAR OBSTRUCTIVA CRÓNICA</t>
  </si>
  <si>
    <t>OTRAS RESPIRATORIAS</t>
  </si>
  <si>
    <t>OBSTÉTRICA</t>
  </si>
  <si>
    <t>GINECOLÓGICA</t>
  </si>
  <si>
    <t>GINECOLÓGICA  POR INFERTILIDAD</t>
  </si>
  <si>
    <t>INFECCIÓN TRANSMISIÓN SEXUAL</t>
  </si>
  <si>
    <t>VIH-SIDA</t>
  </si>
  <si>
    <t>SALUD MENTAL</t>
  </si>
  <si>
    <t>CARDIOVASCULAR</t>
  </si>
  <si>
    <t>OTRAS MORBILIDADES</t>
  </si>
  <si>
    <t xml:space="preserve">SECCIÓN B: CONSULTAS DE PROFESIONALES NO MÉDICOS </t>
  </si>
  <si>
    <t xml:space="preserve"> </t>
  </si>
  <si>
    <t>PROFESIONAL</t>
  </si>
  <si>
    <t>Espacios Amigables</t>
  </si>
  <si>
    <t>ENFERMERA /O</t>
  </si>
  <si>
    <t>MATRONA /ÓN (MORB.GINECOLÓGICA)</t>
  </si>
  <si>
    <t>MATRONA /ÓN (ITS)</t>
  </si>
  <si>
    <t>MATRONA /ÓN (INFERTILIDAD)</t>
  </si>
  <si>
    <t>MATRONA /ÓN (OTRAS CONSULTAS)</t>
  </si>
  <si>
    <t>MATRONA /ÓN (SALUD SEXUAL)</t>
  </si>
  <si>
    <t>MATRONA /ÓN (PISO PELVICO)</t>
  </si>
  <si>
    <t>NUTRICIONISTA (OTRAS CONSULTAS)</t>
  </si>
  <si>
    <t>NUTRICIONISTA MAULNUTRICIÓN POR EXCESO</t>
  </si>
  <si>
    <t>NUTRICIONISTA MALNUTRICIÓN POR DÉFICIT</t>
  </si>
  <si>
    <t>PSICÓLOGO/A</t>
  </si>
  <si>
    <t>FONOAUDIÓLOGO/A</t>
  </si>
  <si>
    <t>TERAPEUTA OCUPACIONAL</t>
  </si>
  <si>
    <t>TECNÓLOGO/A MÉDICO/A (EXCLUYE UAPO)</t>
  </si>
  <si>
    <t>TRABAJADOR/A SOCIAL (EXCLUYE SM)</t>
  </si>
  <si>
    <t>SECCIÓN C: CONSULTAS ANTICONCEPCIÓN DE EMERGENCIA (Incluidas en Sección A o B, respectivamente.)</t>
  </si>
  <si>
    <t>CON ENTREGA ANTICONCEPCIÓN EMERGENCIA</t>
  </si>
  <si>
    <t>SIN ENTREGA ANTICONCEPCIÓN EMERGENCIA</t>
  </si>
  <si>
    <t>Espacios Amigables/ Adolescentes</t>
  </si>
  <si>
    <t>25 y más años</t>
  </si>
  <si>
    <t>MÉDICO/A</t>
  </si>
  <si>
    <t>MATRONA/ÓN</t>
  </si>
  <si>
    <t>SECCIÓN D: CONSULTAS EN HORARIO CONTINUADO (Incluidas en las consultas de morbilidad de sección A o B)</t>
  </si>
  <si>
    <t>TIPO JORNADA</t>
  </si>
  <si>
    <t>Menor  de 1 año</t>
  </si>
  <si>
    <t>HORARIO CONTINUADO</t>
  </si>
  <si>
    <t>OTROS PROFESIONALES</t>
  </si>
  <si>
    <t>SÁBADO, DOMINGO o FESTIVO</t>
  </si>
  <si>
    <t>SECCIÓN E: CONSULTA  ABREVIADA</t>
  </si>
  <si>
    <t>MATRONA/ON</t>
  </si>
  <si>
    <t>SECCIÓN F: CONSULTA ABREVIADA PROFESIONALES NO MÉDICOS PRAIS</t>
  </si>
  <si>
    <t>TRABAJADOR/A SOCIAL</t>
  </si>
  <si>
    <t>ENFERMERO/A</t>
  </si>
  <si>
    <t>KINESIÓLOGO/A</t>
  </si>
  <si>
    <t xml:space="preserve">TÉCNICO EN ENFERMERÍA </t>
  </si>
  <si>
    <t>GESTOR COMUNITARIO</t>
  </si>
  <si>
    <t>OTRO PROFESIONAL</t>
  </si>
  <si>
    <t>SECCIÓN G: ATENCIONES DE MEDICINA INDÍGENA</t>
  </si>
  <si>
    <t>COMPONENTE</t>
  </si>
  <si>
    <t>POR EDAD EN AÑOS</t>
  </si>
  <si>
    <t>Pueblos No Originarios</t>
  </si>
  <si>
    <t>0 a 4 años</t>
  </si>
  <si>
    <t>5 a 9  años</t>
  </si>
  <si>
    <t>25 a 29 años</t>
  </si>
  <si>
    <t>30 a 34 años</t>
  </si>
  <si>
    <t>ATENCIONES POR AGENTE MEDICINA INDÍGENA</t>
  </si>
  <si>
    <t>SECCIÓN H: INTERVENCIÓN INDIVIDUAL DEL USUARIO EN PROGRAMA ELIGE VIDA SANA</t>
  </si>
  <si>
    <t>PRESTACIÓN</t>
  </si>
  <si>
    <t>Gestantes</t>
  </si>
  <si>
    <t>Post Parto</t>
  </si>
  <si>
    <t>Menor de 2 años</t>
  </si>
  <si>
    <t>2 a 4 años</t>
  </si>
  <si>
    <t>15 a 18 años</t>
  </si>
  <si>
    <t>19 años</t>
  </si>
  <si>
    <t>PROFESIONAL DE LA ACTIVIDAD FÍSICA</t>
  </si>
  <si>
    <t>EVALUACIÓN</t>
  </si>
  <si>
    <t>NUTRICIONISTA</t>
  </si>
  <si>
    <t>CONSULTA NUTRICIONAL</t>
  </si>
  <si>
    <t xml:space="preserve">* * No olvide digitar el campo Gestantes (Digite CEROS si no tiene). </t>
  </si>
  <si>
    <t xml:space="preserve">* * No olvide digitar el campo Post Parto (Digite CEROS si no tiene). </t>
  </si>
  <si>
    <t xml:space="preserve">* * No olvide digitar el campo Pueblos Originarios (Digite CEROS si no tiene). </t>
  </si>
  <si>
    <t xml:space="preserve">* * No olvide digitar el campo Migrantes (Digite CEROS si no tiene). </t>
  </si>
  <si>
    <t xml:space="preserve">* * No olvide digitar el campo Espacios Amigables/ Adolescentes (Digite CEROS si no tiene). </t>
  </si>
  <si>
    <t>CONSULTA NUTRICIONAL DE SEGUIMIENTO</t>
  </si>
  <si>
    <t>CONSULTA</t>
  </si>
  <si>
    <t>SECCIÓN I: SERVICIOS FARMACÉUTICOS</t>
  </si>
  <si>
    <t xml:space="preserve">ATENCIÓN ABIERTA </t>
  </si>
  <si>
    <t>ATENCIÓN CERRADA</t>
  </si>
  <si>
    <t>SERVICIOS FARMACÉUTICOS REALIZADOS EN ESTABLECIMIENTOS DE SALUD</t>
  </si>
  <si>
    <t>SERVICIOS FARMACÉUTICOS REALIZADOS EN DOMICILIO</t>
  </si>
  <si>
    <t>ATENCIÓN FARMACÉUTICA</t>
  </si>
  <si>
    <t>REVISIÓN DE LA MEDICACIÓN SIN ENTREVISTA</t>
  </si>
  <si>
    <t>REVISIÓN DE LA MEDICACIÓN CON ENTREVISTA</t>
  </si>
  <si>
    <t>CONCILIACIÓN FARMACÉUTICA</t>
  </si>
  <si>
    <t>EDUCACIÓN FARMACÉUTICA</t>
  </si>
  <si>
    <t>SEGUIMIENTO FARMACOTERAPÉUTICO</t>
  </si>
  <si>
    <t>FARMACOVIGILANCIA</t>
  </si>
  <si>
    <t>REPORTE REACCIÓN ADVERSA A MEDICAMENTOS</t>
  </si>
  <si>
    <t>REPORTE FALLA DE CALIDAD</t>
  </si>
  <si>
    <t>REPORTE DE EVENTOS ADVERSOS ASOCIADOS A MEDICAMENTOS</t>
  </si>
  <si>
    <t>SECCIÓN J: DESPACHO DE RECETAS DE PACIENTES AMBULATORIOS</t>
  </si>
  <si>
    <t>TIPO DE RECETA</t>
  </si>
  <si>
    <t>RECETAS DESPACHADAS</t>
  </si>
  <si>
    <t>LUGAR DE ENTREGA</t>
  </si>
  <si>
    <t xml:space="preserve">PRESCRIPCIONES </t>
  </si>
  <si>
    <t>COORDINACION TERRITORIAL</t>
  </si>
  <si>
    <t>RECETAS DESPACHADAS CON OPORTUNIDAD  (Entregado el mismo día)</t>
  </si>
  <si>
    <t>RECETAS DESPACHADAS A PACIENTES DEL PROGRAMA DE SALUD CARDIOVASCULAR</t>
  </si>
  <si>
    <t>PRESCRIPCIONES A PACIENTES DEL PROGRAMA DE SALUD CARDIOVASCULAR</t>
  </si>
  <si>
    <t>DESPACHO TOTAL</t>
  </si>
  <si>
    <t>DESPACHO COMPLETO</t>
  </si>
  <si>
    <t>DESPACHO
PARCIAL</t>
  </si>
  <si>
    <t>EN CENTRO DE SALUD</t>
  </si>
  <si>
    <t>EN DOMICILIO</t>
  </si>
  <si>
    <t>EMITIDAS</t>
  </si>
  <si>
    <t>RECHAZADAS</t>
  </si>
  <si>
    <t>CRÓNICA</t>
  </si>
  <si>
    <t>MORBILIDAD</t>
  </si>
  <si>
    <t>BAJO CONTROL LEGAL</t>
  </si>
  <si>
    <t>SECCIÓN K: RONDAS POR TIPO Y PROFESIONAL</t>
  </si>
  <si>
    <t>TIPO DE RONDA</t>
  </si>
  <si>
    <t>Nº Rondas</t>
  </si>
  <si>
    <t>TOTAL DE PROFESIONALES QUE PARTICIPARON EN RONDAS, SEGÚN TIPO DE PROFESIONAL</t>
  </si>
  <si>
    <t>Compra de Servicio - Nº Traslados profesionales en Ronda</t>
  </si>
  <si>
    <t>Médico</t>
  </si>
  <si>
    <t>Dentista</t>
  </si>
  <si>
    <t>Enfermera</t>
  </si>
  <si>
    <t>Matrona</t>
  </si>
  <si>
    <t>Nutricionista</t>
  </si>
  <si>
    <t>Tecnico Paramedico</t>
  </si>
  <si>
    <t>Asistente Social</t>
  </si>
  <si>
    <t>Psicólogo</t>
  </si>
  <si>
    <t>Químico Farmacéutico</t>
  </si>
  <si>
    <t>Otros</t>
  </si>
  <si>
    <t>TERRESTRE</t>
  </si>
  <si>
    <t>AÉREA</t>
  </si>
  <si>
    <t>MARÍTIMA</t>
  </si>
  <si>
    <t>SECCIÓN L: CLASIFICACIÓN DE CONSULTA NUTRICIONAL POR GRUPO DE EDAD (Incluidas en sección B)</t>
  </si>
  <si>
    <t>CLASIFICACIÓN</t>
  </si>
  <si>
    <t>Beneficiarios</t>
  </si>
  <si>
    <t>Embarazadas</t>
  </si>
  <si>
    <t xml:space="preserve">MAL NUTRICIÓN POR RIESGO A DESNUTRIR/RIEGO BAJO PESO </t>
  </si>
  <si>
    <t xml:space="preserve">MAL NUTRICIÓN POR RIEGO OBESIDAD SOBREPESO </t>
  </si>
  <si>
    <t>ESTADO NUTRICIONAL NORMAL</t>
  </si>
  <si>
    <t>SECCIÓN M: CONSULTA DE LACTANCIA EN NIÑOS Y NIÑAS CONTROLADOS</t>
  </si>
  <si>
    <t>TIPOS DE CONSULTA</t>
  </si>
  <si>
    <t>POR EDAD</t>
  </si>
  <si>
    <t xml:space="preserve"> De 0 a 29 días</t>
  </si>
  <si>
    <t>De 1 mes a 2 meses 29 días</t>
  </si>
  <si>
    <t>De 3 meses a 5 meses 29 días</t>
  </si>
  <si>
    <t>De 6 meses a 11 meses 29 días</t>
  </si>
  <si>
    <t>De 1 a 2 años</t>
  </si>
  <si>
    <t>CONSULTA DE LACTANCIA</t>
  </si>
  <si>
    <t>CONSULTA LACTANCIA MATERNA DE ALERTA</t>
  </si>
  <si>
    <t>CONSULTA DE LACTANCIA MATERNA DE SEGUIMIENTO</t>
  </si>
  <si>
    <t>OTRAS CONSULTAS DE LACTANCIA MATERNA</t>
  </si>
  <si>
    <t>CONSEJERÍA DE LACTANCIA</t>
  </si>
  <si>
    <t>CONSEJERÍA PRENATAL EN LACTANCIA MATERNA</t>
  </si>
  <si>
    <t>CONSEJERÍA POSTNATAL EN LACTANCIA MATERNA</t>
  </si>
  <si>
    <t>CONSULTA DE LACTANCIA POR PROFESIONAL</t>
  </si>
  <si>
    <t>MATRÓN/A</t>
  </si>
  <si>
    <t>ENFERMERA/O</t>
  </si>
  <si>
    <t>SECCION N: ATENCIONES AMBULATORIAS POR  EL PROGRAMA TUBERCULOSIS</t>
  </si>
  <si>
    <t>TIPOS DE ATENCION</t>
  </si>
  <si>
    <t>GRUPO DE EDAD (En años)</t>
  </si>
  <si>
    <t>0 - 4 años</t>
  </si>
  <si>
    <t>5 - 9 años</t>
  </si>
  <si>
    <t>10 - 14 años</t>
  </si>
  <si>
    <t>15 - 19 años</t>
  </si>
  <si>
    <t>20 - 24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</si>
  <si>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</si>
  <si>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</si>
  <si>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</si>
  <si>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</si>
  <si>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</si>
  <si>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</si>
  <si>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</si>
  <si>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</si>
  <si>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</si>
  <si>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y más años</t>
  </si>
  <si>
    <t xml:space="preserve">Hombres </t>
  </si>
  <si>
    <t>INGRESO TRATAMIENTO</t>
  </si>
  <si>
    <t>INGRESO QUIMIOPRÓFILAXIS</t>
  </si>
  <si>
    <t>CONTROL MENSUAL</t>
  </si>
  <si>
    <t>CONTROL DE SEGUIMIENTO</t>
  </si>
  <si>
    <t>CONSULTAS ESPONTÁNEAS</t>
  </si>
  <si>
    <t>RESCATE</t>
  </si>
  <si>
    <t>CONTROL DE LOS CONTACTOS</t>
  </si>
  <si>
    <t>ATENCIÓN DOMICILIARIA</t>
  </si>
  <si>
    <t>INGRESO DE TRATAMIENTO</t>
  </si>
  <si>
    <t>SECCION O: EXÁMENES BACTERIOLOGICOS PROCESADOS</t>
  </si>
  <si>
    <t>TIPO DE MUESTRA</t>
  </si>
  <si>
    <t>10-14 años</t>
  </si>
  <si>
    <t>20-24 años</t>
  </si>
  <si>
    <t>30-34 años</t>
  </si>
  <si>
    <t>40-44 años</t>
  </si>
  <si>
    <t xml:space="preserve">50-54 años </t>
  </si>
  <si>
    <t xml:space="preserve">80 y más </t>
  </si>
  <si>
    <t>MUESTRAS PROCESADAS PARA DIAGNÓSTICO DE TUBERCULOSIS PULMONAR MEDIANTE BACTERIOLOGÍA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</si>
</sst>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6"/>
      <name val="Verdana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</fills>
  <borders count="23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hair">
        <color auto="1"/>
      </bottom>
      <diagonal/>
    </border>
    <border>
      <left style="thin">
        <color indexed="9"/>
      </left>
      <right/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9"/>
      </left>
      <right/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double">
        <color indexed="64"/>
      </right>
      <top/>
      <bottom style="thin">
        <color auto="1"/>
      </bottom>
      <diagonal/>
    </border>
    <border>
      <left/>
      <right style="double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22"/>
      </bottom>
      <diagonal/>
    </border>
    <border>
      <left style="hair">
        <color indexed="64"/>
      </left>
      <right style="hair">
        <color indexed="64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double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auto="1"/>
      </right>
      <top/>
      <bottom style="thin">
        <color indexed="22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indexed="22"/>
      </bottom>
      <diagonal/>
    </border>
    <border>
      <left style="hair">
        <color indexed="64"/>
      </left>
      <right style="hair">
        <color indexed="64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double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auto="1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indexed="22"/>
      </bottom>
      <diagonal/>
    </border>
    <border>
      <left style="hair">
        <color indexed="64"/>
      </left>
      <right style="hair">
        <color indexed="64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double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auto="1"/>
      </right>
      <top/>
      <bottom style="thin">
        <color indexed="22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9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22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22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/>
      <right/>
      <top style="thin">
        <color indexed="22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indexed="9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auto="1"/>
      </top>
      <bottom/>
      <diagonal/>
    </border>
    <border>
      <left/>
      <right style="double">
        <color indexed="64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double">
        <color indexed="64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22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22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indexed="22"/>
      </bottom>
      <diagonal/>
    </border>
    <border>
      <left style="hair">
        <color indexed="64"/>
      </left>
      <right style="hair">
        <color indexed="64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double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auto="1"/>
      </right>
      <top/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/>
      <right/>
      <top style="thin">
        <color indexed="22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9"/>
      </left>
      <right/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9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double">
        <color indexed="64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22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22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/>
      <right/>
      <top style="thin">
        <color indexed="22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auto="1"/>
      </left>
      <right style="thin">
        <color auto="1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9"/>
      </left>
      <right/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auto="1"/>
      </top>
      <bottom/>
      <diagonal/>
    </border>
    <border>
      <left/>
      <right style="double">
        <color indexed="64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double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22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22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indexed="22"/>
      </bottom>
      <diagonal/>
    </border>
    <border>
      <left style="hair">
        <color indexed="64"/>
      </left>
      <right style="hair">
        <color indexed="64"/>
      </right>
      <top/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double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auto="1"/>
      </right>
      <top/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/>
      <right/>
      <top style="thin">
        <color indexed="22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indexed="9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indexed="9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auto="1"/>
      </top>
      <bottom/>
      <diagonal/>
    </border>
    <border>
      <left/>
      <right style="double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22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22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/>
      <right/>
      <top style="thin">
        <color indexed="22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9"/>
      </left>
      <right/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indexed="9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/>
      <diagonal/>
    </border>
    <border>
      <left/>
      <right style="double">
        <color indexed="64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double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22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22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indexed="22"/>
      </bottom>
      <diagonal/>
    </border>
    <border>
      <left style="hair">
        <color indexed="64"/>
      </left>
      <right style="hair">
        <color indexed="64"/>
      </right>
      <top/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double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auto="1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9"/>
      </left>
      <right/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indexed="9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/>
      <diagonal/>
    </border>
    <border>
      <left/>
      <right style="double">
        <color indexed="64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double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22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22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indexed="22"/>
      </bottom>
      <diagonal/>
    </border>
    <border>
      <left style="hair">
        <color indexed="64"/>
      </left>
      <right style="hair">
        <color indexed="64"/>
      </right>
      <top/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/>
      <right/>
      <top style="thin">
        <color indexed="22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auto="1"/>
      </left>
      <right style="thin">
        <color auto="1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double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22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22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/>
      <right/>
      <top style="thin">
        <color indexed="22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auto="1"/>
      </left>
      <right style="thin">
        <color auto="1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double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22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22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indexed="22"/>
      </bottom>
      <diagonal/>
    </border>
    <border>
      <left style="hair">
        <color indexed="64"/>
      </left>
      <right style="hair">
        <color indexed="64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double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auto="1"/>
      </right>
      <top/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/>
      <right/>
      <top style="thin">
        <color indexed="22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9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double">
        <color indexed="64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/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22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22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/>
      <right/>
      <top style="thin">
        <color indexed="22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9"/>
      </left>
      <right/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indexed="9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/>
      <diagonal/>
    </border>
    <border>
      <left/>
      <right style="double">
        <color indexed="64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double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22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22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indexed="22"/>
      </bottom>
      <diagonal/>
    </border>
    <border>
      <left style="hair">
        <color indexed="64"/>
      </left>
      <right style="hair">
        <color indexed="64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double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auto="1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9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double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22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22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indexed="22"/>
      </bottom>
      <diagonal/>
    </border>
    <border>
      <left style="hair">
        <color indexed="64"/>
      </left>
      <right style="hair">
        <color indexed="64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double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auto="1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double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22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22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/>
      <right/>
      <top style="thin">
        <color indexed="22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7" fillId="10" borderId="44" applyNumberFormat="0" applyFont="0" applyAlignment="0" applyProtection="0"/>
    <xf numFmtId="0" fontId="9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0" fillId="2" borderId="1" applyNumberFormat="0" applyFont="0" applyAlignment="0" applyProtection="0"/>
  </cellStyleXfs>
  <cellXfs count="4950">
    <xf numFmtId="0" fontId="0" fillId="0" borderId="0" xfId="0"/>
    <xf numFmtId="1" fontId="1" fillId="3" borderId="0" xfId="0" applyNumberFormat="1" applyFont="1" applyFill="1"/>
    <xf numFmtId="1" fontId="2" fillId="3" borderId="0" xfId="0" applyNumberFormat="1" applyFont="1" applyFill="1"/>
    <xf numFmtId="1" fontId="2" fillId="4" borderId="0" xfId="0" applyNumberFormat="1" applyFont="1" applyFill="1"/>
    <xf numFmtId="1" fontId="2" fillId="5" borderId="0" xfId="0" applyNumberFormat="1" applyFont="1" applyFill="1" applyProtection="1">
      <protection locked="0"/>
    </xf>
    <xf numFmtId="1" fontId="2" fillId="6" borderId="0" xfId="0" applyNumberFormat="1" applyFont="1" applyFill="1" applyProtection="1">
      <protection locked="0"/>
    </xf>
    <xf numFmtId="1" fontId="4" fillId="3" borderId="0" xfId="0" applyNumberFormat="1" applyFont="1" applyFill="1"/>
    <xf numFmtId="1" fontId="3" fillId="3" borderId="0" xfId="0" applyNumberFormat="1" applyFont="1" applyFill="1" applyAlignment="1">
      <alignment horizontal="center" vertical="center" wrapText="1"/>
    </xf>
    <xf numFmtId="1" fontId="5" fillId="0" borderId="0" xfId="0" applyNumberFormat="1" applyFont="1"/>
    <xf numFmtId="1" fontId="5" fillId="3" borderId="0" xfId="0" applyNumberFormat="1" applyFont="1" applyFill="1"/>
    <xf numFmtId="1" fontId="2" fillId="3" borderId="0" xfId="0" applyNumberFormat="1" applyFont="1" applyFill="1" applyProtection="1">
      <protection locked="0"/>
    </xf>
    <xf numFmtId="1" fontId="4" fillId="0" borderId="7" xfId="0" applyNumberFormat="1" applyFont="1" applyBorder="1" applyAlignment="1">
      <alignment horizontal="right" wrapText="1"/>
    </xf>
    <xf numFmtId="1" fontId="4" fillId="3" borderId="8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Border="1"/>
    <xf numFmtId="1" fontId="4" fillId="0" borderId="9" xfId="0" applyNumberFormat="1" applyFont="1" applyBorder="1" applyAlignment="1">
      <alignment horizontal="right"/>
    </xf>
    <xf numFmtId="1" fontId="4" fillId="4" borderId="0" xfId="0" applyNumberFormat="1" applyFont="1" applyFill="1" applyAlignment="1" applyProtection="1">
      <alignment vertical="top"/>
      <protection locked="0"/>
    </xf>
    <xf numFmtId="1" fontId="4" fillId="4" borderId="0" xfId="0" applyNumberFormat="1" applyFont="1" applyFill="1" applyAlignment="1">
      <alignment vertical="top" wrapText="1"/>
    </xf>
    <xf numFmtId="1" fontId="2" fillId="5" borderId="0" xfId="0" applyNumberFormat="1" applyFont="1" applyFill="1" applyAlignment="1" applyProtection="1">
      <alignment wrapText="1"/>
      <protection locked="0"/>
    </xf>
    <xf numFmtId="1" fontId="4" fillId="0" borderId="13" xfId="0" applyNumberFormat="1" applyFont="1" applyBorder="1"/>
    <xf numFmtId="1" fontId="4" fillId="0" borderId="14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1" fontId="4" fillId="3" borderId="16" xfId="0" applyNumberFormat="1" applyFont="1" applyFill="1" applyBorder="1" applyAlignment="1">
      <alignment horizontal="right"/>
    </xf>
    <xf numFmtId="1" fontId="4" fillId="7" borderId="14" xfId="0" applyNumberFormat="1" applyFont="1" applyFill="1" applyBorder="1" applyProtection="1">
      <protection locked="0"/>
    </xf>
    <xf numFmtId="1" fontId="4" fillId="7" borderId="16" xfId="0" applyNumberFormat="1" applyFont="1" applyFill="1" applyBorder="1" applyProtection="1">
      <protection locked="0"/>
    </xf>
    <xf numFmtId="1" fontId="4" fillId="7" borderId="17" xfId="0" applyNumberFormat="1" applyFont="1" applyFill="1" applyBorder="1" applyProtection="1">
      <protection locked="0"/>
    </xf>
    <xf numFmtId="1" fontId="4" fillId="8" borderId="14" xfId="0" applyNumberFormat="1" applyFont="1" applyFill="1" applyBorder="1"/>
    <xf numFmtId="1" fontId="4" fillId="8" borderId="17" xfId="0" applyNumberFormat="1" applyFont="1" applyFill="1" applyBorder="1"/>
    <xf numFmtId="1" fontId="4" fillId="8" borderId="18" xfId="0" applyNumberFormat="1" applyFont="1" applyFill="1" applyBorder="1"/>
    <xf numFmtId="1" fontId="4" fillId="7" borderId="19" xfId="0" applyNumberFormat="1" applyFont="1" applyFill="1" applyBorder="1" applyAlignment="1" applyProtection="1">
      <alignment wrapText="1"/>
      <protection locked="0"/>
    </xf>
    <xf numFmtId="1" fontId="4" fillId="7" borderId="16" xfId="0" applyNumberFormat="1" applyFont="1" applyFill="1" applyBorder="1" applyAlignment="1" applyProtection="1">
      <alignment wrapText="1"/>
      <protection locked="0"/>
    </xf>
    <xf numFmtId="1" fontId="4" fillId="0" borderId="13" xfId="0" applyNumberFormat="1" applyFont="1" applyBorder="1" applyAlignment="1">
      <alignment horizontal="left" vertical="center"/>
    </xf>
    <xf numFmtId="1" fontId="4" fillId="7" borderId="13" xfId="0" applyNumberFormat="1" applyFont="1" applyFill="1" applyBorder="1" applyProtection="1">
      <protection locked="0"/>
    </xf>
    <xf numFmtId="1" fontId="4" fillId="7" borderId="18" xfId="0" applyNumberFormat="1" applyFont="1" applyFill="1" applyBorder="1" applyProtection="1">
      <protection locked="0"/>
    </xf>
    <xf numFmtId="1" fontId="4" fillId="0" borderId="11" xfId="0" applyNumberFormat="1" applyFont="1" applyBorder="1" applyAlignment="1">
      <alignment vertical="center" wrapText="1"/>
    </xf>
    <xf numFmtId="1" fontId="4" fillId="0" borderId="9" xfId="0" applyNumberFormat="1" applyFont="1" applyBorder="1" applyAlignment="1">
      <alignment horizontal="right" wrapText="1"/>
    </xf>
    <xf numFmtId="1" fontId="4" fillId="0" borderId="20" xfId="0" applyNumberFormat="1" applyFont="1" applyBorder="1" applyAlignment="1">
      <alignment horizontal="right" wrapText="1"/>
    </xf>
    <xf numFmtId="1" fontId="4" fillId="3" borderId="21" xfId="0" applyNumberFormat="1" applyFont="1" applyFill="1" applyBorder="1" applyAlignment="1">
      <alignment horizontal="right"/>
    </xf>
    <xf numFmtId="1" fontId="4" fillId="8" borderId="22" xfId="0" applyNumberFormat="1" applyFont="1" applyFill="1" applyBorder="1"/>
    <xf numFmtId="1" fontId="4" fillId="8" borderId="23" xfId="0" applyNumberFormat="1" applyFont="1" applyFill="1" applyBorder="1"/>
    <xf numFmtId="1" fontId="4" fillId="0" borderId="19" xfId="0" applyNumberFormat="1" applyFont="1" applyBorder="1" applyAlignment="1">
      <alignment horizontal="left"/>
    </xf>
    <xf numFmtId="1" fontId="4" fillId="8" borderId="16" xfId="0" applyNumberFormat="1" applyFont="1" applyFill="1" applyBorder="1"/>
    <xf numFmtId="1" fontId="4" fillId="0" borderId="13" xfId="0" applyNumberFormat="1" applyFont="1" applyBorder="1" applyAlignment="1">
      <alignment horizontal="left"/>
    </xf>
    <xf numFmtId="1" fontId="4" fillId="7" borderId="9" xfId="0" applyNumberFormat="1" applyFont="1" applyFill="1" applyBorder="1" applyProtection="1">
      <protection locked="0"/>
    </xf>
    <xf numFmtId="1" fontId="4" fillId="0" borderId="24" xfId="0" applyNumberFormat="1" applyFont="1" applyBorder="1" applyAlignment="1">
      <alignment horizontal="left"/>
    </xf>
    <xf numFmtId="1" fontId="4" fillId="8" borderId="25" xfId="0" applyNumberFormat="1" applyFont="1" applyFill="1" applyBorder="1" applyAlignment="1">
      <alignment horizontal="right"/>
    </xf>
    <xf numFmtId="1" fontId="4" fillId="3" borderId="23" xfId="0" applyNumberFormat="1" applyFont="1" applyFill="1" applyBorder="1" applyAlignment="1">
      <alignment horizontal="right"/>
    </xf>
    <xf numFmtId="1" fontId="4" fillId="8" borderId="26" xfId="0" applyNumberFormat="1" applyFont="1" applyFill="1" applyBorder="1"/>
    <xf numFmtId="1" fontId="4" fillId="7" borderId="26" xfId="0" applyNumberFormat="1" applyFont="1" applyFill="1" applyBorder="1" applyProtection="1">
      <protection locked="0"/>
    </xf>
    <xf numFmtId="1" fontId="4" fillId="8" borderId="25" xfId="0" applyNumberFormat="1" applyFont="1" applyFill="1" applyBorder="1"/>
    <xf numFmtId="1" fontId="4" fillId="8" borderId="27" xfId="0" applyNumberFormat="1" applyFont="1" applyFill="1" applyBorder="1"/>
    <xf numFmtId="1" fontId="4" fillId="7" borderId="24" xfId="0" applyNumberFormat="1" applyFont="1" applyFill="1" applyBorder="1" applyAlignment="1" applyProtection="1">
      <alignment wrapText="1"/>
      <protection locked="0"/>
    </xf>
    <xf numFmtId="1" fontId="4" fillId="7" borderId="23" xfId="0" applyNumberFormat="1" applyFont="1" applyFill="1" applyBorder="1" applyAlignment="1" applyProtection="1">
      <alignment wrapText="1"/>
      <protection locked="0"/>
    </xf>
    <xf numFmtId="1" fontId="4" fillId="7" borderId="28" xfId="0" applyNumberFormat="1" applyFont="1" applyFill="1" applyBorder="1" applyProtection="1">
      <protection locked="0"/>
    </xf>
    <xf numFmtId="1" fontId="4" fillId="0" borderId="22" xfId="0" applyNumberFormat="1" applyFont="1" applyBorder="1" applyAlignment="1">
      <alignment horizontal="right"/>
    </xf>
    <xf numFmtId="1" fontId="4" fillId="0" borderId="25" xfId="0" applyNumberFormat="1" applyFont="1" applyBorder="1" applyAlignment="1">
      <alignment horizontal="right"/>
    </xf>
    <xf numFmtId="1" fontId="4" fillId="7" borderId="22" xfId="0" applyNumberFormat="1" applyFont="1" applyFill="1" applyBorder="1" applyProtection="1">
      <protection locked="0"/>
    </xf>
    <xf numFmtId="1" fontId="4" fillId="7" borderId="23" xfId="0" applyNumberFormat="1" applyFont="1" applyFill="1" applyBorder="1" applyProtection="1">
      <protection locked="0"/>
    </xf>
    <xf numFmtId="1" fontId="4" fillId="7" borderId="27" xfId="0" applyNumberFormat="1" applyFont="1" applyFill="1" applyBorder="1" applyProtection="1">
      <protection locked="0"/>
    </xf>
    <xf numFmtId="1" fontId="4" fillId="8" borderId="9" xfId="0" applyNumberFormat="1" applyFont="1" applyFill="1" applyBorder="1"/>
    <xf numFmtId="1" fontId="4" fillId="0" borderId="29" xfId="0" applyNumberFormat="1" applyFont="1" applyBorder="1" applyAlignment="1">
      <alignment vertical="center" wrapText="1"/>
    </xf>
    <xf numFmtId="1" fontId="4" fillId="3" borderId="6" xfId="0" applyNumberFormat="1" applyFont="1" applyFill="1" applyBorder="1" applyAlignment="1">
      <alignment horizontal="right"/>
    </xf>
    <xf numFmtId="1" fontId="4" fillId="7" borderId="30" xfId="0" applyNumberFormat="1" applyFont="1" applyFill="1" applyBorder="1" applyProtection="1">
      <protection locked="0"/>
    </xf>
    <xf numFmtId="1" fontId="4" fillId="7" borderId="31" xfId="0" applyNumberFormat="1" applyFont="1" applyFill="1" applyBorder="1" applyProtection="1">
      <protection locked="0"/>
    </xf>
    <xf numFmtId="1" fontId="4" fillId="7" borderId="32" xfId="0" applyNumberFormat="1" applyFont="1" applyFill="1" applyBorder="1" applyProtection="1">
      <protection locked="0"/>
    </xf>
    <xf numFmtId="1" fontId="4" fillId="7" borderId="33" xfId="0" applyNumberFormat="1" applyFont="1" applyFill="1" applyBorder="1" applyProtection="1">
      <protection locked="0"/>
    </xf>
    <xf numFmtId="1" fontId="4" fillId="7" borderId="34" xfId="0" applyNumberFormat="1" applyFont="1" applyFill="1" applyBorder="1" applyProtection="1">
      <protection locked="0"/>
    </xf>
    <xf numFmtId="1" fontId="4" fillId="7" borderId="29" xfId="0" applyNumberFormat="1" applyFont="1" applyFill="1" applyBorder="1" applyAlignment="1" applyProtection="1">
      <alignment wrapText="1"/>
      <protection locked="0"/>
    </xf>
    <xf numFmtId="1" fontId="4" fillId="7" borderId="32" xfId="0" applyNumberFormat="1" applyFont="1" applyFill="1" applyBorder="1" applyAlignment="1" applyProtection="1">
      <alignment wrapText="1"/>
      <protection locked="0"/>
    </xf>
    <xf numFmtId="1" fontId="4" fillId="3" borderId="2" xfId="0" applyNumberFormat="1" applyFont="1" applyFill="1" applyBorder="1"/>
    <xf numFmtId="1" fontId="4" fillId="4" borderId="2" xfId="0" applyNumberFormat="1" applyFont="1" applyFill="1" applyBorder="1"/>
    <xf numFmtId="1" fontId="4" fillId="4" borderId="0" xfId="0" applyNumberFormat="1" applyFont="1" applyFill="1"/>
    <xf numFmtId="1" fontId="4" fillId="0" borderId="6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/>
    <xf numFmtId="1" fontId="4" fillId="7" borderId="35" xfId="0" applyNumberFormat="1" applyFont="1" applyFill="1" applyBorder="1" applyProtection="1">
      <protection locked="0"/>
    </xf>
    <xf numFmtId="1" fontId="4" fillId="7" borderId="36" xfId="0" applyNumberFormat="1" applyFont="1" applyFill="1" applyBorder="1" applyProtection="1">
      <protection locked="0"/>
    </xf>
    <xf numFmtId="1" fontId="4" fillId="7" borderId="11" xfId="0" applyNumberFormat="1" applyFont="1" applyFill="1" applyBorder="1" applyAlignment="1" applyProtection="1">
      <alignment wrapText="1"/>
      <protection locked="0"/>
    </xf>
    <xf numFmtId="1" fontId="4" fillId="7" borderId="21" xfId="0" applyNumberFormat="1" applyFont="1" applyFill="1" applyBorder="1" applyAlignment="1" applyProtection="1">
      <alignment wrapText="1"/>
      <protection locked="0"/>
    </xf>
    <xf numFmtId="1" fontId="4" fillId="0" borderId="11" xfId="0" applyNumberFormat="1" applyFont="1" applyBorder="1"/>
    <xf numFmtId="1" fontId="4" fillId="8" borderId="37" xfId="0" applyNumberFormat="1" applyFont="1" applyFill="1" applyBorder="1"/>
    <xf numFmtId="1" fontId="4" fillId="8" borderId="38" xfId="0" applyNumberFormat="1" applyFont="1" applyFill="1" applyBorder="1"/>
    <xf numFmtId="1" fontId="4" fillId="9" borderId="14" xfId="0" applyNumberFormat="1" applyFont="1" applyFill="1" applyBorder="1"/>
    <xf numFmtId="1" fontId="4" fillId="9" borderId="16" xfId="0" applyNumberFormat="1" applyFont="1" applyFill="1" applyBorder="1"/>
    <xf numFmtId="1" fontId="4" fillId="9" borderId="17" xfId="0" applyNumberFormat="1" applyFont="1" applyFill="1" applyBorder="1"/>
    <xf numFmtId="1" fontId="4" fillId="0" borderId="39" xfId="0" applyNumberFormat="1" applyFont="1" applyBorder="1" applyAlignment="1">
      <alignment horizontal="right"/>
    </xf>
    <xf numFmtId="1" fontId="4" fillId="0" borderId="29" xfId="0" applyNumberFormat="1" applyFont="1" applyBorder="1" applyAlignment="1">
      <alignment horizontal="left"/>
    </xf>
    <xf numFmtId="1" fontId="4" fillId="0" borderId="31" xfId="0" applyNumberFormat="1" applyFont="1" applyBorder="1" applyAlignment="1">
      <alignment horizontal="right"/>
    </xf>
    <xf numFmtId="1" fontId="4" fillId="0" borderId="40" xfId="0" applyNumberFormat="1" applyFont="1" applyBorder="1" applyAlignment="1">
      <alignment horizontal="right"/>
    </xf>
    <xf numFmtId="1" fontId="4" fillId="3" borderId="32" xfId="0" applyNumberFormat="1" applyFont="1" applyFill="1" applyBorder="1" applyAlignment="1">
      <alignment horizontal="right"/>
    </xf>
    <xf numFmtId="1" fontId="4" fillId="7" borderId="41" xfId="0" applyNumberFormat="1" applyFont="1" applyFill="1" applyBorder="1" applyProtection="1">
      <protection locked="0"/>
    </xf>
    <xf numFmtId="1" fontId="4" fillId="7" borderId="42" xfId="0" applyNumberFormat="1" applyFont="1" applyFill="1" applyBorder="1" applyProtection="1">
      <protection locked="0"/>
    </xf>
    <xf numFmtId="1" fontId="4" fillId="0" borderId="0" xfId="0" applyNumberFormat="1" applyFont="1"/>
    <xf numFmtId="1" fontId="4" fillId="0" borderId="43" xfId="0" applyNumberFormat="1" applyFont="1" applyBorder="1"/>
    <xf numFmtId="1" fontId="6" fillId="3" borderId="0" xfId="0" applyNumberFormat="1" applyFont="1" applyFill="1" applyAlignment="1">
      <alignment wrapText="1"/>
    </xf>
    <xf numFmtId="1" fontId="4" fillId="4" borderId="0" xfId="0" applyNumberFormat="1" applyFont="1" applyFill="1" applyProtection="1">
      <protection hidden="1"/>
    </xf>
    <xf numFmtId="1" fontId="4" fillId="0" borderId="19" xfId="0" applyNumberFormat="1" applyFont="1" applyBorder="1" applyAlignment="1">
      <alignment vertical="center" wrapText="1"/>
    </xf>
    <xf numFmtId="1" fontId="4" fillId="3" borderId="19" xfId="0" applyNumberFormat="1" applyFont="1" applyFill="1" applyBorder="1"/>
    <xf numFmtId="1" fontId="4" fillId="3" borderId="29" xfId="0" applyNumberFormat="1" applyFont="1" applyFill="1" applyBorder="1"/>
    <xf numFmtId="1" fontId="4" fillId="7" borderId="40" xfId="0" applyNumberFormat="1" applyFont="1" applyFill="1" applyBorder="1" applyProtection="1">
      <protection locked="0"/>
    </xf>
    <xf numFmtId="1" fontId="5" fillId="0" borderId="5" xfId="0" applyNumberFormat="1" applyFont="1" applyBorder="1"/>
    <xf numFmtId="1" fontId="4" fillId="0" borderId="5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left" vertical="center"/>
    </xf>
    <xf numFmtId="1" fontId="4" fillId="0" borderId="12" xfId="0" applyNumberFormat="1" applyFont="1" applyBorder="1" applyAlignment="1">
      <alignment horizontal="right"/>
    </xf>
    <xf numFmtId="1" fontId="4" fillId="10" borderId="45" xfId="1" applyNumberFormat="1" applyFont="1" applyBorder="1" applyAlignment="1" applyProtection="1">
      <alignment horizontal="right"/>
      <protection locked="0"/>
    </xf>
    <xf numFmtId="1" fontId="4" fillId="10" borderId="46" xfId="1" applyNumberFormat="1" applyFont="1" applyBorder="1" applyAlignment="1" applyProtection="1">
      <alignment horizontal="right"/>
      <protection locked="0"/>
    </xf>
    <xf numFmtId="1" fontId="4" fillId="7" borderId="11" xfId="0" applyNumberFormat="1" applyFont="1" applyFill="1" applyBorder="1" applyProtection="1">
      <protection locked="0"/>
    </xf>
    <xf numFmtId="1" fontId="4" fillId="7" borderId="47" xfId="0" applyNumberFormat="1" applyFont="1" applyFill="1" applyBorder="1" applyProtection="1">
      <protection locked="0"/>
    </xf>
    <xf numFmtId="1" fontId="2" fillId="4" borderId="0" xfId="0" applyNumberFormat="1" applyFont="1" applyFill="1" applyAlignment="1">
      <alignment wrapText="1"/>
    </xf>
    <xf numFmtId="1" fontId="4" fillId="0" borderId="33" xfId="0" applyNumberFormat="1" applyFont="1" applyBorder="1" applyAlignment="1">
      <alignment horizontal="left" vertical="center"/>
    </xf>
    <xf numFmtId="1" fontId="4" fillId="0" borderId="33" xfId="0" applyNumberFormat="1" applyFont="1" applyBorder="1" applyAlignment="1">
      <alignment horizontal="right"/>
    </xf>
    <xf numFmtId="1" fontId="4" fillId="7" borderId="29" xfId="0" applyNumberFormat="1" applyFont="1" applyFill="1" applyBorder="1" applyProtection="1">
      <protection locked="0"/>
    </xf>
    <xf numFmtId="1" fontId="5" fillId="3" borderId="0" xfId="0" applyNumberFormat="1" applyFont="1" applyFill="1" applyAlignment="1">
      <alignment wrapText="1"/>
    </xf>
    <xf numFmtId="1" fontId="4" fillId="3" borderId="0" xfId="0" applyNumberFormat="1" applyFont="1" applyFill="1" applyAlignment="1">
      <alignment horizontal="right" wrapText="1"/>
    </xf>
    <xf numFmtId="1" fontId="4" fillId="3" borderId="0" xfId="0" applyNumberFormat="1" applyFont="1" applyFill="1" applyAlignment="1">
      <alignment wrapText="1"/>
    </xf>
    <xf numFmtId="1" fontId="5" fillId="0" borderId="43" xfId="0" applyNumberFormat="1" applyFont="1" applyBorder="1"/>
    <xf numFmtId="1" fontId="5" fillId="0" borderId="48" xfId="0" applyNumberFormat="1" applyFont="1" applyBorder="1"/>
    <xf numFmtId="0" fontId="8" fillId="4" borderId="0" xfId="0" applyFont="1" applyFill="1"/>
    <xf numFmtId="1" fontId="4" fillId="4" borderId="12" xfId="0" applyNumberFormat="1" applyFont="1" applyFill="1" applyBorder="1" applyAlignment="1">
      <alignment vertical="center" wrapText="1"/>
    </xf>
    <xf numFmtId="1" fontId="4" fillId="0" borderId="33" xfId="0" applyNumberFormat="1" applyFont="1" applyBorder="1" applyAlignment="1">
      <alignment vertical="center" wrapText="1"/>
    </xf>
    <xf numFmtId="1" fontId="4" fillId="0" borderId="49" xfId="0" applyNumberFormat="1" applyFont="1" applyBorder="1" applyAlignment="1">
      <alignment horizontal="center" vertical="center" wrapText="1"/>
    </xf>
    <xf numFmtId="1" fontId="4" fillId="0" borderId="29" xfId="0" applyNumberFormat="1" applyFont="1" applyBorder="1"/>
    <xf numFmtId="1" fontId="4" fillId="3" borderId="0" xfId="0" applyNumberFormat="1" applyFont="1" applyFill="1" applyProtection="1">
      <protection locked="0"/>
    </xf>
    <xf numFmtId="1" fontId="4" fillId="3" borderId="0" xfId="0" applyNumberFormat="1" applyFont="1" applyFill="1" applyProtection="1">
      <protection hidden="1"/>
    </xf>
    <xf numFmtId="1" fontId="4" fillId="0" borderId="0" xfId="0" applyNumberFormat="1" applyFont="1" applyProtection="1">
      <protection hidden="1"/>
    </xf>
    <xf numFmtId="1" fontId="4" fillId="0" borderId="50" xfId="0" applyNumberFormat="1" applyFont="1" applyBorder="1" applyProtection="1">
      <protection hidden="1"/>
    </xf>
    <xf numFmtId="1" fontId="4" fillId="0" borderId="51" xfId="0" applyNumberFormat="1" applyFont="1" applyBorder="1" applyProtection="1">
      <protection hidden="1"/>
    </xf>
    <xf numFmtId="1" fontId="4" fillId="0" borderId="5" xfId="0" applyNumberFormat="1" applyFont="1" applyBorder="1" applyAlignment="1" applyProtection="1">
      <alignment horizontal="center" vertical="center"/>
      <protection hidden="1"/>
    </xf>
    <xf numFmtId="1" fontId="4" fillId="7" borderId="6" xfId="0" applyNumberFormat="1" applyFont="1" applyFill="1" applyBorder="1" applyAlignment="1" applyProtection="1">
      <alignment horizontal="right"/>
      <protection locked="0"/>
    </xf>
    <xf numFmtId="1" fontId="4" fillId="7" borderId="49" xfId="0" applyNumberFormat="1" applyFont="1" applyFill="1" applyBorder="1" applyAlignment="1" applyProtection="1">
      <alignment horizontal="right"/>
      <protection locked="0"/>
    </xf>
    <xf numFmtId="1" fontId="4" fillId="0" borderId="20" xfId="0" applyNumberFormat="1" applyFont="1" applyBorder="1" applyAlignment="1">
      <alignment horizontal="right"/>
    </xf>
    <xf numFmtId="1" fontId="4" fillId="7" borderId="9" xfId="0" applyNumberFormat="1" applyFont="1" applyFill="1" applyBorder="1" applyAlignment="1" applyProtection="1">
      <alignment horizontal="right"/>
      <protection locked="0"/>
    </xf>
    <xf numFmtId="1" fontId="4" fillId="7" borderId="21" xfId="0" applyNumberFormat="1" applyFont="1" applyFill="1" applyBorder="1" applyAlignment="1" applyProtection="1">
      <alignment horizontal="right"/>
      <protection locked="0"/>
    </xf>
    <xf numFmtId="1" fontId="4" fillId="7" borderId="8" xfId="0" applyNumberFormat="1" applyFont="1" applyFill="1" applyBorder="1" applyAlignment="1" applyProtection="1">
      <alignment horizontal="right"/>
      <protection locked="0"/>
    </xf>
    <xf numFmtId="1" fontId="4" fillId="7" borderId="54" xfId="0" applyNumberFormat="1" applyFont="1" applyFill="1" applyBorder="1" applyAlignment="1" applyProtection="1">
      <alignment horizontal="right"/>
      <protection locked="0"/>
    </xf>
    <xf numFmtId="1" fontId="4" fillId="7" borderId="55" xfId="0" applyNumberFormat="1" applyFont="1" applyFill="1" applyBorder="1" applyAlignment="1" applyProtection="1">
      <alignment horizontal="right"/>
      <protection locked="0"/>
    </xf>
    <xf numFmtId="1" fontId="4" fillId="7" borderId="56" xfId="0" applyNumberFormat="1" applyFont="1" applyFill="1" applyBorder="1" applyAlignment="1" applyProtection="1">
      <alignment horizontal="right"/>
      <protection locked="0"/>
    </xf>
    <xf numFmtId="1" fontId="4" fillId="7" borderId="11" xfId="0" applyNumberFormat="1" applyFont="1" applyFill="1" applyBorder="1" applyAlignment="1" applyProtection="1">
      <alignment horizontal="right"/>
      <protection locked="0"/>
    </xf>
    <xf numFmtId="1" fontId="4" fillId="0" borderId="19" xfId="0" applyNumberFormat="1" applyFont="1" applyBorder="1" applyAlignment="1">
      <alignment horizontal="center" vertical="center" wrapText="1"/>
    </xf>
    <xf numFmtId="1" fontId="4" fillId="7" borderId="22" xfId="0" applyNumberFormat="1" applyFont="1" applyFill="1" applyBorder="1" applyAlignment="1" applyProtection="1">
      <alignment horizontal="right"/>
      <protection locked="0"/>
    </xf>
    <xf numFmtId="1" fontId="4" fillId="7" borderId="23" xfId="0" applyNumberFormat="1" applyFont="1" applyFill="1" applyBorder="1" applyAlignment="1" applyProtection="1">
      <alignment horizontal="right"/>
      <protection locked="0"/>
    </xf>
    <xf numFmtId="1" fontId="4" fillId="7" borderId="37" xfId="0" applyNumberFormat="1" applyFont="1" applyFill="1" applyBorder="1" applyAlignment="1" applyProtection="1">
      <alignment horizontal="right"/>
      <protection locked="0"/>
    </xf>
    <xf numFmtId="1" fontId="4" fillId="7" borderId="26" xfId="0" applyNumberFormat="1" applyFont="1" applyFill="1" applyBorder="1" applyAlignment="1" applyProtection="1">
      <alignment horizontal="right"/>
      <protection locked="0"/>
    </xf>
    <xf numFmtId="1" fontId="4" fillId="7" borderId="28" xfId="0" applyNumberFormat="1" applyFont="1" applyFill="1" applyBorder="1" applyAlignment="1" applyProtection="1">
      <alignment horizontal="right"/>
      <protection locked="0"/>
    </xf>
    <xf numFmtId="1" fontId="4" fillId="7" borderId="57" xfId="0" applyNumberFormat="1" applyFont="1" applyFill="1" applyBorder="1" applyAlignment="1" applyProtection="1">
      <alignment horizontal="right"/>
      <protection locked="0"/>
    </xf>
    <xf numFmtId="1" fontId="4" fillId="7" borderId="24" xfId="0" applyNumberFormat="1" applyFont="1" applyFill="1" applyBorder="1" applyAlignment="1" applyProtection="1">
      <alignment horizontal="right"/>
      <protection locked="0"/>
    </xf>
    <xf numFmtId="1" fontId="4" fillId="0" borderId="19" xfId="0" applyNumberFormat="1" applyFont="1" applyBorder="1" applyAlignment="1">
      <alignment horizontal="left" vertical="center"/>
    </xf>
    <xf numFmtId="1" fontId="4" fillId="7" borderId="19" xfId="0" applyNumberFormat="1" applyFont="1" applyFill="1" applyBorder="1" applyProtection="1">
      <protection locked="0"/>
    </xf>
    <xf numFmtId="1" fontId="4" fillId="7" borderId="58" xfId="0" applyNumberFormat="1" applyFont="1" applyFill="1" applyBorder="1" applyProtection="1">
      <protection locked="0"/>
    </xf>
    <xf numFmtId="1" fontId="4" fillId="0" borderId="4" xfId="0" applyNumberFormat="1" applyFont="1" applyBorder="1" applyAlignment="1">
      <alignment horizontal="left" vertical="center"/>
    </xf>
    <xf numFmtId="1" fontId="4" fillId="0" borderId="29" xfId="0" applyNumberFormat="1" applyFont="1" applyBorder="1" applyAlignment="1">
      <alignment horizontal="center" vertical="center" wrapText="1"/>
    </xf>
    <xf numFmtId="1" fontId="4" fillId="7" borderId="59" xfId="0" applyNumberFormat="1" applyFont="1" applyFill="1" applyBorder="1" applyProtection="1">
      <protection locked="0"/>
    </xf>
    <xf numFmtId="1" fontId="4" fillId="7" borderId="21" xfId="0" applyNumberFormat="1" applyFont="1" applyFill="1" applyBorder="1" applyProtection="1">
      <protection locked="0"/>
    </xf>
    <xf numFmtId="1" fontId="4" fillId="0" borderId="19" xfId="0" applyNumberFormat="1" applyFont="1" applyBorder="1" applyAlignment="1">
      <alignment horizontal="left" vertical="center" wrapText="1"/>
    </xf>
    <xf numFmtId="1" fontId="4" fillId="0" borderId="19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19" xfId="2" applyNumberFormat="1" applyFont="1" applyBorder="1" applyAlignment="1">
      <alignment vertical="center" wrapText="1"/>
    </xf>
    <xf numFmtId="1" fontId="4" fillId="4" borderId="9" xfId="4" applyNumberFormat="1" applyFont="1" applyFill="1" applyBorder="1" applyProtection="1"/>
    <xf numFmtId="1" fontId="4" fillId="7" borderId="9" xfId="4" applyNumberFormat="1" applyFont="1" applyFill="1" applyBorder="1" applyProtection="1">
      <protection locked="0"/>
    </xf>
    <xf numFmtId="1" fontId="4" fillId="7" borderId="21" xfId="4" applyNumberFormat="1" applyFont="1" applyFill="1" applyBorder="1" applyProtection="1">
      <protection locked="0"/>
    </xf>
    <xf numFmtId="1" fontId="4" fillId="7" borderId="55" xfId="4" applyNumberFormat="1" applyFont="1" applyFill="1" applyBorder="1" applyProtection="1">
      <protection locked="0"/>
    </xf>
    <xf numFmtId="1" fontId="4" fillId="7" borderId="8" xfId="4" applyNumberFormat="1" applyFont="1" applyFill="1" applyBorder="1" applyProtection="1">
      <protection locked="0"/>
    </xf>
    <xf numFmtId="1" fontId="4" fillId="7" borderId="10" xfId="4" applyNumberFormat="1" applyFont="1" applyFill="1" applyBorder="1" applyProtection="1">
      <protection locked="0"/>
    </xf>
    <xf numFmtId="1" fontId="4" fillId="9" borderId="9" xfId="4" applyNumberFormat="1" applyFont="1" applyFill="1" applyBorder="1" applyProtection="1"/>
    <xf numFmtId="1" fontId="4" fillId="9" borderId="54" xfId="4" applyNumberFormat="1" applyFont="1" applyFill="1" applyBorder="1" applyProtection="1"/>
    <xf numFmtId="1" fontId="4" fillId="4" borderId="31" xfId="4" applyNumberFormat="1" applyFont="1" applyFill="1" applyBorder="1" applyProtection="1"/>
    <xf numFmtId="1" fontId="4" fillId="7" borderId="31" xfId="4" applyNumberFormat="1" applyFont="1" applyFill="1" applyBorder="1" applyProtection="1">
      <protection locked="0"/>
    </xf>
    <xf numFmtId="1" fontId="4" fillId="7" borderId="16" xfId="4" applyNumberFormat="1" applyFont="1" applyFill="1" applyBorder="1" applyProtection="1">
      <protection locked="0"/>
    </xf>
    <xf numFmtId="1" fontId="4" fillId="7" borderId="14" xfId="4" applyNumberFormat="1" applyFont="1" applyFill="1" applyBorder="1" applyProtection="1">
      <protection locked="0"/>
    </xf>
    <xf numFmtId="1" fontId="4" fillId="7" borderId="18" xfId="4" applyNumberFormat="1" applyFont="1" applyFill="1" applyBorder="1" applyProtection="1">
      <protection locked="0"/>
    </xf>
    <xf numFmtId="1" fontId="4" fillId="7" borderId="35" xfId="4" applyNumberFormat="1" applyFont="1" applyFill="1" applyBorder="1" applyProtection="1">
      <protection locked="0"/>
    </xf>
    <xf numFmtId="1" fontId="4" fillId="7" borderId="61" xfId="4" applyNumberFormat="1" applyFont="1" applyFill="1" applyBorder="1" applyProtection="1">
      <protection locked="0"/>
    </xf>
    <xf numFmtId="1" fontId="4" fillId="9" borderId="14" xfId="4" applyNumberFormat="1" applyFont="1" applyFill="1" applyBorder="1" applyProtection="1"/>
    <xf numFmtId="1" fontId="4" fillId="9" borderId="17" xfId="4" applyNumberFormat="1" applyFont="1" applyFill="1" applyBorder="1" applyProtection="1"/>
    <xf numFmtId="1" fontId="6" fillId="3" borderId="0" xfId="0" applyNumberFormat="1" applyFont="1" applyFill="1" applyAlignment="1">
      <alignment vertical="center" wrapText="1"/>
    </xf>
    <xf numFmtId="1" fontId="2" fillId="0" borderId="50" xfId="0" applyNumberFormat="1" applyFont="1" applyBorder="1"/>
    <xf numFmtId="1" fontId="2" fillId="0" borderId="51" xfId="0" applyNumberFormat="1" applyFont="1" applyBorder="1"/>
    <xf numFmtId="1" fontId="2" fillId="0" borderId="0" xfId="0" applyNumberFormat="1" applyFont="1"/>
    <xf numFmtId="1" fontId="4" fillId="7" borderId="15" xfId="4" applyNumberFormat="1" applyFont="1" applyFill="1" applyBorder="1" applyProtection="1">
      <protection locked="0"/>
    </xf>
    <xf numFmtId="1" fontId="4" fillId="7" borderId="19" xfId="4" applyNumberFormat="1" applyFont="1" applyFill="1" applyBorder="1" applyProtection="1">
      <protection locked="0"/>
    </xf>
    <xf numFmtId="1" fontId="4" fillId="7" borderId="32" xfId="4" applyNumberFormat="1" applyFont="1" applyFill="1" applyBorder="1" applyProtection="1">
      <protection locked="0"/>
    </xf>
    <xf numFmtId="1" fontId="4" fillId="7" borderId="40" xfId="4" applyNumberFormat="1" applyFont="1" applyFill="1" applyBorder="1" applyProtection="1">
      <protection locked="0"/>
    </xf>
    <xf numFmtId="1" fontId="4" fillId="7" borderId="29" xfId="4" applyNumberFormat="1" applyFont="1" applyFill="1" applyBorder="1" applyProtection="1">
      <protection locked="0"/>
    </xf>
    <xf numFmtId="1" fontId="2" fillId="3" borderId="5" xfId="0" applyNumberFormat="1" applyFont="1" applyFill="1" applyBorder="1"/>
    <xf numFmtId="1" fontId="4" fillId="0" borderId="16" xfId="0" applyNumberFormat="1" applyFont="1" applyBorder="1" applyAlignment="1">
      <alignment wrapText="1"/>
    </xf>
    <xf numFmtId="1" fontId="4" fillId="0" borderId="35" xfId="0" applyNumberFormat="1" applyFont="1" applyBorder="1"/>
    <xf numFmtId="1" fontId="4" fillId="3" borderId="16" xfId="0" applyNumberFormat="1" applyFont="1" applyFill="1" applyBorder="1"/>
    <xf numFmtId="1" fontId="4" fillId="7" borderId="54" xfId="0" applyNumberFormat="1" applyFont="1" applyFill="1" applyBorder="1" applyProtection="1">
      <protection locked="0"/>
    </xf>
    <xf numFmtId="1" fontId="4" fillId="7" borderId="8" xfId="0" applyNumberFormat="1" applyFont="1" applyFill="1" applyBorder="1" applyProtection="1">
      <protection locked="0"/>
    </xf>
    <xf numFmtId="1" fontId="4" fillId="7" borderId="55" xfId="0" applyNumberFormat="1" applyFont="1" applyFill="1" applyBorder="1" applyProtection="1">
      <protection locked="0"/>
    </xf>
    <xf numFmtId="1" fontId="4" fillId="0" borderId="0" xfId="0" applyNumberFormat="1" applyFont="1" applyProtection="1">
      <protection locked="0"/>
    </xf>
    <xf numFmtId="1" fontId="4" fillId="0" borderId="16" xfId="0" applyNumberFormat="1" applyFont="1" applyBorder="1"/>
    <xf numFmtId="1" fontId="4" fillId="0" borderId="62" xfId="0" applyNumberFormat="1" applyFont="1" applyBorder="1"/>
    <xf numFmtId="1" fontId="4" fillId="0" borderId="41" xfId="0" applyNumberFormat="1" applyFont="1" applyBorder="1"/>
    <xf numFmtId="1" fontId="4" fillId="3" borderId="32" xfId="0" applyNumberFormat="1" applyFont="1" applyFill="1" applyBorder="1"/>
    <xf numFmtId="1" fontId="4" fillId="0" borderId="0" xfId="0" applyNumberFormat="1" applyFont="1" applyAlignment="1">
      <alignment horizontal="left" vertical="center" wrapText="1"/>
    </xf>
    <xf numFmtId="1" fontId="4" fillId="0" borderId="0" xfId="0" applyNumberFormat="1" applyFont="1" applyAlignment="1" applyProtection="1">
      <alignment wrapText="1"/>
      <protection locked="0"/>
    </xf>
    <xf numFmtId="1" fontId="2" fillId="4" borderId="0" xfId="0" applyNumberFormat="1" applyFont="1" applyFill="1" applyProtection="1">
      <protection locked="0"/>
    </xf>
    <xf numFmtId="1" fontId="2" fillId="6" borderId="0" xfId="0" applyNumberFormat="1" applyFont="1" applyFill="1"/>
    <xf numFmtId="1" fontId="4" fillId="9" borderId="8" xfId="4" applyNumberFormat="1" applyFont="1" applyFill="1" applyBorder="1" applyProtection="1"/>
    <xf numFmtId="1" fontId="4" fillId="0" borderId="24" xfId="0" applyNumberFormat="1" applyFont="1" applyBorder="1" applyAlignment="1">
      <alignment horizontal="left" wrapText="1"/>
    </xf>
    <xf numFmtId="1" fontId="4" fillId="0" borderId="14" xfId="0" applyNumberFormat="1" applyFont="1" applyBorder="1"/>
    <xf numFmtId="1" fontId="4" fillId="0" borderId="29" xfId="0" applyNumberFormat="1" applyFont="1" applyBorder="1" applyAlignment="1">
      <alignment horizontal="left" wrapText="1"/>
    </xf>
    <xf numFmtId="1" fontId="4" fillId="2" borderId="2" xfId="5" applyNumberFormat="1" applyFont="1" applyBorder="1" applyProtection="1">
      <protection locked="0"/>
    </xf>
    <xf numFmtId="1" fontId="4" fillId="2" borderId="3" xfId="5" applyNumberFormat="1" applyFont="1" applyBorder="1" applyProtection="1">
      <protection locked="0"/>
    </xf>
    <xf numFmtId="1" fontId="4" fillId="0" borderId="9" xfId="0" applyNumberFormat="1" applyFont="1" applyBorder="1"/>
    <xf numFmtId="1" fontId="4" fillId="2" borderId="67" xfId="5" applyNumberFormat="1" applyFont="1" applyBorder="1" applyProtection="1">
      <protection locked="0"/>
    </xf>
    <xf numFmtId="1" fontId="4" fillId="2" borderId="68" xfId="5" applyNumberFormat="1" applyFont="1" applyBorder="1" applyProtection="1">
      <protection locked="0"/>
    </xf>
    <xf numFmtId="1" fontId="4" fillId="2" borderId="69" xfId="5" applyNumberFormat="1" applyFont="1" applyBorder="1" applyProtection="1">
      <protection locked="0"/>
    </xf>
    <xf numFmtId="1" fontId="4" fillId="2" borderId="70" xfId="5" applyNumberFormat="1" applyFont="1" applyBorder="1" applyProtection="1">
      <protection locked="0"/>
    </xf>
    <xf numFmtId="1" fontId="4" fillId="2" borderId="71" xfId="5" applyNumberFormat="1" applyFont="1" applyBorder="1" applyProtection="1">
      <protection locked="0"/>
    </xf>
    <xf numFmtId="1" fontId="4" fillId="0" borderId="33" xfId="0" applyNumberFormat="1" applyFont="1" applyBorder="1"/>
    <xf numFmtId="1" fontId="11" fillId="0" borderId="0" xfId="0" applyNumberFormat="1" applyFont="1"/>
    <xf numFmtId="1" fontId="12" fillId="3" borderId="0" xfId="0" applyNumberFormat="1" applyFont="1" applyFill="1"/>
    <xf numFmtId="1" fontId="13" fillId="0" borderId="14" xfId="0" applyNumberFormat="1" applyFont="1" applyBorder="1"/>
    <xf numFmtId="1" fontId="13" fillId="0" borderId="15" xfId="0" applyNumberFormat="1" applyFont="1" applyBorder="1"/>
    <xf numFmtId="1" fontId="13" fillId="0" borderId="16" xfId="0" applyNumberFormat="1" applyFont="1" applyBorder="1"/>
    <xf numFmtId="1" fontId="13" fillId="7" borderId="9" xfId="0" applyNumberFormat="1" applyFont="1" applyFill="1" applyBorder="1" applyProtection="1">
      <protection locked="0"/>
    </xf>
    <xf numFmtId="1" fontId="13" fillId="7" borderId="21" xfId="0" applyNumberFormat="1" applyFont="1" applyFill="1" applyBorder="1" applyProtection="1">
      <protection locked="0"/>
    </xf>
    <xf numFmtId="1" fontId="13" fillId="7" borderId="10" xfId="0" applyNumberFormat="1" applyFont="1" applyFill="1" applyBorder="1" applyProtection="1">
      <protection locked="0"/>
    </xf>
    <xf numFmtId="1" fontId="13" fillId="7" borderId="8" xfId="0" applyNumberFormat="1" applyFont="1" applyFill="1" applyBorder="1" applyProtection="1">
      <protection locked="0"/>
    </xf>
    <xf numFmtId="1" fontId="13" fillId="7" borderId="14" xfId="0" applyNumberFormat="1" applyFont="1" applyFill="1" applyBorder="1" applyProtection="1">
      <protection locked="0"/>
    </xf>
    <xf numFmtId="1" fontId="13" fillId="7" borderId="16" xfId="0" applyNumberFormat="1" applyFont="1" applyFill="1" applyBorder="1" applyProtection="1">
      <protection locked="0"/>
    </xf>
    <xf numFmtId="1" fontId="13" fillId="7" borderId="61" xfId="0" applyNumberFormat="1" applyFont="1" applyFill="1" applyBorder="1" applyProtection="1">
      <protection locked="0"/>
    </xf>
    <xf numFmtId="1" fontId="13" fillId="7" borderId="35" xfId="0" applyNumberFormat="1" applyFont="1" applyFill="1" applyBorder="1" applyProtection="1">
      <protection locked="0"/>
    </xf>
    <xf numFmtId="1" fontId="13" fillId="7" borderId="22" xfId="0" applyNumberFormat="1" applyFont="1" applyFill="1" applyBorder="1" applyProtection="1">
      <protection locked="0"/>
    </xf>
    <xf numFmtId="1" fontId="13" fillId="7" borderId="23" xfId="0" applyNumberFormat="1" applyFont="1" applyFill="1" applyBorder="1" applyProtection="1">
      <protection locked="0"/>
    </xf>
    <xf numFmtId="1" fontId="13" fillId="7" borderId="74" xfId="0" applyNumberFormat="1" applyFont="1" applyFill="1" applyBorder="1" applyProtection="1">
      <protection locked="0"/>
    </xf>
    <xf numFmtId="1" fontId="13" fillId="7" borderId="37" xfId="0" applyNumberFormat="1" applyFont="1" applyFill="1" applyBorder="1" applyProtection="1">
      <protection locked="0"/>
    </xf>
    <xf numFmtId="1" fontId="13" fillId="0" borderId="31" xfId="0" applyNumberFormat="1" applyFont="1" applyBorder="1"/>
    <xf numFmtId="1" fontId="13" fillId="0" borderId="40" xfId="0" applyNumberFormat="1" applyFont="1" applyBorder="1"/>
    <xf numFmtId="1" fontId="13" fillId="0" borderId="32" xfId="0" applyNumberFormat="1" applyFont="1" applyBorder="1"/>
    <xf numFmtId="1" fontId="13" fillId="7" borderId="31" xfId="0" applyNumberFormat="1" applyFont="1" applyFill="1" applyBorder="1" applyProtection="1">
      <protection locked="0"/>
    </xf>
    <xf numFmtId="1" fontId="13" fillId="7" borderId="32" xfId="0" applyNumberFormat="1" applyFont="1" applyFill="1" applyBorder="1" applyProtection="1">
      <protection locked="0"/>
    </xf>
    <xf numFmtId="1" fontId="13" fillId="7" borderId="75" xfId="0" applyNumberFormat="1" applyFont="1" applyFill="1" applyBorder="1" applyProtection="1">
      <protection locked="0"/>
    </xf>
    <xf numFmtId="1" fontId="13" fillId="7" borderId="41" xfId="0" applyNumberFormat="1" applyFont="1" applyFill="1" applyBorder="1" applyProtection="1">
      <protection locked="0"/>
    </xf>
    <xf numFmtId="1" fontId="13" fillId="0" borderId="22" xfId="0" applyNumberFormat="1" applyFont="1" applyBorder="1"/>
    <xf numFmtId="1" fontId="13" fillId="0" borderId="25" xfId="0" applyNumberFormat="1" applyFont="1" applyBorder="1"/>
    <xf numFmtId="1" fontId="13" fillId="0" borderId="23" xfId="0" applyNumberFormat="1" applyFont="1" applyBorder="1"/>
    <xf numFmtId="1" fontId="8" fillId="3" borderId="0" xfId="0" applyNumberFormat="1" applyFont="1" applyFill="1"/>
    <xf numFmtId="0" fontId="8" fillId="0" borderId="0" xfId="0" applyFont="1"/>
    <xf numFmtId="0" fontId="4" fillId="0" borderId="64" xfId="0" applyFont="1" applyBorder="1" applyAlignment="1">
      <alignment wrapText="1"/>
    </xf>
    <xf numFmtId="1" fontId="4" fillId="7" borderId="75" xfId="0" applyNumberFormat="1" applyFont="1" applyFill="1" applyBorder="1" applyProtection="1">
      <protection locked="0"/>
    </xf>
    <xf numFmtId="1" fontId="2" fillId="11" borderId="0" xfId="0" applyNumberFormat="1" applyFont="1" applyFill="1"/>
    <xf numFmtId="1" fontId="4" fillId="0" borderId="6" xfId="0" applyNumberFormat="1" applyFont="1" applyBorder="1"/>
    <xf numFmtId="0" fontId="4" fillId="0" borderId="5" xfId="0" applyFont="1" applyBorder="1" applyAlignment="1">
      <alignment wrapText="1"/>
    </xf>
    <xf numFmtId="1" fontId="4" fillId="0" borderId="78" xfId="0" applyNumberFormat="1" applyFont="1" applyBorder="1" applyAlignment="1">
      <alignment horizontal="center" vertical="center" wrapText="1"/>
    </xf>
    <xf numFmtId="1" fontId="4" fillId="0" borderId="80" xfId="0" applyNumberFormat="1" applyFont="1" applyBorder="1" applyAlignment="1">
      <alignment horizontal="right"/>
    </xf>
    <xf numFmtId="1" fontId="4" fillId="0" borderId="85" xfId="0" applyNumberFormat="1" applyFont="1" applyBorder="1" applyAlignment="1">
      <alignment horizontal="right"/>
    </xf>
    <xf numFmtId="1" fontId="4" fillId="0" borderId="86" xfId="0" applyNumberFormat="1" applyFont="1" applyBorder="1" applyAlignment="1">
      <alignment horizontal="center" vertical="center" wrapText="1"/>
    </xf>
    <xf numFmtId="1" fontId="4" fillId="0" borderId="87" xfId="0" applyNumberFormat="1" applyFont="1" applyBorder="1" applyAlignment="1">
      <alignment horizontal="center" vertical="center" wrapText="1"/>
    </xf>
    <xf numFmtId="1" fontId="4" fillId="0" borderId="90" xfId="0" applyNumberFormat="1" applyFont="1" applyBorder="1" applyAlignment="1">
      <alignment horizontal="center" vertical="center" wrapText="1"/>
    </xf>
    <xf numFmtId="1" fontId="4" fillId="0" borderId="91" xfId="0" applyNumberFormat="1" applyFont="1" applyBorder="1" applyProtection="1">
      <protection hidden="1"/>
    </xf>
    <xf numFmtId="1" fontId="4" fillId="7" borderId="93" xfId="0" applyNumberFormat="1" applyFont="1" applyFill="1" applyBorder="1" applyAlignment="1" applyProtection="1">
      <alignment horizontal="right"/>
      <protection locked="0"/>
    </xf>
    <xf numFmtId="1" fontId="4" fillId="7" borderId="94" xfId="0" applyNumberFormat="1" applyFont="1" applyFill="1" applyBorder="1" applyAlignment="1" applyProtection="1">
      <alignment horizontal="right"/>
      <protection locked="0"/>
    </xf>
    <xf numFmtId="1" fontId="4" fillId="7" borderId="92" xfId="0" applyNumberFormat="1" applyFont="1" applyFill="1" applyBorder="1" applyAlignment="1" applyProtection="1">
      <alignment horizontal="right"/>
      <protection locked="0"/>
    </xf>
    <xf numFmtId="1" fontId="4" fillId="0" borderId="95" xfId="0" applyNumberFormat="1" applyFont="1" applyBorder="1" applyProtection="1">
      <protection hidden="1"/>
    </xf>
    <xf numFmtId="1" fontId="4" fillId="0" borderId="96" xfId="0" applyNumberFormat="1" applyFont="1" applyBorder="1" applyProtection="1">
      <protection hidden="1"/>
    </xf>
    <xf numFmtId="1" fontId="4" fillId="2" borderId="99" xfId="5" applyNumberFormat="1" applyFont="1" applyBorder="1" applyProtection="1">
      <protection locked="0"/>
    </xf>
    <xf numFmtId="1" fontId="4" fillId="2" borderId="100" xfId="5" applyNumberFormat="1" applyFont="1" applyBorder="1" applyProtection="1">
      <protection locked="0"/>
    </xf>
    <xf numFmtId="1" fontId="4" fillId="2" borderId="101" xfId="5" applyNumberFormat="1" applyFont="1" applyBorder="1" applyProtection="1">
      <protection locked="0"/>
    </xf>
    <xf numFmtId="1" fontId="4" fillId="2" borderId="102" xfId="5" applyNumberFormat="1" applyFont="1" applyBorder="1" applyProtection="1">
      <protection locked="0"/>
    </xf>
    <xf numFmtId="1" fontId="4" fillId="2" borderId="103" xfId="5" applyNumberFormat="1" applyFont="1" applyBorder="1" applyProtection="1">
      <protection locked="0"/>
    </xf>
    <xf numFmtId="1" fontId="4" fillId="2" borderId="104" xfId="5" applyNumberFormat="1" applyFont="1" applyBorder="1" applyProtection="1">
      <protection locked="0"/>
    </xf>
    <xf numFmtId="1" fontId="4" fillId="0" borderId="109" xfId="0" applyNumberFormat="1" applyFont="1" applyBorder="1" applyAlignment="1">
      <alignment horizontal="center" vertical="center" wrapText="1"/>
    </xf>
    <xf numFmtId="1" fontId="4" fillId="4" borderId="91" xfId="0" applyNumberFormat="1" applyFont="1" applyFill="1" applyBorder="1" applyProtection="1">
      <protection hidden="1"/>
    </xf>
    <xf numFmtId="1" fontId="4" fillId="4" borderId="96" xfId="0" applyNumberFormat="1" applyFont="1" applyFill="1" applyBorder="1" applyProtection="1">
      <protection hidden="1"/>
    </xf>
    <xf numFmtId="1" fontId="4" fillId="4" borderId="95" xfId="0" applyNumberFormat="1" applyFont="1" applyFill="1" applyBorder="1" applyProtection="1">
      <protection hidden="1"/>
    </xf>
    <xf numFmtId="1" fontId="4" fillId="0" borderId="109" xfId="0" applyNumberFormat="1" applyFont="1" applyBorder="1" applyAlignment="1">
      <alignment horizontal="right"/>
    </xf>
    <xf numFmtId="1" fontId="4" fillId="0" borderId="109" xfId="0" applyNumberFormat="1" applyFont="1" applyBorder="1"/>
    <xf numFmtId="1" fontId="4" fillId="0" borderId="107" xfId="0" applyNumberFormat="1" applyFont="1" applyBorder="1"/>
    <xf numFmtId="1" fontId="4" fillId="10" borderId="111" xfId="1" applyNumberFormat="1" applyFont="1" applyBorder="1" applyAlignment="1" applyProtection="1">
      <alignment horizontal="right"/>
      <protection locked="0"/>
    </xf>
    <xf numFmtId="1" fontId="4" fillId="10" borderId="112" xfId="1" applyNumberFormat="1" applyFont="1" applyBorder="1" applyAlignment="1" applyProtection="1">
      <alignment horizontal="right"/>
      <protection locked="0"/>
    </xf>
    <xf numFmtId="1" fontId="5" fillId="0" borderId="91" xfId="0" applyNumberFormat="1" applyFont="1" applyBorder="1"/>
    <xf numFmtId="1" fontId="4" fillId="3" borderId="91" xfId="0" applyNumberFormat="1" applyFont="1" applyFill="1" applyBorder="1" applyProtection="1">
      <protection hidden="1"/>
    </xf>
    <xf numFmtId="1" fontId="4" fillId="0" borderId="114" xfId="0" applyNumberFormat="1" applyFont="1" applyBorder="1" applyAlignment="1">
      <alignment horizontal="right" wrapText="1"/>
    </xf>
    <xf numFmtId="1" fontId="4" fillId="0" borderId="115" xfId="0" applyNumberFormat="1" applyFont="1" applyBorder="1" applyAlignment="1">
      <alignment horizontal="right" wrapText="1"/>
    </xf>
    <xf numFmtId="1" fontId="4" fillId="7" borderId="114" xfId="0" applyNumberFormat="1" applyFont="1" applyFill="1" applyBorder="1" applyProtection="1">
      <protection locked="0"/>
    </xf>
    <xf numFmtId="1" fontId="4" fillId="0" borderId="124" xfId="0" applyNumberFormat="1" applyFont="1" applyBorder="1" applyAlignment="1">
      <alignment horizontal="center" vertical="center" wrapText="1"/>
    </xf>
    <xf numFmtId="1" fontId="4" fillId="0" borderId="125" xfId="0" applyNumberFormat="1" applyFont="1" applyBorder="1" applyAlignment="1">
      <alignment horizontal="center" vertical="center" wrapText="1"/>
    </xf>
    <xf numFmtId="1" fontId="4" fillId="0" borderId="124" xfId="0" applyNumberFormat="1" applyFont="1" applyBorder="1" applyAlignment="1">
      <alignment horizontal="right"/>
    </xf>
    <xf numFmtId="1" fontId="4" fillId="7" borderId="130" xfId="4" applyNumberFormat="1" applyFont="1" applyFill="1" applyBorder="1" applyProtection="1">
      <protection locked="0"/>
    </xf>
    <xf numFmtId="1" fontId="4" fillId="0" borderId="135" xfId="0" applyNumberFormat="1" applyFont="1" applyBorder="1" applyAlignment="1">
      <alignment horizontal="center" vertical="center" wrapText="1"/>
    </xf>
    <xf numFmtId="1" fontId="4" fillId="0" borderId="136" xfId="0" applyNumberFormat="1" applyFont="1" applyBorder="1" applyAlignment="1">
      <alignment horizontal="center" vertical="center" wrapText="1"/>
    </xf>
    <xf numFmtId="1" fontId="4" fillId="7" borderId="129" xfId="0" applyNumberFormat="1" applyFont="1" applyFill="1" applyBorder="1" applyAlignment="1" applyProtection="1">
      <alignment wrapText="1"/>
      <protection locked="0"/>
    </xf>
    <xf numFmtId="1" fontId="4" fillId="0" borderId="114" xfId="0" applyNumberFormat="1" applyFont="1" applyBorder="1"/>
    <xf numFmtId="1" fontId="4" fillId="2" borderId="114" xfId="5" applyNumberFormat="1" applyFont="1" applyBorder="1" applyProtection="1">
      <protection locked="0"/>
    </xf>
    <xf numFmtId="1" fontId="4" fillId="2" borderId="115" xfId="5" applyNumberFormat="1" applyFont="1" applyBorder="1" applyProtection="1">
      <protection locked="0"/>
    </xf>
    <xf numFmtId="1" fontId="4" fillId="2" borderId="142" xfId="5" applyNumberFormat="1" applyFont="1" applyBorder="1" applyProtection="1">
      <protection locked="0"/>
    </xf>
    <xf numFmtId="1" fontId="4" fillId="2" borderId="143" xfId="5" applyNumberFormat="1" applyFont="1" applyBorder="1" applyProtection="1">
      <protection locked="0"/>
    </xf>
    <xf numFmtId="1" fontId="4" fillId="2" borderId="144" xfId="5" applyNumberFormat="1" applyFont="1" applyBorder="1" applyProtection="1">
      <protection locked="0"/>
    </xf>
    <xf numFmtId="1" fontId="4" fillId="2" borderId="145" xfId="5" applyNumberFormat="1" applyFont="1" applyBorder="1" applyProtection="1">
      <protection locked="0"/>
    </xf>
    <xf numFmtId="1" fontId="4" fillId="2" borderId="146" xfId="5" applyNumberFormat="1" applyFont="1" applyBorder="1" applyProtection="1">
      <protection locked="0"/>
    </xf>
    <xf numFmtId="1" fontId="4" fillId="2" borderId="147" xfId="5" applyNumberFormat="1" applyFont="1" applyBorder="1" applyProtection="1">
      <protection locked="0"/>
    </xf>
    <xf numFmtId="1" fontId="4" fillId="0" borderId="132" xfId="0" applyNumberFormat="1" applyFont="1" applyBorder="1"/>
    <xf numFmtId="1" fontId="4" fillId="0" borderId="151" xfId="0" applyNumberFormat="1" applyFont="1" applyBorder="1" applyAlignment="1">
      <alignment horizontal="center" vertical="center" wrapText="1"/>
    </xf>
    <xf numFmtId="1" fontId="4" fillId="3" borderId="136" xfId="0" applyNumberFormat="1" applyFont="1" applyFill="1" applyBorder="1" applyAlignment="1">
      <alignment horizontal="center" vertical="center"/>
    </xf>
    <xf numFmtId="1" fontId="4" fillId="3" borderId="124" xfId="0" applyNumberFormat="1" applyFont="1" applyFill="1" applyBorder="1" applyAlignment="1">
      <alignment horizontal="center" vertical="center"/>
    </xf>
    <xf numFmtId="1" fontId="4" fillId="3" borderId="122" xfId="0" applyNumberFormat="1" applyFont="1" applyFill="1" applyBorder="1" applyAlignment="1">
      <alignment horizontal="center" vertical="center"/>
    </xf>
    <xf numFmtId="1" fontId="4" fillId="0" borderId="135" xfId="0" applyNumberFormat="1" applyFont="1" applyBorder="1" applyAlignment="1">
      <alignment horizontal="center" vertical="center"/>
    </xf>
    <xf numFmtId="1" fontId="4" fillId="0" borderId="136" xfId="0" applyNumberFormat="1" applyFont="1" applyBorder="1" applyAlignment="1">
      <alignment horizontal="right"/>
    </xf>
    <xf numFmtId="1" fontId="4" fillId="0" borderId="151" xfId="0" applyNumberFormat="1" applyFont="1" applyBorder="1" applyAlignment="1">
      <alignment horizontal="right"/>
    </xf>
    <xf numFmtId="1" fontId="4" fillId="3" borderId="135" xfId="0" applyNumberFormat="1" applyFont="1" applyFill="1" applyBorder="1" applyAlignment="1">
      <alignment horizontal="center" vertical="center"/>
    </xf>
    <xf numFmtId="1" fontId="4" fillId="0" borderId="150" xfId="0" applyNumberFormat="1" applyFont="1" applyBorder="1" applyAlignment="1">
      <alignment horizontal="right"/>
    </xf>
    <xf numFmtId="1" fontId="4" fillId="3" borderId="131" xfId="0" applyNumberFormat="1" applyFont="1" applyFill="1" applyBorder="1" applyAlignment="1">
      <alignment horizontal="right"/>
    </xf>
    <xf numFmtId="1" fontId="4" fillId="7" borderId="141" xfId="0" applyNumberFormat="1" applyFont="1" applyFill="1" applyBorder="1" applyProtection="1">
      <protection locked="0"/>
    </xf>
    <xf numFmtId="1" fontId="4" fillId="7" borderId="131" xfId="0" applyNumberFormat="1" applyFont="1" applyFill="1" applyBorder="1" applyProtection="1">
      <protection locked="0"/>
    </xf>
    <xf numFmtId="1" fontId="4" fillId="7" borderId="152" xfId="0" applyNumberFormat="1" applyFont="1" applyFill="1" applyBorder="1" applyProtection="1">
      <protection locked="0"/>
    </xf>
    <xf numFmtId="1" fontId="4" fillId="7" borderId="153" xfId="0" applyNumberFormat="1" applyFont="1" applyFill="1" applyBorder="1" applyProtection="1">
      <protection locked="0"/>
    </xf>
    <xf numFmtId="1" fontId="4" fillId="7" borderId="154" xfId="0" applyNumberFormat="1" applyFont="1" applyFill="1" applyBorder="1" applyProtection="1">
      <protection locked="0"/>
    </xf>
    <xf numFmtId="1" fontId="4" fillId="7" borderId="132" xfId="0" applyNumberFormat="1" applyFont="1" applyFill="1" applyBorder="1" applyAlignment="1" applyProtection="1">
      <alignment wrapText="1"/>
      <protection locked="0"/>
    </xf>
    <xf numFmtId="1" fontId="4" fillId="7" borderId="131" xfId="0" applyNumberFormat="1" applyFont="1" applyFill="1" applyBorder="1" applyAlignment="1" applyProtection="1">
      <alignment wrapText="1"/>
      <protection locked="0"/>
    </xf>
    <xf numFmtId="1" fontId="4" fillId="7" borderId="133" xfId="0" applyNumberFormat="1" applyFont="1" applyFill="1" applyBorder="1" applyProtection="1">
      <protection locked="0"/>
    </xf>
    <xf numFmtId="1" fontId="5" fillId="3" borderId="120" xfId="0" applyNumberFormat="1" applyFont="1" applyFill="1" applyBorder="1"/>
    <xf numFmtId="1" fontId="5" fillId="3" borderId="127" xfId="0" applyNumberFormat="1" applyFont="1" applyFill="1" applyBorder="1"/>
    <xf numFmtId="1" fontId="4" fillId="3" borderId="120" xfId="0" applyNumberFormat="1" applyFont="1" applyFill="1" applyBorder="1"/>
    <xf numFmtId="1" fontId="4" fillId="0" borderId="141" xfId="0" applyNumberFormat="1" applyFont="1" applyBorder="1" applyAlignment="1">
      <alignment horizontal="right"/>
    </xf>
    <xf numFmtId="1" fontId="4" fillId="7" borderId="148" xfId="0" applyNumberFormat="1" applyFont="1" applyFill="1" applyBorder="1" applyProtection="1">
      <protection locked="0"/>
    </xf>
    <xf numFmtId="1" fontId="4" fillId="7" borderId="155" xfId="0" applyNumberFormat="1" applyFont="1" applyFill="1" applyBorder="1" applyProtection="1">
      <protection locked="0"/>
    </xf>
    <xf numFmtId="1" fontId="4" fillId="0" borderId="151" xfId="0" applyNumberFormat="1" applyFont="1" applyBorder="1" applyAlignment="1">
      <alignment horizontal="center" vertical="center"/>
    </xf>
    <xf numFmtId="1" fontId="4" fillId="0" borderId="126" xfId="0" applyNumberFormat="1" applyFont="1" applyBorder="1" applyAlignment="1">
      <alignment horizontal="center" vertical="center" wrapText="1"/>
    </xf>
    <xf numFmtId="1" fontId="4" fillId="3" borderId="156" xfId="0" applyNumberFormat="1" applyFont="1" applyFill="1" applyBorder="1" applyAlignment="1">
      <alignment wrapText="1"/>
    </xf>
    <xf numFmtId="1" fontId="4" fillId="3" borderId="156" xfId="0" applyNumberFormat="1" applyFont="1" applyFill="1" applyBorder="1"/>
    <xf numFmtId="1" fontId="4" fillId="4" borderId="156" xfId="0" applyNumberFormat="1" applyFont="1" applyFill="1" applyBorder="1" applyProtection="1">
      <protection hidden="1"/>
    </xf>
    <xf numFmtId="1" fontId="4" fillId="7" borderId="150" xfId="0" applyNumberFormat="1" applyFont="1" applyFill="1" applyBorder="1" applyProtection="1">
      <protection locked="0"/>
    </xf>
    <xf numFmtId="1" fontId="4" fillId="7" borderId="129" xfId="0" applyNumberFormat="1" applyFont="1" applyFill="1" applyBorder="1" applyProtection="1">
      <protection locked="0"/>
    </xf>
    <xf numFmtId="1" fontId="4" fillId="0" borderId="156" xfId="0" applyNumberFormat="1" applyFont="1" applyBorder="1"/>
    <xf numFmtId="1" fontId="5" fillId="0" borderId="157" xfId="0" applyNumberFormat="1" applyFont="1" applyBorder="1"/>
    <xf numFmtId="1" fontId="5" fillId="0" borderId="158" xfId="0" applyNumberFormat="1" applyFont="1" applyBorder="1"/>
    <xf numFmtId="1" fontId="5" fillId="0" borderId="159" xfId="0" applyNumberFormat="1" applyFont="1" applyBorder="1"/>
    <xf numFmtId="1" fontId="4" fillId="0" borderId="156" xfId="0" applyNumberFormat="1" applyFont="1" applyBorder="1" applyProtection="1">
      <protection hidden="1"/>
    </xf>
    <xf numFmtId="1" fontId="1" fillId="0" borderId="128" xfId="0" applyNumberFormat="1" applyFont="1" applyBorder="1" applyAlignment="1">
      <alignment horizontal="left" vertical="center"/>
    </xf>
    <xf numFmtId="1" fontId="4" fillId="0" borderId="128" xfId="0" applyNumberFormat="1" applyFont="1" applyBorder="1" applyAlignment="1">
      <alignment horizontal="right"/>
    </xf>
    <xf numFmtId="1" fontId="4" fillId="0" borderId="135" xfId="0" applyNumberFormat="1" applyFont="1" applyBorder="1" applyAlignment="1">
      <alignment horizontal="right"/>
    </xf>
    <xf numFmtId="1" fontId="4" fillId="0" borderId="135" xfId="0" applyNumberFormat="1" applyFont="1" applyBorder="1"/>
    <xf numFmtId="1" fontId="4" fillId="0" borderId="124" xfId="0" applyNumberFormat="1" applyFont="1" applyBorder="1"/>
    <xf numFmtId="1" fontId="4" fillId="0" borderId="120" xfId="0" applyNumberFormat="1" applyFont="1" applyBorder="1"/>
    <xf numFmtId="1" fontId="4" fillId="10" borderId="160" xfId="1" applyNumberFormat="1" applyFont="1" applyBorder="1" applyAlignment="1" applyProtection="1">
      <alignment horizontal="right"/>
      <protection locked="0"/>
    </xf>
    <xf numFmtId="1" fontId="4" fillId="10" borderId="140" xfId="1" applyNumberFormat="1" applyFont="1" applyBorder="1" applyAlignment="1" applyProtection="1">
      <alignment horizontal="right"/>
      <protection locked="0"/>
    </xf>
    <xf numFmtId="1" fontId="1" fillId="0" borderId="135" xfId="0" applyNumberFormat="1" applyFont="1" applyBorder="1" applyAlignment="1">
      <alignment horizontal="left" vertical="center" wrapText="1"/>
    </xf>
    <xf numFmtId="1" fontId="4" fillId="0" borderId="128" xfId="0" applyNumberFormat="1" applyFont="1" applyBorder="1" applyAlignment="1">
      <alignment horizontal="right" wrapText="1"/>
    </xf>
    <xf numFmtId="1" fontId="4" fillId="0" borderId="135" xfId="0" applyNumberFormat="1" applyFont="1" applyBorder="1" applyAlignment="1">
      <alignment horizontal="right" wrapText="1"/>
    </xf>
    <xf numFmtId="1" fontId="4" fillId="4" borderId="156" xfId="0" applyNumberFormat="1" applyFont="1" applyFill="1" applyBorder="1"/>
    <xf numFmtId="1" fontId="4" fillId="0" borderId="135" xfId="0" applyNumberFormat="1" applyFont="1" applyBorder="1" applyAlignment="1">
      <alignment horizontal="center" wrapText="1"/>
    </xf>
    <xf numFmtId="1" fontId="1" fillId="4" borderId="156" xfId="0" applyNumberFormat="1" applyFont="1" applyFill="1" applyBorder="1"/>
    <xf numFmtId="1" fontId="4" fillId="0" borderId="132" xfId="0" applyNumberFormat="1" applyFont="1" applyBorder="1" applyAlignment="1">
      <alignment vertical="center" wrapText="1"/>
    </xf>
    <xf numFmtId="1" fontId="1" fillId="3" borderId="156" xfId="0" applyNumberFormat="1" applyFont="1" applyFill="1" applyBorder="1" applyAlignment="1">
      <alignment wrapText="1"/>
    </xf>
    <xf numFmtId="1" fontId="4" fillId="3" borderId="161" xfId="0" applyNumberFormat="1" applyFont="1" applyFill="1" applyBorder="1"/>
    <xf numFmtId="1" fontId="4" fillId="3" borderId="162" xfId="0" applyNumberFormat="1" applyFont="1" applyFill="1" applyBorder="1"/>
    <xf numFmtId="1" fontId="4" fillId="0" borderId="163" xfId="0" applyNumberFormat="1" applyFont="1" applyBorder="1"/>
    <xf numFmtId="1" fontId="4" fillId="0" borderId="162" xfId="0" applyNumberFormat="1" applyFont="1" applyBorder="1"/>
    <xf numFmtId="1" fontId="4" fillId="0" borderId="153" xfId="0" applyNumberFormat="1" applyFont="1" applyBorder="1" applyAlignment="1">
      <alignment vertical="center" wrapText="1"/>
    </xf>
    <xf numFmtId="1" fontId="4" fillId="0" borderId="164" xfId="0" applyNumberFormat="1" applyFont="1" applyBorder="1"/>
    <xf numFmtId="1" fontId="4" fillId="0" borderId="169" xfId="0" applyNumberFormat="1" applyFont="1" applyBorder="1"/>
    <xf numFmtId="1" fontId="4" fillId="0" borderId="170" xfId="0" applyNumberFormat="1" applyFont="1" applyBorder="1"/>
    <xf numFmtId="1" fontId="4" fillId="0" borderId="169" xfId="0" applyNumberFormat="1" applyFont="1" applyBorder="1" applyProtection="1">
      <protection hidden="1"/>
    </xf>
    <xf numFmtId="1" fontId="4" fillId="0" borderId="171" xfId="0" applyNumberFormat="1" applyFont="1" applyBorder="1" applyAlignment="1">
      <alignment horizontal="center" vertical="center" wrapText="1"/>
    </xf>
    <xf numFmtId="1" fontId="4" fillId="0" borderId="172" xfId="0" applyNumberFormat="1" applyFont="1" applyBorder="1" applyAlignment="1">
      <alignment horizontal="center" vertical="center" wrapText="1"/>
    </xf>
    <xf numFmtId="1" fontId="4" fillId="0" borderId="173" xfId="0" applyNumberFormat="1" applyFont="1" applyBorder="1" applyAlignment="1">
      <alignment horizontal="center" vertical="center" wrapText="1"/>
    </xf>
    <xf numFmtId="1" fontId="4" fillId="0" borderId="174" xfId="0" applyNumberFormat="1" applyFont="1" applyBorder="1" applyAlignment="1">
      <alignment horizontal="center" vertical="center" wrapText="1"/>
    </xf>
    <xf numFmtId="1" fontId="4" fillId="0" borderId="175" xfId="0" applyNumberFormat="1" applyFont="1" applyBorder="1"/>
    <xf numFmtId="1" fontId="4" fillId="0" borderId="176" xfId="0" applyNumberFormat="1" applyFont="1" applyBorder="1"/>
    <xf numFmtId="1" fontId="4" fillId="0" borderId="177" xfId="0" applyNumberFormat="1" applyFont="1" applyBorder="1"/>
    <xf numFmtId="1" fontId="4" fillId="0" borderId="175" xfId="0" applyNumberFormat="1" applyFont="1" applyBorder="1" applyProtection="1">
      <protection hidden="1"/>
    </xf>
    <xf numFmtId="1" fontId="4" fillId="0" borderId="178" xfId="0" applyNumberFormat="1" applyFont="1" applyBorder="1" applyAlignment="1">
      <alignment horizontal="left" vertical="center" wrapText="1"/>
    </xf>
    <xf numFmtId="1" fontId="4" fillId="10" borderId="179" xfId="1" applyNumberFormat="1" applyFont="1" applyBorder="1" applyAlignment="1" applyProtection="1">
      <alignment horizontal="right"/>
      <protection locked="0"/>
    </xf>
    <xf numFmtId="1" fontId="4" fillId="10" borderId="180" xfId="1" applyNumberFormat="1" applyFont="1" applyBorder="1" applyAlignment="1" applyProtection="1">
      <alignment horizontal="right"/>
      <protection locked="0"/>
    </xf>
    <xf numFmtId="1" fontId="4" fillId="10" borderId="181" xfId="1" applyNumberFormat="1" applyFont="1" applyBorder="1" applyAlignment="1" applyProtection="1">
      <alignment horizontal="right"/>
      <protection locked="0"/>
    </xf>
    <xf numFmtId="1" fontId="4" fillId="7" borderId="182" xfId="0" applyNumberFormat="1" applyFont="1" applyFill="1" applyBorder="1" applyProtection="1">
      <protection locked="0"/>
    </xf>
    <xf numFmtId="1" fontId="4" fillId="3" borderId="183" xfId="0" applyNumberFormat="1" applyFont="1" applyFill="1" applyBorder="1"/>
    <xf numFmtId="1" fontId="4" fillId="0" borderId="183" xfId="0" applyNumberFormat="1" applyFont="1" applyBorder="1" applyProtection="1">
      <protection hidden="1"/>
    </xf>
    <xf numFmtId="1" fontId="4" fillId="0" borderId="184" xfId="0" applyNumberFormat="1" applyFont="1" applyBorder="1" applyProtection="1">
      <protection hidden="1"/>
    </xf>
    <xf numFmtId="1" fontId="4" fillId="0" borderId="185" xfId="0" applyNumberFormat="1" applyFont="1" applyBorder="1" applyProtection="1">
      <protection hidden="1"/>
    </xf>
    <xf numFmtId="1" fontId="4" fillId="0" borderId="183" xfId="0" applyNumberFormat="1" applyFont="1" applyBorder="1"/>
    <xf numFmtId="1" fontId="4" fillId="0" borderId="188" xfId="0" applyNumberFormat="1" applyFont="1" applyBorder="1" applyAlignment="1">
      <alignment horizontal="center" vertical="center" wrapText="1"/>
    </xf>
    <xf numFmtId="1" fontId="4" fillId="0" borderId="189" xfId="0" applyNumberFormat="1" applyFont="1" applyBorder="1" applyAlignment="1">
      <alignment horizontal="center" vertical="center" wrapText="1"/>
    </xf>
    <xf numFmtId="1" fontId="4" fillId="0" borderId="182" xfId="0" applyNumberFormat="1" applyFont="1" applyBorder="1" applyAlignment="1">
      <alignment horizontal="center" vertical="center" wrapText="1"/>
    </xf>
    <xf numFmtId="1" fontId="4" fillId="0" borderId="190" xfId="0" applyNumberFormat="1" applyFont="1" applyBorder="1" applyAlignment="1">
      <alignment horizontal="center" vertical="center" wrapText="1"/>
    </xf>
    <xf numFmtId="1" fontId="4" fillId="0" borderId="187" xfId="0" applyNumberFormat="1" applyFont="1" applyBorder="1" applyAlignment="1">
      <alignment horizontal="center" vertical="center" wrapText="1"/>
    </xf>
    <xf numFmtId="1" fontId="4" fillId="0" borderId="191" xfId="0" applyNumberFormat="1" applyFont="1" applyBorder="1" applyAlignment="1">
      <alignment horizontal="center"/>
    </xf>
    <xf numFmtId="1" fontId="4" fillId="0" borderId="188" xfId="0" applyNumberFormat="1" applyFont="1" applyBorder="1" applyAlignment="1">
      <alignment horizontal="right"/>
    </xf>
    <xf numFmtId="1" fontId="4" fillId="0" borderId="189" xfId="0" applyNumberFormat="1" applyFont="1" applyBorder="1" applyAlignment="1">
      <alignment horizontal="right"/>
    </xf>
    <xf numFmtId="1" fontId="4" fillId="0" borderId="182" xfId="0" applyNumberFormat="1" applyFont="1" applyBorder="1" applyAlignment="1">
      <alignment horizontal="right"/>
    </xf>
    <xf numFmtId="1" fontId="4" fillId="7" borderId="192" xfId="0" applyNumberFormat="1" applyFont="1" applyFill="1" applyBorder="1" applyAlignment="1" applyProtection="1">
      <alignment horizontal="right"/>
      <protection locked="0"/>
    </xf>
    <xf numFmtId="1" fontId="4" fillId="7" borderId="134" xfId="0" applyNumberFormat="1" applyFont="1" applyFill="1" applyBorder="1" applyAlignment="1" applyProtection="1">
      <alignment horizontal="right"/>
      <protection locked="0"/>
    </xf>
    <xf numFmtId="1" fontId="4" fillId="0" borderId="183" xfId="0" applyNumberFormat="1" applyFont="1" applyBorder="1" applyProtection="1">
      <protection locked="0"/>
    </xf>
    <xf numFmtId="1" fontId="4" fillId="0" borderId="193" xfId="0" applyNumberFormat="1" applyFont="1" applyBorder="1" applyAlignment="1">
      <alignment horizontal="center" vertical="center"/>
    </xf>
    <xf numFmtId="1" fontId="4" fillId="0" borderId="169" xfId="0" applyNumberFormat="1" applyFont="1" applyBorder="1" applyProtection="1">
      <protection locked="0"/>
    </xf>
    <xf numFmtId="1" fontId="4" fillId="0" borderId="191" xfId="0" applyNumberFormat="1" applyFont="1" applyBorder="1" applyAlignment="1">
      <alignment horizontal="center" vertical="center"/>
    </xf>
    <xf numFmtId="1" fontId="4" fillId="0" borderId="191" xfId="0" applyNumberFormat="1" applyFont="1" applyBorder="1" applyAlignment="1" applyProtection="1">
      <alignment horizontal="center" vertical="center"/>
      <protection hidden="1"/>
    </xf>
    <xf numFmtId="1" fontId="4" fillId="7" borderId="188" xfId="0" applyNumberFormat="1" applyFont="1" applyFill="1" applyBorder="1" applyAlignment="1" applyProtection="1">
      <alignment horizontal="right"/>
      <protection locked="0"/>
    </xf>
    <xf numFmtId="1" fontId="4" fillId="7" borderId="182" xfId="0" applyNumberFormat="1" applyFont="1" applyFill="1" applyBorder="1" applyAlignment="1" applyProtection="1">
      <alignment horizontal="right"/>
      <protection locked="0"/>
    </xf>
    <xf numFmtId="1" fontId="4" fillId="7" borderId="190" xfId="0" applyNumberFormat="1" applyFont="1" applyFill="1" applyBorder="1" applyAlignment="1" applyProtection="1">
      <alignment horizontal="right"/>
      <protection locked="0"/>
    </xf>
    <xf numFmtId="1" fontId="4" fillId="7" borderId="194" xfId="0" applyNumberFormat="1" applyFont="1" applyFill="1" applyBorder="1" applyAlignment="1" applyProtection="1">
      <alignment horizontal="right"/>
      <protection locked="0"/>
    </xf>
    <xf numFmtId="1" fontId="4" fillId="7" borderId="195" xfId="0" applyNumberFormat="1" applyFont="1" applyFill="1" applyBorder="1" applyAlignment="1" applyProtection="1">
      <alignment horizontal="right"/>
      <protection locked="0"/>
    </xf>
    <xf numFmtId="1" fontId="4" fillId="7" borderId="196" xfId="0" applyNumberFormat="1" applyFont="1" applyFill="1" applyBorder="1" applyAlignment="1" applyProtection="1">
      <alignment horizontal="right"/>
      <protection locked="0"/>
    </xf>
    <xf numFmtId="1" fontId="4" fillId="7" borderId="191" xfId="0" applyNumberFormat="1" applyFont="1" applyFill="1" applyBorder="1" applyAlignment="1" applyProtection="1">
      <alignment horizontal="right"/>
      <protection locked="0"/>
    </xf>
    <xf numFmtId="1" fontId="4" fillId="3" borderId="183" xfId="0" applyNumberFormat="1" applyFont="1" applyFill="1" applyBorder="1" applyProtection="1">
      <protection hidden="1"/>
    </xf>
    <xf numFmtId="1" fontId="4" fillId="3" borderId="169" xfId="0" applyNumberFormat="1" applyFont="1" applyFill="1" applyBorder="1"/>
    <xf numFmtId="1" fontId="4" fillId="3" borderId="169" xfId="0" applyNumberFormat="1" applyFont="1" applyFill="1" applyBorder="1" applyProtection="1">
      <protection hidden="1"/>
    </xf>
    <xf numFmtId="1" fontId="4" fillId="0" borderId="193" xfId="0" applyNumberFormat="1" applyFont="1" applyBorder="1" applyAlignment="1">
      <alignment horizontal="left" vertical="center"/>
    </xf>
    <xf numFmtId="1" fontId="4" fillId="0" borderId="193" xfId="0" applyNumberFormat="1" applyFont="1" applyBorder="1" applyAlignment="1">
      <alignment horizontal="center" vertical="center" wrapText="1"/>
    </xf>
    <xf numFmtId="1" fontId="4" fillId="7" borderId="193" xfId="0" applyNumberFormat="1" applyFont="1" applyFill="1" applyBorder="1" applyProtection="1">
      <protection locked="0"/>
    </xf>
    <xf numFmtId="1" fontId="4" fillId="0" borderId="193" xfId="0" applyNumberFormat="1" applyFont="1" applyBorder="1" applyAlignment="1">
      <alignment horizontal="left" vertical="center" wrapText="1"/>
    </xf>
    <xf numFmtId="1" fontId="4" fillId="0" borderId="193" xfId="0" applyNumberFormat="1" applyFont="1" applyBorder="1" applyAlignment="1">
      <alignment horizontal="center"/>
    </xf>
    <xf numFmtId="1" fontId="4" fillId="0" borderId="134" xfId="0" applyNumberFormat="1" applyFont="1" applyBorder="1" applyAlignment="1">
      <alignment horizontal="left" vertical="center" wrapText="1"/>
    </xf>
    <xf numFmtId="1" fontId="4" fillId="4" borderId="183" xfId="0" applyNumberFormat="1" applyFont="1" applyFill="1" applyBorder="1"/>
    <xf numFmtId="1" fontId="4" fillId="4" borderId="183" xfId="0" applyNumberFormat="1" applyFont="1" applyFill="1" applyBorder="1" applyProtection="1">
      <protection hidden="1"/>
    </xf>
    <xf numFmtId="1" fontId="4" fillId="0" borderId="201" xfId="3" applyNumberFormat="1" applyFont="1" applyBorder="1" applyAlignment="1">
      <alignment horizontal="center" vertical="center" wrapText="1"/>
    </xf>
    <xf numFmtId="1" fontId="4" fillId="0" borderId="202" xfId="3" applyNumberFormat="1" applyFont="1" applyBorder="1" applyAlignment="1">
      <alignment horizontal="center" vertical="center" wrapText="1"/>
    </xf>
    <xf numFmtId="1" fontId="4" fillId="0" borderId="201" xfId="3" applyNumberFormat="1" applyFont="1" applyFill="1" applyBorder="1" applyAlignment="1">
      <alignment horizontal="center" vertical="center" wrapText="1"/>
    </xf>
    <xf numFmtId="1" fontId="4" fillId="0" borderId="202" xfId="3" applyNumberFormat="1" applyFont="1" applyFill="1" applyBorder="1" applyAlignment="1">
      <alignment horizontal="center" vertical="center" wrapText="1"/>
    </xf>
    <xf numFmtId="1" fontId="4" fillId="0" borderId="203" xfId="3" applyNumberFormat="1" applyFont="1" applyFill="1" applyBorder="1" applyAlignment="1">
      <alignment horizontal="center" vertical="center" wrapText="1"/>
    </xf>
    <xf numFmtId="1" fontId="4" fillId="0" borderId="204" xfId="3" applyNumberFormat="1" applyFont="1" applyFill="1" applyBorder="1" applyAlignment="1">
      <alignment horizontal="center" vertical="center" wrapText="1"/>
    </xf>
    <xf numFmtId="1" fontId="4" fillId="0" borderId="168" xfId="3" applyNumberFormat="1" applyFont="1" applyFill="1" applyBorder="1" applyAlignment="1">
      <alignment horizontal="center" vertical="center" wrapText="1"/>
    </xf>
    <xf numFmtId="1" fontId="4" fillId="0" borderId="205" xfId="3" applyNumberFormat="1" applyFont="1" applyBorder="1" applyAlignment="1">
      <alignment horizontal="center" vertical="center" wrapText="1"/>
    </xf>
    <xf numFmtId="1" fontId="4" fillId="3" borderId="206" xfId="0" applyNumberFormat="1" applyFont="1" applyFill="1" applyBorder="1" applyProtection="1">
      <protection hidden="1"/>
    </xf>
    <xf numFmtId="1" fontId="4" fillId="0" borderId="206" xfId="0" applyNumberFormat="1" applyFont="1" applyBorder="1" applyProtection="1">
      <protection hidden="1"/>
    </xf>
    <xf numFmtId="1" fontId="4" fillId="0" borderId="207" xfId="2" applyNumberFormat="1" applyFont="1" applyBorder="1" applyAlignment="1">
      <alignment vertical="center" wrapText="1"/>
    </xf>
    <xf numFmtId="1" fontId="4" fillId="4" borderId="130" xfId="4" applyNumberFormat="1" applyFont="1" applyFill="1" applyBorder="1" applyProtection="1"/>
    <xf numFmtId="1" fontId="4" fillId="7" borderId="209" xfId="4" applyNumberFormat="1" applyFont="1" applyFill="1" applyBorder="1" applyProtection="1">
      <protection locked="0"/>
    </xf>
    <xf numFmtId="1" fontId="4" fillId="3" borderId="210" xfId="0" applyNumberFormat="1" applyFont="1" applyFill="1" applyBorder="1" applyProtection="1">
      <protection hidden="1"/>
    </xf>
    <xf numFmtId="1" fontId="4" fillId="0" borderId="210" xfId="0" applyNumberFormat="1" applyFont="1" applyBorder="1" applyProtection="1">
      <protection hidden="1"/>
    </xf>
    <xf numFmtId="1" fontId="4" fillId="0" borderId="211" xfId="2" applyNumberFormat="1" applyFont="1" applyBorder="1" applyAlignment="1">
      <alignment horizontal="center" vertical="center" wrapText="1"/>
    </xf>
    <xf numFmtId="1" fontId="4" fillId="0" borderId="212" xfId="4" applyNumberFormat="1" applyFont="1" applyBorder="1" applyAlignment="1">
      <alignment horizontal="right"/>
    </xf>
    <xf numFmtId="1" fontId="4" fillId="0" borderId="213" xfId="4" applyNumberFormat="1" applyFont="1" applyBorder="1" applyAlignment="1">
      <alignment horizontal="right"/>
    </xf>
    <xf numFmtId="1" fontId="4" fillId="0" borderId="214" xfId="4" applyNumberFormat="1" applyFont="1" applyBorder="1" applyAlignment="1">
      <alignment horizontal="right"/>
    </xf>
    <xf numFmtId="1" fontId="4" fillId="0" borderId="215" xfId="4" applyNumberFormat="1" applyFont="1" applyBorder="1" applyAlignment="1">
      <alignment horizontal="right"/>
    </xf>
    <xf numFmtId="1" fontId="4" fillId="0" borderId="216" xfId="4" applyNumberFormat="1" applyFont="1" applyBorder="1" applyAlignment="1">
      <alignment horizontal="right"/>
    </xf>
    <xf numFmtId="1" fontId="4" fillId="0" borderId="217" xfId="4" applyNumberFormat="1" applyFont="1" applyBorder="1" applyAlignment="1">
      <alignment horizontal="right"/>
    </xf>
    <xf numFmtId="1" fontId="4" fillId="3" borderId="218" xfId="0" applyNumberFormat="1" applyFont="1" applyFill="1" applyBorder="1" applyProtection="1">
      <protection hidden="1"/>
    </xf>
    <xf numFmtId="1" fontId="4" fillId="0" borderId="218" xfId="0" applyNumberFormat="1" applyFont="1" applyBorder="1" applyProtection="1">
      <protection hidden="1"/>
    </xf>
    <xf numFmtId="1" fontId="6" fillId="3" borderId="211" xfId="0" applyNumberFormat="1" applyFont="1" applyFill="1" applyBorder="1" applyAlignment="1">
      <alignment vertical="center" wrapText="1"/>
    </xf>
    <xf numFmtId="1" fontId="6" fillId="3" borderId="167" xfId="0" applyNumberFormat="1" applyFont="1" applyFill="1" applyBorder="1" applyAlignment="1">
      <alignment vertical="center" wrapText="1"/>
    </xf>
    <xf numFmtId="1" fontId="2" fillId="0" borderId="219" xfId="0" applyNumberFormat="1" applyFont="1" applyBorder="1"/>
    <xf numFmtId="1" fontId="2" fillId="0" borderId="184" xfId="0" applyNumberFormat="1" applyFont="1" applyBorder="1"/>
    <xf numFmtId="1" fontId="2" fillId="0" borderId="185" xfId="0" applyNumberFormat="1" applyFont="1" applyBorder="1"/>
    <xf numFmtId="1" fontId="4" fillId="0" borderId="212" xfId="0" applyNumberFormat="1" applyFont="1" applyBorder="1" applyAlignment="1">
      <alignment horizontal="center" vertical="center"/>
    </xf>
    <xf numFmtId="1" fontId="4" fillId="0" borderId="220" xfId="0" applyNumberFormat="1" applyFont="1" applyBorder="1" applyAlignment="1">
      <alignment horizontal="center" vertical="center"/>
    </xf>
    <xf numFmtId="1" fontId="4" fillId="0" borderId="220" xfId="0" applyNumberFormat="1" applyFont="1" applyBorder="1" applyAlignment="1">
      <alignment horizontal="center" vertical="center" wrapText="1"/>
    </xf>
    <xf numFmtId="1" fontId="4" fillId="0" borderId="182" xfId="0" applyNumberFormat="1" applyFont="1" applyBorder="1" applyAlignment="1">
      <alignment horizontal="center" vertical="center"/>
    </xf>
    <xf numFmtId="1" fontId="4" fillId="0" borderId="221" xfId="0" applyNumberFormat="1" applyFont="1" applyBorder="1"/>
    <xf numFmtId="1" fontId="4" fillId="7" borderId="222" xfId="4" applyNumberFormat="1" applyFont="1" applyFill="1" applyBorder="1" applyProtection="1">
      <protection locked="0"/>
    </xf>
    <xf numFmtId="1" fontId="4" fillId="7" borderId="223" xfId="4" applyNumberFormat="1" applyFont="1" applyFill="1" applyBorder="1" applyProtection="1">
      <protection locked="0"/>
    </xf>
    <xf numFmtId="1" fontId="4" fillId="7" borderId="224" xfId="4" applyNumberFormat="1" applyFont="1" applyFill="1" applyBorder="1" applyProtection="1">
      <protection locked="0"/>
    </xf>
    <xf numFmtId="1" fontId="4" fillId="7" borderId="225" xfId="4" applyNumberFormat="1" applyFont="1" applyFill="1" applyBorder="1" applyProtection="1">
      <protection locked="0"/>
    </xf>
    <xf numFmtId="1" fontId="4" fillId="7" borderId="226" xfId="4" applyNumberFormat="1" applyFont="1" applyFill="1" applyBorder="1" applyProtection="1">
      <protection locked="0"/>
    </xf>
    <xf numFmtId="1" fontId="4" fillId="3" borderId="227" xfId="0" applyNumberFormat="1" applyFont="1" applyFill="1" applyBorder="1" applyProtection="1">
      <protection hidden="1"/>
    </xf>
    <xf numFmtId="1" fontId="4" fillId="0" borderId="227" xfId="0" applyNumberFormat="1" applyFont="1" applyBorder="1" applyProtection="1">
      <protection hidden="1"/>
    </xf>
    <xf numFmtId="1" fontId="4" fillId="0" borderId="228" xfId="0" applyNumberFormat="1" applyFont="1" applyBorder="1"/>
    <xf numFmtId="1" fontId="2" fillId="3" borderId="229" xfId="0" applyNumberFormat="1" applyFont="1" applyFill="1" applyBorder="1"/>
    <xf numFmtId="1" fontId="4" fillId="0" borderId="191" xfId="0" applyNumberFormat="1" applyFont="1" applyBorder="1" applyAlignment="1">
      <alignment horizontal="center" vertical="center" wrapText="1"/>
    </xf>
    <xf numFmtId="1" fontId="4" fillId="0" borderId="201" xfId="0" applyNumberFormat="1" applyFont="1" applyBorder="1" applyAlignment="1">
      <alignment horizontal="center" vertical="center" wrapText="1"/>
    </xf>
    <xf numFmtId="1" fontId="4" fillId="0" borderId="230" xfId="0" applyNumberFormat="1" applyFont="1" applyBorder="1" applyAlignment="1">
      <alignment horizontal="center" vertical="center" wrapText="1"/>
    </xf>
    <xf numFmtId="1" fontId="4" fillId="7" borderId="208" xfId="0" applyNumberFormat="1" applyFont="1" applyFill="1" applyBorder="1" applyAlignment="1" applyProtection="1">
      <alignment wrapText="1"/>
      <protection locked="0"/>
    </xf>
    <xf numFmtId="1" fontId="4" fillId="0" borderId="239" xfId="0" applyNumberFormat="1" applyFont="1" applyBorder="1" applyAlignment="1">
      <alignment horizontal="center" vertical="center"/>
    </xf>
    <xf numFmtId="1" fontId="4" fillId="0" borderId="240" xfId="0" applyNumberFormat="1" applyFont="1" applyBorder="1" applyAlignment="1">
      <alignment horizontal="center" vertical="center" wrapText="1"/>
    </xf>
    <xf numFmtId="1" fontId="4" fillId="0" borderId="236" xfId="0" applyNumberFormat="1" applyFont="1" applyBorder="1" applyAlignment="1">
      <alignment horizontal="center" vertical="center"/>
    </xf>
    <xf numFmtId="1" fontId="4" fillId="0" borderId="233" xfId="0" applyNumberFormat="1" applyFont="1" applyBorder="1" applyAlignment="1">
      <alignment horizontal="left" wrapText="1"/>
    </xf>
    <xf numFmtId="1" fontId="4" fillId="0" borderId="223" xfId="0" applyNumberFormat="1" applyFont="1" applyBorder="1"/>
    <xf numFmtId="1" fontId="4" fillId="2" borderId="241" xfId="5" applyNumberFormat="1" applyFont="1" applyBorder="1" applyProtection="1">
      <protection locked="0"/>
    </xf>
    <xf numFmtId="1" fontId="4" fillId="2" borderId="242" xfId="5" applyNumberFormat="1" applyFont="1" applyBorder="1" applyProtection="1">
      <protection locked="0"/>
    </xf>
    <xf numFmtId="1" fontId="4" fillId="2" borderId="243" xfId="5" applyNumberFormat="1" applyFont="1" applyBorder="1" applyProtection="1">
      <protection locked="0"/>
    </xf>
    <xf numFmtId="1" fontId="4" fillId="2" borderId="244" xfId="5" applyNumberFormat="1" applyFont="1" applyBorder="1" applyProtection="1">
      <protection locked="0"/>
    </xf>
    <xf numFmtId="1" fontId="4" fillId="2" borderId="245" xfId="5" applyNumberFormat="1" applyFont="1" applyBorder="1" applyProtection="1">
      <protection locked="0"/>
    </xf>
    <xf numFmtId="1" fontId="4" fillId="2" borderId="246" xfId="5" applyNumberFormat="1" applyFont="1" applyBorder="1" applyProtection="1">
      <protection locked="0"/>
    </xf>
    <xf numFmtId="1" fontId="4" fillId="2" borderId="247" xfId="5" applyNumberFormat="1" applyFont="1" applyBorder="1" applyProtection="1">
      <protection locked="0"/>
    </xf>
    <xf numFmtId="1" fontId="4" fillId="2" borderId="248" xfId="5" applyNumberFormat="1" applyFont="1" applyBorder="1" applyProtection="1">
      <protection locked="0"/>
    </xf>
    <xf numFmtId="1" fontId="4" fillId="2" borderId="249" xfId="5" applyNumberFormat="1" applyFont="1" applyBorder="1" applyProtection="1">
      <protection locked="0"/>
    </xf>
    <xf numFmtId="1" fontId="4" fillId="2" borderId="250" xfId="5" applyNumberFormat="1" applyFont="1" applyBorder="1" applyProtection="1">
      <protection locked="0"/>
    </xf>
    <xf numFmtId="1" fontId="4" fillId="2" borderId="251" xfId="5" applyNumberFormat="1" applyFont="1" applyBorder="1" applyProtection="1">
      <protection locked="0"/>
    </xf>
    <xf numFmtId="1" fontId="4" fillId="2" borderId="252" xfId="5" applyNumberFormat="1" applyFont="1" applyBorder="1" applyProtection="1">
      <protection locked="0"/>
    </xf>
    <xf numFmtId="1" fontId="4" fillId="2" borderId="253" xfId="5" applyNumberFormat="1" applyFont="1" applyBorder="1" applyProtection="1">
      <protection locked="0"/>
    </xf>
    <xf numFmtId="1" fontId="4" fillId="2" borderId="254" xfId="5" applyNumberFormat="1" applyFont="1" applyBorder="1" applyProtection="1">
      <protection locked="0"/>
    </xf>
    <xf numFmtId="1" fontId="4" fillId="2" borderId="255" xfId="5" applyNumberFormat="1" applyFont="1" applyBorder="1" applyProtection="1">
      <protection locked="0"/>
    </xf>
    <xf numFmtId="1" fontId="4" fillId="0" borderId="256" xfId="0" applyNumberFormat="1" applyFont="1" applyBorder="1"/>
    <xf numFmtId="1" fontId="4" fillId="9" borderId="201" xfId="4" applyNumberFormat="1" applyFont="1" applyFill="1" applyBorder="1" applyProtection="1"/>
    <xf numFmtId="1" fontId="4" fillId="9" borderId="137" xfId="4" applyNumberFormat="1" applyFont="1" applyFill="1" applyBorder="1" applyProtection="1"/>
    <xf numFmtId="1" fontId="4" fillId="9" borderId="205" xfId="4" applyNumberFormat="1" applyFont="1" applyFill="1" applyBorder="1" applyProtection="1"/>
    <xf numFmtId="1" fontId="4" fillId="2" borderId="123" xfId="5" applyNumberFormat="1" applyFont="1" applyBorder="1" applyProtection="1">
      <protection locked="0"/>
    </xf>
    <xf numFmtId="1" fontId="4" fillId="9" borderId="197" xfId="4" applyNumberFormat="1" applyFont="1" applyFill="1" applyBorder="1" applyProtection="1"/>
    <xf numFmtId="1" fontId="4" fillId="2" borderId="257" xfId="5" applyNumberFormat="1" applyFont="1" applyBorder="1" applyProtection="1">
      <protection locked="0"/>
    </xf>
    <xf numFmtId="1" fontId="4" fillId="2" borderId="258" xfId="5" applyNumberFormat="1" applyFont="1" applyBorder="1" applyProtection="1">
      <protection locked="0"/>
    </xf>
    <xf numFmtId="1" fontId="4" fillId="2" borderId="259" xfId="5" applyNumberFormat="1" applyFont="1" applyBorder="1" applyProtection="1">
      <protection locked="0"/>
    </xf>
    <xf numFmtId="1" fontId="4" fillId="2" borderId="260" xfId="5" applyNumberFormat="1" applyFont="1" applyBorder="1" applyProtection="1">
      <protection locked="0"/>
    </xf>
    <xf numFmtId="1" fontId="4" fillId="2" borderId="261" xfId="5" applyNumberFormat="1" applyFont="1" applyBorder="1" applyProtection="1">
      <protection locked="0"/>
    </xf>
    <xf numFmtId="1" fontId="4" fillId="2" borderId="262" xfId="5" applyNumberFormat="1" applyFont="1" applyBorder="1" applyProtection="1">
      <protection locked="0"/>
    </xf>
    <xf numFmtId="1" fontId="4" fillId="2" borderId="263" xfId="5" applyNumberFormat="1" applyFont="1" applyBorder="1" applyProtection="1">
      <protection locked="0"/>
    </xf>
    <xf numFmtId="1" fontId="4" fillId="2" borderId="264" xfId="5" applyNumberFormat="1" applyFont="1" applyBorder="1" applyProtection="1">
      <protection locked="0"/>
    </xf>
    <xf numFmtId="1" fontId="4" fillId="2" borderId="265" xfId="5" applyNumberFormat="1" applyFont="1" applyBorder="1" applyProtection="1">
      <protection locked="0"/>
    </xf>
    <xf numFmtId="1" fontId="4" fillId="2" borderId="266" xfId="5" applyNumberFormat="1" applyFont="1" applyBorder="1" applyProtection="1">
      <protection locked="0"/>
    </xf>
    <xf numFmtId="1" fontId="4" fillId="2" borderId="267" xfId="5" applyNumberFormat="1" applyFont="1" applyBorder="1" applyProtection="1">
      <protection locked="0"/>
    </xf>
    <xf numFmtId="1" fontId="13" fillId="0" borderId="188" xfId="0" applyNumberFormat="1" applyFont="1" applyBorder="1" applyAlignment="1">
      <alignment horizontal="center" vertical="center" wrapText="1"/>
    </xf>
    <xf numFmtId="1" fontId="13" fillId="0" borderId="194" xfId="0" applyNumberFormat="1" applyFont="1" applyBorder="1" applyAlignment="1">
      <alignment horizontal="center" vertical="center" wrapText="1"/>
    </xf>
    <xf numFmtId="1" fontId="13" fillId="0" borderId="195" xfId="0" applyNumberFormat="1" applyFont="1" applyBorder="1" applyAlignment="1">
      <alignment horizontal="center" vertical="center" wrapText="1"/>
    </xf>
    <xf numFmtId="1" fontId="4" fillId="0" borderId="193" xfId="0" applyNumberFormat="1" applyFont="1" applyBorder="1"/>
    <xf numFmtId="1" fontId="13" fillId="0" borderId="271" xfId="0" applyNumberFormat="1" applyFont="1" applyBorder="1"/>
    <xf numFmtId="1" fontId="13" fillId="0" borderId="272" xfId="0" applyNumberFormat="1" applyFont="1" applyBorder="1"/>
    <xf numFmtId="1" fontId="13" fillId="0" borderId="198" xfId="0" applyNumberFormat="1" applyFont="1" applyBorder="1"/>
    <xf numFmtId="1" fontId="4" fillId="0" borderId="226" xfId="0" applyNumberFormat="1" applyFont="1" applyBorder="1"/>
    <xf numFmtId="1" fontId="13" fillId="0" borderId="256" xfId="0" applyNumberFormat="1" applyFont="1" applyBorder="1"/>
    <xf numFmtId="1" fontId="13" fillId="0" borderId="273" xfId="0" applyNumberFormat="1" applyFont="1" applyBorder="1"/>
    <xf numFmtId="1" fontId="13" fillId="0" borderId="208" xfId="0" applyNumberFormat="1" applyFont="1" applyBorder="1"/>
    <xf numFmtId="0" fontId="4" fillId="0" borderId="188" xfId="0" applyFont="1" applyBorder="1" applyAlignment="1">
      <alignment horizontal="center" vertical="center"/>
    </xf>
    <xf numFmtId="0" fontId="4" fillId="0" borderId="189" xfId="0" applyFont="1" applyBorder="1" applyAlignment="1">
      <alignment horizontal="center" vertical="center"/>
    </xf>
    <xf numFmtId="0" fontId="4" fillId="0" borderId="187" xfId="0" applyFont="1" applyBorder="1" applyAlignment="1">
      <alignment horizontal="center" vertical="center"/>
    </xf>
    <xf numFmtId="1" fontId="4" fillId="0" borderId="188" xfId="0" applyNumberFormat="1" applyFont="1" applyBorder="1"/>
    <xf numFmtId="1" fontId="3" fillId="3" borderId="0" xfId="0" applyNumberFormat="1" applyFont="1" applyFill="1" applyAlignment="1">
      <alignment horizontal="center" vertical="center" wrapText="1"/>
    </xf>
    <xf numFmtId="1" fontId="4" fillId="0" borderId="86" xfId="0" applyNumberFormat="1" applyFont="1" applyBorder="1" applyAlignment="1">
      <alignment horizontal="center" vertical="center" wrapText="1"/>
    </xf>
    <xf numFmtId="1" fontId="4" fillId="0" borderId="64" xfId="0" applyNumberFormat="1" applyFont="1" applyBorder="1" applyAlignment="1">
      <alignment horizontal="center" vertical="center" wrapText="1"/>
    </xf>
    <xf numFmtId="1" fontId="4" fillId="0" borderId="280" xfId="0" applyNumberFormat="1" applyFont="1" applyBorder="1" applyAlignment="1">
      <alignment horizontal="center" vertical="center" wrapText="1"/>
    </xf>
    <xf numFmtId="1" fontId="4" fillId="0" borderId="279" xfId="0" applyNumberFormat="1" applyFont="1" applyBorder="1" applyAlignment="1">
      <alignment horizontal="center" vertical="center" wrapText="1"/>
    </xf>
    <xf numFmtId="1" fontId="4" fillId="3" borderId="280" xfId="0" applyNumberFormat="1" applyFont="1" applyFill="1" applyBorder="1" applyAlignment="1">
      <alignment horizontal="center" vertical="center"/>
    </xf>
    <xf numFmtId="1" fontId="4" fillId="3" borderId="279" xfId="0" applyNumberFormat="1" applyFont="1" applyFill="1" applyBorder="1" applyAlignment="1">
      <alignment horizontal="center" vertical="center"/>
    </xf>
    <xf numFmtId="1" fontId="4" fillId="3" borderId="277" xfId="0" applyNumberFormat="1" applyFont="1" applyFill="1" applyBorder="1" applyAlignment="1">
      <alignment horizontal="center" vertical="center"/>
    </xf>
    <xf numFmtId="1" fontId="4" fillId="0" borderId="281" xfId="0" applyNumberFormat="1" applyFont="1" applyBorder="1" applyAlignment="1">
      <alignment horizontal="center" vertical="center"/>
    </xf>
    <xf numFmtId="1" fontId="4" fillId="0" borderId="280" xfId="0" applyNumberFormat="1" applyFont="1" applyBorder="1" applyAlignment="1">
      <alignment horizontal="right"/>
    </xf>
    <xf numFmtId="1" fontId="4" fillId="0" borderId="240" xfId="0" applyNumberFormat="1" applyFont="1" applyBorder="1" applyAlignment="1">
      <alignment horizontal="right"/>
    </xf>
    <xf numFmtId="1" fontId="4" fillId="3" borderId="281" xfId="0" applyNumberFormat="1" applyFont="1" applyFill="1" applyBorder="1" applyAlignment="1">
      <alignment horizontal="center" vertical="center"/>
    </xf>
    <xf numFmtId="1" fontId="4" fillId="0" borderId="273" xfId="0" applyNumberFormat="1" applyFont="1" applyBorder="1" applyAlignment="1">
      <alignment horizontal="right"/>
    </xf>
    <xf numFmtId="1" fontId="4" fillId="7" borderId="282" xfId="0" applyNumberFormat="1" applyFont="1" applyFill="1" applyBorder="1" applyProtection="1">
      <protection locked="0"/>
    </xf>
    <xf numFmtId="1" fontId="4" fillId="7" borderId="283" xfId="0" applyNumberFormat="1" applyFont="1" applyFill="1" applyBorder="1" applyProtection="1">
      <protection locked="0"/>
    </xf>
    <xf numFmtId="1" fontId="4" fillId="7" borderId="116" xfId="0" applyNumberFormat="1" applyFont="1" applyFill="1" applyBorder="1" applyProtection="1">
      <protection locked="0"/>
    </xf>
    <xf numFmtId="1" fontId="4" fillId="7" borderId="284" xfId="0" applyNumberFormat="1" applyFont="1" applyFill="1" applyBorder="1" applyProtection="1">
      <protection locked="0"/>
    </xf>
    <xf numFmtId="1" fontId="4" fillId="0" borderId="285" xfId="0" applyNumberFormat="1" applyFont="1" applyBorder="1" applyAlignment="1">
      <alignment horizontal="right" wrapText="1"/>
    </xf>
    <xf numFmtId="1" fontId="4" fillId="0" borderId="286" xfId="0" applyNumberFormat="1" applyFont="1" applyBorder="1" applyAlignment="1">
      <alignment horizontal="right" wrapText="1"/>
    </xf>
    <xf numFmtId="1" fontId="4" fillId="3" borderId="86" xfId="0" applyNumberFormat="1" applyFont="1" applyFill="1" applyBorder="1" applyAlignment="1">
      <alignment horizontal="right"/>
    </xf>
    <xf numFmtId="1" fontId="4" fillId="7" borderId="88" xfId="0" applyNumberFormat="1" applyFont="1" applyFill="1" applyBorder="1" applyProtection="1">
      <protection locked="0"/>
    </xf>
    <xf numFmtId="1" fontId="4" fillId="7" borderId="192" xfId="0" applyNumberFormat="1" applyFont="1" applyFill="1" applyBorder="1" applyProtection="1">
      <protection locked="0"/>
    </xf>
    <xf numFmtId="1" fontId="5" fillId="3" borderId="270" xfId="0" applyNumberFormat="1" applyFont="1" applyFill="1" applyBorder="1"/>
    <xf numFmtId="1" fontId="5" fillId="3" borderId="287" xfId="0" applyNumberFormat="1" applyFont="1" applyFill="1" applyBorder="1"/>
    <xf numFmtId="1" fontId="4" fillId="3" borderId="270" xfId="0" applyNumberFormat="1" applyFont="1" applyFill="1" applyBorder="1"/>
    <xf numFmtId="1" fontId="4" fillId="3" borderId="63" xfId="0" applyNumberFormat="1" applyFont="1" applyFill="1" applyBorder="1"/>
    <xf numFmtId="1" fontId="4" fillId="4" borderId="63" xfId="0" applyNumberFormat="1" applyFont="1" applyFill="1" applyBorder="1"/>
    <xf numFmtId="1" fontId="4" fillId="0" borderId="105" xfId="0" applyNumberFormat="1" applyFont="1" applyBorder="1" applyAlignment="1">
      <alignment horizontal="center" vertical="center" wrapText="1"/>
    </xf>
    <xf numFmtId="1" fontId="4" fillId="0" borderId="204" xfId="0" applyNumberFormat="1" applyFont="1" applyBorder="1" applyAlignment="1">
      <alignment horizontal="center" vertical="center" wrapText="1"/>
    </xf>
    <xf numFmtId="1" fontId="4" fillId="0" borderId="289" xfId="0" applyNumberFormat="1" applyFont="1" applyBorder="1" applyAlignment="1">
      <alignment horizontal="center" vertical="center" wrapText="1"/>
    </xf>
    <xf numFmtId="1" fontId="4" fillId="0" borderId="282" xfId="0" applyNumberFormat="1" applyFont="1" applyBorder="1" applyAlignment="1">
      <alignment horizontal="right"/>
    </xf>
    <xf numFmtId="1" fontId="4" fillId="0" borderId="290" xfId="0" applyNumberFormat="1" applyFont="1" applyBorder="1" applyAlignment="1">
      <alignment horizontal="right"/>
    </xf>
    <xf numFmtId="1" fontId="4" fillId="7" borderId="117" xfId="0" applyNumberFormat="1" applyFont="1" applyFill="1" applyBorder="1" applyProtection="1">
      <protection locked="0"/>
    </xf>
    <xf numFmtId="1" fontId="4" fillId="7" borderId="291" xfId="0" applyNumberFormat="1" applyFont="1" applyFill="1" applyBorder="1" applyProtection="1">
      <protection locked="0"/>
    </xf>
    <xf numFmtId="1" fontId="4" fillId="4" borderId="292" xfId="0" applyNumberFormat="1" applyFont="1" applyFill="1" applyBorder="1" applyProtection="1">
      <protection hidden="1"/>
    </xf>
    <xf numFmtId="1" fontId="4" fillId="4" borderId="293" xfId="0" applyNumberFormat="1" applyFont="1" applyFill="1" applyBorder="1" applyProtection="1">
      <protection hidden="1"/>
    </xf>
    <xf numFmtId="1" fontId="4" fillId="4" borderId="294" xfId="0" applyNumberFormat="1" applyFont="1" applyFill="1" applyBorder="1" applyProtection="1">
      <protection hidden="1"/>
    </xf>
    <xf numFmtId="1" fontId="4" fillId="0" borderId="240" xfId="0" applyNumberFormat="1" applyFont="1" applyBorder="1" applyAlignment="1">
      <alignment horizontal="center" vertical="center"/>
    </xf>
    <xf numFmtId="1" fontId="4" fillId="0" borderId="296" xfId="0" applyNumberFormat="1" applyFont="1" applyBorder="1" applyAlignment="1">
      <alignment horizontal="center" vertical="center" wrapText="1"/>
    </xf>
    <xf numFmtId="1" fontId="4" fillId="3" borderId="297" xfId="0" applyNumberFormat="1" applyFont="1" applyFill="1" applyBorder="1" applyAlignment="1">
      <alignment wrapText="1"/>
    </xf>
    <xf numFmtId="1" fontId="4" fillId="3" borderId="297" xfId="0" applyNumberFormat="1" applyFont="1" applyFill="1" applyBorder="1"/>
    <xf numFmtId="1" fontId="4" fillId="4" borderId="297" xfId="0" applyNumberFormat="1" applyFont="1" applyFill="1" applyBorder="1" applyProtection="1">
      <protection hidden="1"/>
    </xf>
    <xf numFmtId="1" fontId="4" fillId="7" borderId="298" xfId="0" applyNumberFormat="1" applyFont="1" applyFill="1" applyBorder="1" applyProtection="1">
      <protection locked="0"/>
    </xf>
    <xf numFmtId="1" fontId="4" fillId="7" borderId="299" xfId="0" applyNumberFormat="1" applyFont="1" applyFill="1" applyBorder="1" applyProtection="1">
      <protection locked="0"/>
    </xf>
    <xf numFmtId="1" fontId="4" fillId="7" borderId="300" xfId="0" applyNumberFormat="1" applyFont="1" applyFill="1" applyBorder="1" applyProtection="1">
      <protection locked="0"/>
    </xf>
    <xf numFmtId="1" fontId="4" fillId="7" borderId="301" xfId="0" applyNumberFormat="1" applyFont="1" applyFill="1" applyBorder="1" applyProtection="1">
      <protection locked="0"/>
    </xf>
    <xf numFmtId="1" fontId="4" fillId="0" borderId="297" xfId="0" applyNumberFormat="1" applyFont="1" applyBorder="1"/>
    <xf numFmtId="1" fontId="5" fillId="0" borderId="302" xfId="0" applyNumberFormat="1" applyFont="1" applyBorder="1"/>
    <xf numFmtId="1" fontId="5" fillId="0" borderId="303" xfId="0" applyNumberFormat="1" applyFont="1" applyBorder="1"/>
    <xf numFmtId="1" fontId="5" fillId="0" borderId="304" xfId="0" applyNumberFormat="1" applyFont="1" applyBorder="1"/>
    <xf numFmtId="1" fontId="5" fillId="0" borderId="305" xfId="0" applyNumberFormat="1" applyFont="1" applyBorder="1"/>
    <xf numFmtId="1" fontId="4" fillId="0" borderId="297" xfId="0" applyNumberFormat="1" applyFont="1" applyBorder="1" applyProtection="1">
      <protection hidden="1"/>
    </xf>
    <xf numFmtId="1" fontId="4" fillId="0" borderId="281" xfId="0" applyNumberFormat="1" applyFont="1" applyBorder="1" applyAlignment="1">
      <alignment horizontal="center" vertical="center" wrapText="1"/>
    </xf>
    <xf numFmtId="1" fontId="4" fillId="0" borderId="302" xfId="0" applyNumberFormat="1" applyFont="1" applyBorder="1" applyAlignment="1">
      <alignment horizontal="center" vertical="center" wrapText="1"/>
    </xf>
    <xf numFmtId="1" fontId="1" fillId="0" borderId="276" xfId="0" applyNumberFormat="1" applyFont="1" applyBorder="1" applyAlignment="1">
      <alignment horizontal="left" vertical="center"/>
    </xf>
    <xf numFmtId="1" fontId="4" fillId="0" borderId="276" xfId="0" applyNumberFormat="1" applyFont="1" applyBorder="1" applyAlignment="1">
      <alignment horizontal="right"/>
    </xf>
    <xf numFmtId="1" fontId="4" fillId="0" borderId="281" xfId="0" applyNumberFormat="1" applyFont="1" applyBorder="1" applyAlignment="1">
      <alignment horizontal="right"/>
    </xf>
    <xf numFmtId="1" fontId="4" fillId="0" borderId="281" xfId="0" applyNumberFormat="1" applyFont="1" applyBorder="1"/>
    <xf numFmtId="1" fontId="4" fillId="10" borderId="308" xfId="1" applyNumberFormat="1" applyFont="1" applyBorder="1" applyAlignment="1" applyProtection="1">
      <alignment horizontal="right"/>
      <protection locked="0"/>
    </xf>
    <xf numFmtId="1" fontId="4" fillId="10" borderId="309" xfId="1" applyNumberFormat="1" applyFont="1" applyBorder="1" applyAlignment="1" applyProtection="1">
      <alignment horizontal="right"/>
      <protection locked="0"/>
    </xf>
    <xf numFmtId="1" fontId="4" fillId="10" borderId="310" xfId="1" applyNumberFormat="1" applyFont="1" applyBorder="1" applyAlignment="1" applyProtection="1">
      <alignment horizontal="right"/>
      <protection locked="0"/>
    </xf>
    <xf numFmtId="1" fontId="4" fillId="10" borderId="311" xfId="1" applyNumberFormat="1" applyFont="1" applyBorder="1" applyAlignment="1" applyProtection="1">
      <alignment horizontal="right"/>
      <protection locked="0"/>
    </xf>
    <xf numFmtId="1" fontId="1" fillId="0" borderId="312" xfId="0" applyNumberFormat="1" applyFont="1" applyBorder="1" applyAlignment="1">
      <alignment horizontal="left" vertical="center" wrapText="1"/>
    </xf>
    <xf numFmtId="1" fontId="4" fillId="0" borderId="313" xfId="0" applyNumberFormat="1" applyFont="1" applyBorder="1" applyAlignment="1">
      <alignment horizontal="right" wrapText="1"/>
    </xf>
    <xf numFmtId="1" fontId="4" fillId="0" borderId="312" xfId="0" applyNumberFormat="1" applyFont="1" applyBorder="1" applyAlignment="1">
      <alignment horizontal="right" wrapText="1"/>
    </xf>
    <xf numFmtId="1" fontId="4" fillId="0" borderId="314" xfId="0" applyNumberFormat="1" applyFont="1" applyBorder="1" applyAlignment="1">
      <alignment horizontal="right"/>
    </xf>
    <xf numFmtId="1" fontId="4" fillId="0" borderId="312" xfId="0" applyNumberFormat="1" applyFont="1" applyBorder="1"/>
    <xf numFmtId="1" fontId="4" fillId="0" borderId="315" xfId="0" applyNumberFormat="1" applyFont="1" applyBorder="1"/>
    <xf numFmtId="1" fontId="4" fillId="4" borderId="316" xfId="0" applyNumberFormat="1" applyFont="1" applyFill="1" applyBorder="1"/>
    <xf numFmtId="1" fontId="4" fillId="3" borderId="316" xfId="0" applyNumberFormat="1" applyFont="1" applyFill="1" applyBorder="1"/>
    <xf numFmtId="1" fontId="4" fillId="0" borderId="316" xfId="0" applyNumberFormat="1" applyFont="1" applyBorder="1"/>
    <xf numFmtId="1" fontId="4" fillId="0" borderId="316" xfId="0" applyNumberFormat="1" applyFont="1" applyBorder="1" applyProtection="1">
      <protection hidden="1"/>
    </xf>
    <xf numFmtId="1" fontId="4" fillId="0" borderId="312" xfId="0" applyNumberFormat="1" applyFont="1" applyBorder="1" applyAlignment="1">
      <alignment horizontal="center" wrapText="1"/>
    </xf>
    <xf numFmtId="1" fontId="1" fillId="4" borderId="316" xfId="0" applyNumberFormat="1" applyFont="1" applyFill="1" applyBorder="1"/>
    <xf numFmtId="1" fontId="4" fillId="0" borderId="317" xfId="0" applyNumberFormat="1" applyFont="1" applyBorder="1" applyAlignment="1">
      <alignment vertical="center" wrapText="1"/>
    </xf>
    <xf numFmtId="1" fontId="4" fillId="7" borderId="317" xfId="0" applyNumberFormat="1" applyFont="1" applyFill="1" applyBorder="1" applyAlignment="1" applyProtection="1">
      <alignment wrapText="1"/>
      <protection locked="0"/>
    </xf>
    <xf numFmtId="1" fontId="1" fillId="3" borderId="316" xfId="0" applyNumberFormat="1" applyFont="1" applyFill="1" applyBorder="1" applyAlignment="1">
      <alignment wrapText="1"/>
    </xf>
    <xf numFmtId="1" fontId="5" fillId="0" borderId="292" xfId="0" applyNumberFormat="1" applyFont="1" applyBorder="1"/>
    <xf numFmtId="1" fontId="4" fillId="3" borderId="318" xfId="0" applyNumberFormat="1" applyFont="1" applyFill="1" applyBorder="1"/>
    <xf numFmtId="1" fontId="4" fillId="3" borderId="319" xfId="0" applyNumberFormat="1" applyFont="1" applyFill="1" applyBorder="1"/>
    <xf numFmtId="1" fontId="4" fillId="0" borderId="320" xfId="0" applyNumberFormat="1" applyFont="1" applyBorder="1"/>
    <xf numFmtId="1" fontId="4" fillId="0" borderId="319" xfId="0" applyNumberFormat="1" applyFont="1" applyBorder="1"/>
    <xf numFmtId="1" fontId="4" fillId="0" borderId="321" xfId="0" applyNumberFormat="1" applyFont="1" applyBorder="1" applyAlignment="1">
      <alignment vertical="center" wrapText="1"/>
    </xf>
    <xf numFmtId="1" fontId="4" fillId="0" borderId="322" xfId="0" applyNumberFormat="1" applyFont="1" applyBorder="1"/>
    <xf numFmtId="1" fontId="4" fillId="0" borderId="326" xfId="0" applyNumberFormat="1" applyFont="1" applyBorder="1" applyAlignment="1">
      <alignment horizontal="center" vertical="center" wrapText="1"/>
    </xf>
    <xf numFmtId="1" fontId="4" fillId="0" borderId="327" xfId="0" applyNumberFormat="1" applyFont="1" applyBorder="1" applyAlignment="1">
      <alignment horizontal="center" vertical="center" wrapText="1"/>
    </xf>
    <xf numFmtId="1" fontId="4" fillId="0" borderId="328" xfId="0" applyNumberFormat="1" applyFont="1" applyBorder="1" applyAlignment="1">
      <alignment horizontal="center" vertical="center" wrapText="1"/>
    </xf>
    <xf numFmtId="1" fontId="4" fillId="0" borderId="329" xfId="0" applyNumberFormat="1" applyFont="1" applyBorder="1" applyAlignment="1">
      <alignment horizontal="center" vertical="center" wrapText="1"/>
    </xf>
    <xf numFmtId="1" fontId="4" fillId="0" borderId="330" xfId="0" applyNumberFormat="1" applyFont="1" applyBorder="1" applyAlignment="1">
      <alignment horizontal="center" vertical="center" wrapText="1"/>
    </xf>
    <xf numFmtId="1" fontId="4" fillId="0" borderId="331" xfId="0" applyNumberFormat="1" applyFont="1" applyBorder="1" applyAlignment="1">
      <alignment horizontal="center" vertical="center" wrapText="1"/>
    </xf>
    <xf numFmtId="1" fontId="4" fillId="0" borderId="332" xfId="0" applyNumberFormat="1" applyFont="1" applyBorder="1"/>
    <xf numFmtId="1" fontId="4" fillId="0" borderId="333" xfId="0" applyNumberFormat="1" applyFont="1" applyBorder="1"/>
    <xf numFmtId="1" fontId="4" fillId="0" borderId="334" xfId="0" applyNumberFormat="1" applyFont="1" applyBorder="1"/>
    <xf numFmtId="1" fontId="4" fillId="0" borderId="332" xfId="0" applyNumberFormat="1" applyFont="1" applyBorder="1" applyProtection="1">
      <protection hidden="1"/>
    </xf>
    <xf numFmtId="1" fontId="4" fillId="0" borderId="335" xfId="0" applyNumberFormat="1" applyFont="1" applyBorder="1" applyAlignment="1">
      <alignment horizontal="left" vertical="center" wrapText="1"/>
    </xf>
    <xf numFmtId="1" fontId="4" fillId="10" borderId="336" xfId="1" applyNumberFormat="1" applyFont="1" applyBorder="1" applyAlignment="1" applyProtection="1">
      <alignment horizontal="right"/>
      <protection locked="0"/>
    </xf>
    <xf numFmtId="1" fontId="4" fillId="10" borderId="337" xfId="1" applyNumberFormat="1" applyFont="1" applyBorder="1" applyAlignment="1" applyProtection="1">
      <alignment horizontal="right"/>
      <protection locked="0"/>
    </xf>
    <xf numFmtId="1" fontId="4" fillId="10" borderId="338" xfId="1" applyNumberFormat="1" applyFont="1" applyBorder="1" applyAlignment="1" applyProtection="1">
      <alignment horizontal="right"/>
      <protection locked="0"/>
    </xf>
    <xf numFmtId="1" fontId="4" fillId="7" borderId="314" xfId="0" applyNumberFormat="1" applyFont="1" applyFill="1" applyBorder="1" applyProtection="1">
      <protection locked="0"/>
    </xf>
    <xf numFmtId="1" fontId="4" fillId="3" borderId="339" xfId="0" applyNumberFormat="1" applyFont="1" applyFill="1" applyBorder="1"/>
    <xf numFmtId="1" fontId="4" fillId="0" borderId="339" xfId="0" applyNumberFormat="1" applyFont="1" applyBorder="1" applyProtection="1">
      <protection hidden="1"/>
    </xf>
    <xf numFmtId="1" fontId="4" fillId="0" borderId="340" xfId="0" applyNumberFormat="1" applyFont="1" applyBorder="1" applyProtection="1">
      <protection hidden="1"/>
    </xf>
    <xf numFmtId="1" fontId="4" fillId="0" borderId="341" xfId="0" applyNumberFormat="1" applyFont="1" applyBorder="1" applyProtection="1">
      <protection hidden="1"/>
    </xf>
    <xf numFmtId="1" fontId="4" fillId="0" borderId="292" xfId="0" applyNumberFormat="1" applyFont="1" applyBorder="1" applyProtection="1">
      <protection hidden="1"/>
    </xf>
    <xf numFmtId="1" fontId="4" fillId="0" borderId="339" xfId="0" applyNumberFormat="1" applyFont="1" applyBorder="1"/>
    <xf numFmtId="1" fontId="4" fillId="0" borderId="348" xfId="0" applyNumberFormat="1" applyFont="1" applyBorder="1" applyAlignment="1">
      <alignment horizontal="center" vertical="center" wrapText="1"/>
    </xf>
    <xf numFmtId="1" fontId="4" fillId="0" borderId="349" xfId="0" applyNumberFormat="1" applyFont="1" applyBorder="1" applyAlignment="1">
      <alignment horizontal="center" vertical="center" wrapText="1"/>
    </xf>
    <xf numFmtId="1" fontId="4" fillId="0" borderId="314" xfId="0" applyNumberFormat="1" applyFont="1" applyBorder="1" applyAlignment="1">
      <alignment horizontal="center" vertical="center" wrapText="1"/>
    </xf>
    <xf numFmtId="1" fontId="4" fillId="0" borderId="350" xfId="0" applyNumberFormat="1" applyFont="1" applyBorder="1" applyAlignment="1">
      <alignment horizontal="center" vertical="center" wrapText="1"/>
    </xf>
    <xf numFmtId="1" fontId="4" fillId="0" borderId="346" xfId="0" applyNumberFormat="1" applyFont="1" applyBorder="1" applyAlignment="1">
      <alignment horizontal="center" vertical="center" wrapText="1"/>
    </xf>
    <xf numFmtId="1" fontId="4" fillId="0" borderId="352" xfId="0" applyNumberFormat="1" applyFont="1" applyBorder="1" applyAlignment="1">
      <alignment horizontal="center"/>
    </xf>
    <xf numFmtId="1" fontId="4" fillId="0" borderId="302" xfId="0" applyNumberFormat="1" applyFont="1" applyBorder="1" applyAlignment="1" applyProtection="1">
      <alignment horizontal="center" vertical="center"/>
      <protection hidden="1"/>
    </xf>
    <xf numFmtId="1" fontId="4" fillId="0" borderId="348" xfId="0" applyNumberFormat="1" applyFont="1" applyBorder="1" applyAlignment="1">
      <alignment horizontal="right"/>
    </xf>
    <xf numFmtId="1" fontId="4" fillId="0" borderId="349" xfId="0" applyNumberFormat="1" applyFont="1" applyBorder="1" applyAlignment="1">
      <alignment horizontal="right"/>
    </xf>
    <xf numFmtId="1" fontId="4" fillId="7" borderId="353" xfId="0" applyNumberFormat="1" applyFont="1" applyFill="1" applyBorder="1" applyAlignment="1" applyProtection="1">
      <alignment horizontal="right"/>
      <protection locked="0"/>
    </xf>
    <xf numFmtId="1" fontId="4" fillId="7" borderId="307" xfId="0" applyNumberFormat="1" applyFont="1" applyFill="1" applyBorder="1" applyAlignment="1" applyProtection="1">
      <alignment horizontal="right"/>
      <protection locked="0"/>
    </xf>
    <xf numFmtId="1" fontId="4" fillId="7" borderId="328" xfId="0" applyNumberFormat="1" applyFont="1" applyFill="1" applyBorder="1" applyAlignment="1" applyProtection="1">
      <alignment horizontal="right"/>
      <protection locked="0"/>
    </xf>
    <xf numFmtId="1" fontId="4" fillId="7" borderId="354" xfId="0" applyNumberFormat="1" applyFont="1" applyFill="1" applyBorder="1" applyAlignment="1" applyProtection="1">
      <alignment horizontal="right"/>
      <protection locked="0"/>
    </xf>
    <xf numFmtId="1" fontId="4" fillId="7" borderId="355" xfId="0" applyNumberFormat="1" applyFont="1" applyFill="1" applyBorder="1" applyAlignment="1" applyProtection="1">
      <alignment horizontal="right"/>
      <protection locked="0"/>
    </xf>
    <xf numFmtId="1" fontId="4" fillId="7" borderId="351" xfId="0" applyNumberFormat="1" applyFont="1" applyFill="1" applyBorder="1" applyAlignment="1" applyProtection="1">
      <alignment horizontal="right"/>
      <protection locked="0"/>
    </xf>
    <xf numFmtId="1" fontId="4" fillId="7" borderId="295" xfId="0" applyNumberFormat="1" applyFont="1" applyFill="1" applyBorder="1" applyAlignment="1" applyProtection="1">
      <alignment horizontal="right"/>
      <protection locked="0"/>
    </xf>
    <xf numFmtId="1" fontId="4" fillId="0" borderId="339" xfId="0" applyNumberFormat="1" applyFont="1" applyBorder="1" applyProtection="1">
      <protection locked="0"/>
    </xf>
    <xf numFmtId="1" fontId="4" fillId="0" borderId="356" xfId="0" applyNumberFormat="1" applyFont="1" applyBorder="1" applyAlignment="1">
      <alignment horizontal="center" vertical="center"/>
    </xf>
    <xf numFmtId="1" fontId="4" fillId="0" borderId="332" xfId="0" applyNumberFormat="1" applyFont="1" applyBorder="1" applyProtection="1">
      <protection locked="0"/>
    </xf>
    <xf numFmtId="1" fontId="4" fillId="0" borderId="335" xfId="0" applyNumberFormat="1" applyFont="1" applyBorder="1" applyAlignment="1">
      <alignment horizontal="center" vertical="center"/>
    </xf>
    <xf numFmtId="1" fontId="4" fillId="0" borderId="335" xfId="0" applyNumberFormat="1" applyFont="1" applyBorder="1" applyAlignment="1" applyProtection="1">
      <alignment horizontal="center" vertical="center"/>
      <protection hidden="1"/>
    </xf>
    <xf numFmtId="1" fontId="4" fillId="0" borderId="336" xfId="0" applyNumberFormat="1" applyFont="1" applyBorder="1" applyAlignment="1">
      <alignment horizontal="right"/>
    </xf>
    <xf numFmtId="1" fontId="4" fillId="0" borderId="337" xfId="0" applyNumberFormat="1" applyFont="1" applyBorder="1" applyAlignment="1">
      <alignment horizontal="right"/>
    </xf>
    <xf numFmtId="1" fontId="4" fillId="7" borderId="336" xfId="0" applyNumberFormat="1" applyFont="1" applyFill="1" applyBorder="1" applyAlignment="1" applyProtection="1">
      <alignment horizontal="right"/>
      <protection locked="0"/>
    </xf>
    <xf numFmtId="1" fontId="4" fillId="7" borderId="314" xfId="0" applyNumberFormat="1" applyFont="1" applyFill="1" applyBorder="1" applyAlignment="1" applyProtection="1">
      <alignment horizontal="right"/>
      <protection locked="0"/>
    </xf>
    <xf numFmtId="1" fontId="4" fillId="7" borderId="350" xfId="0" applyNumberFormat="1" applyFont="1" applyFill="1" applyBorder="1" applyAlignment="1" applyProtection="1">
      <alignment horizontal="right"/>
      <protection locked="0"/>
    </xf>
    <xf numFmtId="1" fontId="4" fillId="7" borderId="357" xfId="0" applyNumberFormat="1" applyFont="1" applyFill="1" applyBorder="1" applyAlignment="1" applyProtection="1">
      <alignment horizontal="right"/>
      <protection locked="0"/>
    </xf>
    <xf numFmtId="1" fontId="4" fillId="7" borderId="358" xfId="0" applyNumberFormat="1" applyFont="1" applyFill="1" applyBorder="1" applyAlignment="1" applyProtection="1">
      <alignment horizontal="right"/>
      <protection locked="0"/>
    </xf>
    <xf numFmtId="1" fontId="4" fillId="7" borderId="359" xfId="0" applyNumberFormat="1" applyFont="1" applyFill="1" applyBorder="1" applyAlignment="1" applyProtection="1">
      <alignment horizontal="right"/>
      <protection locked="0"/>
    </xf>
    <xf numFmtId="1" fontId="4" fillId="7" borderId="352" xfId="0" applyNumberFormat="1" applyFont="1" applyFill="1" applyBorder="1" applyAlignment="1" applyProtection="1">
      <alignment horizontal="right"/>
      <protection locked="0"/>
    </xf>
    <xf numFmtId="1" fontId="4" fillId="0" borderId="294" xfId="0" applyNumberFormat="1" applyFont="1" applyBorder="1" applyProtection="1">
      <protection hidden="1"/>
    </xf>
    <xf numFmtId="1" fontId="4" fillId="0" borderId="293" xfId="0" applyNumberFormat="1" applyFont="1" applyBorder="1" applyProtection="1">
      <protection hidden="1"/>
    </xf>
    <xf numFmtId="1" fontId="4" fillId="3" borderId="332" xfId="0" applyNumberFormat="1" applyFont="1" applyFill="1" applyBorder="1"/>
    <xf numFmtId="1" fontId="4" fillId="3" borderId="332" xfId="0" applyNumberFormat="1" applyFont="1" applyFill="1" applyBorder="1" applyProtection="1">
      <protection hidden="1"/>
    </xf>
    <xf numFmtId="1" fontId="4" fillId="0" borderId="361" xfId="0" applyNumberFormat="1" applyFont="1" applyBorder="1" applyAlignment="1">
      <alignment horizontal="left" vertical="center"/>
    </xf>
    <xf numFmtId="1" fontId="4" fillId="0" borderId="361" xfId="0" applyNumberFormat="1" applyFont="1" applyBorder="1" applyAlignment="1">
      <alignment horizontal="center" vertical="center" wrapText="1"/>
    </xf>
    <xf numFmtId="1" fontId="4" fillId="7" borderId="361" xfId="0" applyNumberFormat="1" applyFont="1" applyFill="1" applyBorder="1" applyProtection="1">
      <protection locked="0"/>
    </xf>
    <xf numFmtId="1" fontId="4" fillId="7" borderId="362" xfId="0" applyNumberFormat="1" applyFont="1" applyFill="1" applyBorder="1" applyProtection="1">
      <protection locked="0"/>
    </xf>
    <xf numFmtId="1" fontId="4" fillId="7" borderId="363" xfId="0" applyNumberFormat="1" applyFont="1" applyFill="1" applyBorder="1" applyProtection="1">
      <protection locked="0"/>
    </xf>
    <xf numFmtId="1" fontId="4" fillId="7" borderId="364" xfId="0" applyNumberFormat="1" applyFont="1" applyFill="1" applyBorder="1" applyProtection="1">
      <protection locked="0"/>
    </xf>
    <xf numFmtId="1" fontId="4" fillId="0" borderId="361" xfId="0" applyNumberFormat="1" applyFont="1" applyBorder="1" applyAlignment="1">
      <alignment horizontal="left" vertical="center" wrapText="1"/>
    </xf>
    <xf numFmtId="1" fontId="4" fillId="0" borderId="361" xfId="0" applyNumberFormat="1" applyFont="1" applyBorder="1" applyAlignment="1">
      <alignment horizontal="center"/>
    </xf>
    <xf numFmtId="1" fontId="4" fillId="0" borderId="295" xfId="0" applyNumberFormat="1" applyFont="1" applyBorder="1" applyAlignment="1">
      <alignment horizontal="left" vertical="center" wrapText="1"/>
    </xf>
    <xf numFmtId="1" fontId="4" fillId="7" borderId="295" xfId="0" applyNumberFormat="1" applyFont="1" applyFill="1" applyBorder="1" applyProtection="1">
      <protection locked="0"/>
    </xf>
    <xf numFmtId="1" fontId="4" fillId="7" borderId="307" xfId="0" applyNumberFormat="1" applyFont="1" applyFill="1" applyBorder="1" applyProtection="1">
      <protection locked="0"/>
    </xf>
    <xf numFmtId="1" fontId="4" fillId="4" borderId="366" xfId="0" applyNumberFormat="1" applyFont="1" applyFill="1" applyBorder="1"/>
    <xf numFmtId="1" fontId="4" fillId="4" borderId="366" xfId="0" applyNumberFormat="1" applyFont="1" applyFill="1" applyBorder="1" applyProtection="1">
      <protection hidden="1"/>
    </xf>
    <xf numFmtId="1" fontId="4" fillId="3" borderId="292" xfId="0" applyNumberFormat="1" applyFont="1" applyFill="1" applyBorder="1" applyProtection="1">
      <protection hidden="1"/>
    </xf>
    <xf numFmtId="1" fontId="4" fillId="0" borderId="366" xfId="0" applyNumberFormat="1" applyFont="1" applyBorder="1" applyProtection="1">
      <protection hidden="1"/>
    </xf>
    <xf numFmtId="1" fontId="4" fillId="3" borderId="366" xfId="0" applyNumberFormat="1" applyFont="1" applyFill="1" applyBorder="1" applyProtection="1">
      <protection hidden="1"/>
    </xf>
    <xf numFmtId="1" fontId="4" fillId="0" borderId="370" xfId="3" applyNumberFormat="1" applyFont="1" applyBorder="1" applyAlignment="1">
      <alignment horizontal="center" vertical="center" wrapText="1"/>
    </xf>
    <xf numFmtId="1" fontId="4" fillId="0" borderId="371" xfId="3" applyNumberFormat="1" applyFont="1" applyBorder="1" applyAlignment="1">
      <alignment horizontal="center" vertical="center" wrapText="1"/>
    </xf>
    <xf numFmtId="1" fontId="4" fillId="0" borderId="370" xfId="3" applyNumberFormat="1" applyFont="1" applyFill="1" applyBorder="1" applyAlignment="1">
      <alignment horizontal="center" vertical="center" wrapText="1"/>
    </xf>
    <xf numFmtId="1" fontId="4" fillId="0" borderId="371" xfId="3" applyNumberFormat="1" applyFont="1" applyFill="1" applyBorder="1" applyAlignment="1">
      <alignment horizontal="center" vertical="center" wrapText="1"/>
    </xf>
    <xf numFmtId="1" fontId="4" fillId="0" borderId="372" xfId="3" applyNumberFormat="1" applyFont="1" applyFill="1" applyBorder="1" applyAlignment="1">
      <alignment horizontal="center" vertical="center" wrapText="1"/>
    </xf>
    <xf numFmtId="1" fontId="4" fillId="0" borderId="373" xfId="3" applyNumberFormat="1" applyFont="1" applyFill="1" applyBorder="1" applyAlignment="1">
      <alignment horizontal="center" vertical="center" wrapText="1"/>
    </xf>
    <xf numFmtId="1" fontId="4" fillId="0" borderId="374" xfId="3" applyNumberFormat="1" applyFont="1" applyFill="1" applyBorder="1" applyAlignment="1">
      <alignment horizontal="center" vertical="center" wrapText="1"/>
    </xf>
    <xf numFmtId="1" fontId="4" fillId="0" borderId="375" xfId="3" applyNumberFormat="1" applyFont="1" applyBorder="1" applyAlignment="1">
      <alignment horizontal="center" vertical="center" wrapText="1"/>
    </xf>
    <xf numFmtId="1" fontId="4" fillId="3" borderId="376" xfId="0" applyNumberFormat="1" applyFont="1" applyFill="1" applyBorder="1" applyProtection="1">
      <protection hidden="1"/>
    </xf>
    <xf numFmtId="1" fontId="4" fillId="0" borderId="376" xfId="0" applyNumberFormat="1" applyFont="1" applyBorder="1" applyProtection="1">
      <protection hidden="1"/>
    </xf>
    <xf numFmtId="1" fontId="4" fillId="0" borderId="321" xfId="2" applyNumberFormat="1" applyFont="1" applyBorder="1" applyAlignment="1">
      <alignment vertical="center" wrapText="1"/>
    </xf>
    <xf numFmtId="1" fontId="4" fillId="4" borderId="282" xfId="4" applyNumberFormat="1" applyFont="1" applyFill="1" applyBorder="1" applyProtection="1"/>
    <xf numFmtId="1" fontId="4" fillId="7" borderId="282" xfId="4" applyNumberFormat="1" applyFont="1" applyFill="1" applyBorder="1" applyProtection="1">
      <protection locked="0"/>
    </xf>
    <xf numFmtId="1" fontId="4" fillId="7" borderId="363" xfId="4" applyNumberFormat="1" applyFont="1" applyFill="1" applyBorder="1" applyProtection="1">
      <protection locked="0"/>
    </xf>
    <xf numFmtId="1" fontId="4" fillId="7" borderId="284" xfId="4" applyNumberFormat="1" applyFont="1" applyFill="1" applyBorder="1" applyProtection="1">
      <protection locked="0"/>
    </xf>
    <xf numFmtId="1" fontId="4" fillId="7" borderId="377" xfId="4" applyNumberFormat="1" applyFont="1" applyFill="1" applyBorder="1" applyProtection="1">
      <protection locked="0"/>
    </xf>
    <xf numFmtId="1" fontId="4" fillId="7" borderId="378" xfId="4" applyNumberFormat="1" applyFont="1" applyFill="1" applyBorder="1" applyProtection="1">
      <protection locked="0"/>
    </xf>
    <xf numFmtId="1" fontId="4" fillId="7" borderId="283" xfId="4" applyNumberFormat="1" applyFont="1" applyFill="1" applyBorder="1" applyProtection="1">
      <protection locked="0"/>
    </xf>
    <xf numFmtId="1" fontId="4" fillId="3" borderId="379" xfId="0" applyNumberFormat="1" applyFont="1" applyFill="1" applyBorder="1" applyProtection="1">
      <protection hidden="1"/>
    </xf>
    <xf numFmtId="1" fontId="4" fillId="0" borderId="379" xfId="0" applyNumberFormat="1" applyFont="1" applyBorder="1" applyProtection="1">
      <protection hidden="1"/>
    </xf>
    <xf numFmtId="1" fontId="4" fillId="0" borderId="380" xfId="2" applyNumberFormat="1" applyFont="1" applyBorder="1" applyAlignment="1">
      <alignment horizontal="center" vertical="center" wrapText="1"/>
    </xf>
    <xf numFmtId="1" fontId="4" fillId="0" borderId="381" xfId="4" applyNumberFormat="1" applyFont="1" applyBorder="1" applyAlignment="1">
      <alignment horizontal="right"/>
    </xf>
    <xf numFmtId="1" fontId="4" fillId="0" borderId="382" xfId="4" applyNumberFormat="1" applyFont="1" applyBorder="1" applyAlignment="1">
      <alignment horizontal="right"/>
    </xf>
    <xf numFmtId="1" fontId="4" fillId="0" borderId="383" xfId="4" applyNumberFormat="1" applyFont="1" applyBorder="1" applyAlignment="1">
      <alignment horizontal="right"/>
    </xf>
    <xf numFmtId="1" fontId="4" fillId="0" borderId="384" xfId="4" applyNumberFormat="1" applyFont="1" applyBorder="1" applyAlignment="1">
      <alignment horizontal="right"/>
    </xf>
    <xf numFmtId="1" fontId="4" fillId="0" borderId="385" xfId="4" applyNumberFormat="1" applyFont="1" applyBorder="1" applyAlignment="1">
      <alignment horizontal="right"/>
    </xf>
    <xf numFmtId="1" fontId="4" fillId="0" borderId="386" xfId="4" applyNumberFormat="1" applyFont="1" applyBorder="1" applyAlignment="1">
      <alignment horizontal="right"/>
    </xf>
    <xf numFmtId="1" fontId="4" fillId="3" borderId="387" xfId="0" applyNumberFormat="1" applyFont="1" applyFill="1" applyBorder="1" applyProtection="1">
      <protection hidden="1"/>
    </xf>
    <xf numFmtId="1" fontId="4" fillId="0" borderId="387" xfId="0" applyNumberFormat="1" applyFont="1" applyBorder="1" applyProtection="1">
      <protection hidden="1"/>
    </xf>
    <xf numFmtId="1" fontId="6" fillId="3" borderId="380" xfId="0" applyNumberFormat="1" applyFont="1" applyFill="1" applyBorder="1" applyAlignment="1">
      <alignment vertical="center" wrapText="1"/>
    </xf>
    <xf numFmtId="1" fontId="6" fillId="3" borderId="388" xfId="0" applyNumberFormat="1" applyFont="1" applyFill="1" applyBorder="1" applyAlignment="1">
      <alignment vertical="center" wrapText="1"/>
    </xf>
    <xf numFmtId="1" fontId="2" fillId="0" borderId="389" xfId="0" applyNumberFormat="1" applyFont="1" applyBorder="1"/>
    <xf numFmtId="1" fontId="2" fillId="0" borderId="340" xfId="0" applyNumberFormat="1" applyFont="1" applyBorder="1"/>
    <xf numFmtId="1" fontId="2" fillId="0" borderId="341" xfId="0" applyNumberFormat="1" applyFont="1" applyBorder="1"/>
    <xf numFmtId="1" fontId="4" fillId="3" borderId="390" xfId="0" applyNumberFormat="1" applyFont="1" applyFill="1" applyBorder="1" applyProtection="1">
      <protection hidden="1"/>
    </xf>
    <xf numFmtId="1" fontId="4" fillId="0" borderId="390" xfId="0" applyNumberFormat="1" applyFont="1" applyBorder="1" applyProtection="1">
      <protection hidden="1"/>
    </xf>
    <xf numFmtId="1" fontId="4" fillId="0" borderId="381" xfId="0" applyNumberFormat="1" applyFont="1" applyBorder="1" applyAlignment="1">
      <alignment horizontal="center" vertical="center"/>
    </xf>
    <xf numFmtId="1" fontId="4" fillId="0" borderId="392" xfId="0" applyNumberFormat="1" applyFont="1" applyBorder="1" applyAlignment="1">
      <alignment horizontal="center" vertical="center"/>
    </xf>
    <xf numFmtId="1" fontId="4" fillId="0" borderId="392" xfId="0" applyNumberFormat="1" applyFont="1" applyBorder="1" applyAlignment="1">
      <alignment horizontal="center" vertical="center" wrapText="1"/>
    </xf>
    <xf numFmtId="1" fontId="4" fillId="0" borderId="371" xfId="0" applyNumberFormat="1" applyFont="1" applyBorder="1" applyAlignment="1">
      <alignment horizontal="center" vertical="center"/>
    </xf>
    <xf numFmtId="1" fontId="4" fillId="0" borderId="393" xfId="0" applyNumberFormat="1" applyFont="1" applyBorder="1"/>
    <xf numFmtId="1" fontId="4" fillId="7" borderId="394" xfId="4" applyNumberFormat="1" applyFont="1" applyFill="1" applyBorder="1" applyProtection="1">
      <protection locked="0"/>
    </xf>
    <xf numFmtId="1" fontId="4" fillId="7" borderId="395" xfId="4" applyNumberFormat="1" applyFont="1" applyFill="1" applyBorder="1" applyProtection="1">
      <protection locked="0"/>
    </xf>
    <xf numFmtId="1" fontId="4" fillId="7" borderId="396" xfId="4" applyNumberFormat="1" applyFont="1" applyFill="1" applyBorder="1" applyProtection="1">
      <protection locked="0"/>
    </xf>
    <xf numFmtId="1" fontId="4" fillId="7" borderId="393" xfId="4" applyNumberFormat="1" applyFont="1" applyFill="1" applyBorder="1" applyProtection="1">
      <protection locked="0"/>
    </xf>
    <xf numFmtId="1" fontId="4" fillId="3" borderId="397" xfId="0" applyNumberFormat="1" applyFont="1" applyFill="1" applyBorder="1" applyProtection="1">
      <protection hidden="1"/>
    </xf>
    <xf numFmtId="1" fontId="4" fillId="0" borderId="397" xfId="0" applyNumberFormat="1" applyFont="1" applyBorder="1" applyProtection="1">
      <protection hidden="1"/>
    </xf>
    <xf numFmtId="1" fontId="4" fillId="0" borderId="398" xfId="0" applyNumberFormat="1" applyFont="1" applyBorder="1"/>
    <xf numFmtId="1" fontId="2" fillId="3" borderId="302" xfId="0" applyNumberFormat="1" applyFont="1" applyFill="1" applyBorder="1"/>
    <xf numFmtId="1" fontId="2" fillId="3" borderId="399" xfId="0" applyNumberFormat="1" applyFont="1" applyFill="1" applyBorder="1"/>
    <xf numFmtId="1" fontId="4" fillId="0" borderId="352" xfId="0" applyNumberFormat="1" applyFont="1" applyBorder="1" applyAlignment="1">
      <alignment horizontal="center" vertical="center" wrapText="1"/>
    </xf>
    <xf numFmtId="1" fontId="4" fillId="0" borderId="307" xfId="0" applyNumberFormat="1" applyFont="1" applyBorder="1" applyAlignment="1">
      <alignment horizontal="center" vertical="center" wrapText="1"/>
    </xf>
    <xf numFmtId="1" fontId="4" fillId="0" borderId="336" xfId="0" applyNumberFormat="1" applyFont="1" applyBorder="1" applyAlignment="1">
      <alignment horizontal="center" vertical="center" wrapText="1"/>
    </xf>
    <xf numFmtId="1" fontId="4" fillId="7" borderId="394" xfId="0" applyNumberFormat="1" applyFont="1" applyFill="1" applyBorder="1" applyAlignment="1" applyProtection="1">
      <alignment wrapText="1"/>
      <protection locked="0"/>
    </xf>
    <xf numFmtId="1" fontId="4" fillId="0" borderId="307" xfId="0" applyNumberFormat="1" applyFont="1" applyBorder="1"/>
    <xf numFmtId="1" fontId="4" fillId="0" borderId="410" xfId="0" applyNumberFormat="1" applyFont="1" applyBorder="1" applyAlignment="1">
      <alignment horizontal="center" vertical="center"/>
    </xf>
    <xf numFmtId="1" fontId="4" fillId="0" borderId="411" xfId="0" applyNumberFormat="1" applyFont="1" applyBorder="1" applyAlignment="1">
      <alignment horizontal="center" vertical="center" wrapText="1"/>
    </xf>
    <xf numFmtId="1" fontId="4" fillId="0" borderId="407" xfId="0" applyNumberFormat="1" applyFont="1" applyBorder="1" applyAlignment="1">
      <alignment horizontal="center" vertical="center"/>
    </xf>
    <xf numFmtId="1" fontId="4" fillId="0" borderId="342" xfId="0" applyNumberFormat="1" applyFont="1" applyBorder="1" applyAlignment="1">
      <alignment horizontal="left" wrapText="1"/>
    </xf>
    <xf numFmtId="1" fontId="4" fillId="0" borderId="395" xfId="0" applyNumberFormat="1" applyFont="1" applyBorder="1"/>
    <xf numFmtId="1" fontId="4" fillId="2" borderId="413" xfId="5" applyNumberFormat="1" applyFont="1" applyBorder="1" applyProtection="1">
      <protection locked="0"/>
    </xf>
    <xf numFmtId="1" fontId="4" fillId="2" borderId="414" xfId="5" applyNumberFormat="1" applyFont="1" applyBorder="1" applyProtection="1">
      <protection locked="0"/>
    </xf>
    <xf numFmtId="1" fontId="4" fillId="2" borderId="415" xfId="5" applyNumberFormat="1" applyFont="1" applyBorder="1" applyProtection="1">
      <protection locked="0"/>
    </xf>
    <xf numFmtId="1" fontId="4" fillId="2" borderId="416" xfId="5" applyNumberFormat="1" applyFont="1" applyBorder="1" applyProtection="1">
      <protection locked="0"/>
    </xf>
    <xf numFmtId="1" fontId="4" fillId="2" borderId="417" xfId="5" applyNumberFormat="1" applyFont="1" applyBorder="1" applyProtection="1">
      <protection locked="0"/>
    </xf>
    <xf numFmtId="1" fontId="4" fillId="2" borderId="418" xfId="5" applyNumberFormat="1" applyFont="1" applyBorder="1" applyProtection="1">
      <protection locked="0"/>
    </xf>
    <xf numFmtId="1" fontId="4" fillId="2" borderId="419" xfId="5" applyNumberFormat="1" applyFont="1" applyBorder="1" applyProtection="1">
      <protection locked="0"/>
    </xf>
    <xf numFmtId="1" fontId="4" fillId="2" borderId="420" xfId="5" applyNumberFormat="1" applyFont="1" applyBorder="1" applyProtection="1">
      <protection locked="0"/>
    </xf>
    <xf numFmtId="1" fontId="4" fillId="2" borderId="421" xfId="5" applyNumberFormat="1" applyFont="1" applyBorder="1" applyProtection="1">
      <protection locked="0"/>
    </xf>
    <xf numFmtId="1" fontId="4" fillId="2" borderId="422" xfId="5" applyNumberFormat="1" applyFont="1" applyBorder="1" applyProtection="1">
      <protection locked="0"/>
    </xf>
    <xf numFmtId="1" fontId="4" fillId="0" borderId="423" xfId="0" applyNumberFormat="1" applyFont="1" applyBorder="1"/>
    <xf numFmtId="1" fontId="4" fillId="2" borderId="424" xfId="5" applyNumberFormat="1" applyFont="1" applyBorder="1" applyProtection="1">
      <protection locked="0"/>
    </xf>
    <xf numFmtId="1" fontId="4" fillId="2" borderId="425" xfId="5" applyNumberFormat="1" applyFont="1" applyBorder="1" applyProtection="1">
      <protection locked="0"/>
    </xf>
    <xf numFmtId="1" fontId="4" fillId="2" borderId="426" xfId="5" applyNumberFormat="1" applyFont="1" applyBorder="1" applyProtection="1">
      <protection locked="0"/>
    </xf>
    <xf numFmtId="1" fontId="4" fillId="2" borderId="427" xfId="5" applyNumberFormat="1" applyFont="1" applyBorder="1" applyProtection="1">
      <protection locked="0"/>
    </xf>
    <xf numFmtId="1" fontId="4" fillId="2" borderId="428" xfId="5" applyNumberFormat="1" applyFont="1" applyBorder="1" applyProtection="1">
      <protection locked="0"/>
    </xf>
    <xf numFmtId="1" fontId="4" fillId="0" borderId="429" xfId="0" applyNumberFormat="1" applyFont="1" applyBorder="1"/>
    <xf numFmtId="1" fontId="4" fillId="9" borderId="430" xfId="4" applyNumberFormat="1" applyFont="1" applyFill="1" applyBorder="1" applyProtection="1"/>
    <xf numFmtId="1" fontId="4" fillId="9" borderId="337" xfId="4" applyNumberFormat="1" applyFont="1" applyFill="1" applyBorder="1" applyProtection="1"/>
    <xf numFmtId="1" fontId="4" fillId="9" borderId="431" xfId="4" applyNumberFormat="1" applyFont="1" applyFill="1" applyBorder="1" applyProtection="1"/>
    <xf numFmtId="1" fontId="4" fillId="2" borderId="344" xfId="5" applyNumberFormat="1" applyFont="1" applyBorder="1" applyProtection="1">
      <protection locked="0"/>
    </xf>
    <xf numFmtId="1" fontId="4" fillId="2" borderId="347" xfId="5" applyNumberFormat="1" applyFont="1" applyBorder="1" applyProtection="1">
      <protection locked="0"/>
    </xf>
    <xf numFmtId="1" fontId="4" fillId="2" borderId="325" xfId="5" applyNumberFormat="1" applyFont="1" applyBorder="1" applyProtection="1">
      <protection locked="0"/>
    </xf>
    <xf numFmtId="1" fontId="4" fillId="2" borderId="423" xfId="5" applyNumberFormat="1" applyFont="1" applyBorder="1" applyProtection="1">
      <protection locked="0"/>
    </xf>
    <xf numFmtId="1" fontId="4" fillId="2" borderId="329" xfId="5" applyNumberFormat="1" applyFont="1" applyBorder="1" applyProtection="1">
      <protection locked="0"/>
    </xf>
    <xf numFmtId="1" fontId="4" fillId="2" borderId="354" xfId="5" applyNumberFormat="1" applyFont="1" applyBorder="1" applyProtection="1">
      <protection locked="0"/>
    </xf>
    <xf numFmtId="1" fontId="4" fillId="9" borderId="432" xfId="4" applyNumberFormat="1" applyFont="1" applyFill="1" applyBorder="1" applyProtection="1"/>
    <xf numFmtId="1" fontId="4" fillId="2" borderId="433" xfId="5" applyNumberFormat="1" applyFont="1" applyBorder="1" applyProtection="1">
      <protection locked="0"/>
    </xf>
    <xf numFmtId="1" fontId="4" fillId="2" borderId="434" xfId="5" applyNumberFormat="1" applyFont="1" applyBorder="1" applyProtection="1">
      <protection locked="0"/>
    </xf>
    <xf numFmtId="1" fontId="4" fillId="2" borderId="435" xfId="5" applyNumberFormat="1" applyFont="1" applyBorder="1" applyProtection="1">
      <protection locked="0"/>
    </xf>
    <xf numFmtId="1" fontId="4" fillId="2" borderId="436" xfId="5" applyNumberFormat="1" applyFont="1" applyBorder="1" applyProtection="1">
      <protection locked="0"/>
    </xf>
    <xf numFmtId="1" fontId="4" fillId="2" borderId="437" xfId="5" applyNumberFormat="1" applyFont="1" applyBorder="1" applyProtection="1">
      <protection locked="0"/>
    </xf>
    <xf numFmtId="1" fontId="4" fillId="2" borderId="438" xfId="5" applyNumberFormat="1" applyFont="1" applyBorder="1" applyProtection="1">
      <protection locked="0"/>
    </xf>
    <xf numFmtId="1" fontId="4" fillId="2" borderId="439" xfId="5" applyNumberFormat="1" applyFont="1" applyBorder="1" applyProtection="1">
      <protection locked="0"/>
    </xf>
    <xf numFmtId="1" fontId="4" fillId="2" borderId="440" xfId="5" applyNumberFormat="1" applyFont="1" applyBorder="1" applyProtection="1">
      <protection locked="0"/>
    </xf>
    <xf numFmtId="1" fontId="4" fillId="2" borderId="441" xfId="5" applyNumberFormat="1" applyFont="1" applyBorder="1" applyProtection="1">
      <protection locked="0"/>
    </xf>
    <xf numFmtId="1" fontId="4" fillId="2" borderId="442" xfId="5" applyNumberFormat="1" applyFont="1" applyBorder="1" applyProtection="1">
      <protection locked="0"/>
    </xf>
    <xf numFmtId="1" fontId="4" fillId="2" borderId="443" xfId="5" applyNumberFormat="1" applyFont="1" applyBorder="1" applyProtection="1">
      <protection locked="0"/>
    </xf>
    <xf numFmtId="1" fontId="4" fillId="2" borderId="444" xfId="5" applyNumberFormat="1" applyFont="1" applyBorder="1" applyProtection="1">
      <protection locked="0"/>
    </xf>
    <xf numFmtId="1" fontId="4" fillId="2" borderId="445" xfId="5" applyNumberFormat="1" applyFont="1" applyBorder="1" applyProtection="1">
      <protection locked="0"/>
    </xf>
    <xf numFmtId="1" fontId="4" fillId="2" borderId="446" xfId="5" applyNumberFormat="1" applyFont="1" applyBorder="1" applyProtection="1">
      <protection locked="0"/>
    </xf>
    <xf numFmtId="1" fontId="4" fillId="2" borderId="447" xfId="5" applyNumberFormat="1" applyFont="1" applyBorder="1" applyProtection="1">
      <protection locked="0"/>
    </xf>
    <xf numFmtId="1" fontId="13" fillId="0" borderId="453" xfId="0" applyNumberFormat="1" applyFont="1" applyBorder="1" applyAlignment="1">
      <alignment horizontal="center" vertical="center" wrapText="1"/>
    </xf>
    <xf numFmtId="1" fontId="13" fillId="0" borderId="454" xfId="0" applyNumberFormat="1" applyFont="1" applyBorder="1" applyAlignment="1">
      <alignment horizontal="center" vertical="center" wrapText="1"/>
    </xf>
    <xf numFmtId="1" fontId="13" fillId="0" borderId="455" xfId="0" applyNumberFormat="1" applyFont="1" applyBorder="1" applyAlignment="1">
      <alignment horizontal="center" vertical="center" wrapText="1"/>
    </xf>
    <xf numFmtId="1" fontId="4" fillId="0" borderId="456" xfId="0" applyNumberFormat="1" applyFont="1" applyBorder="1"/>
    <xf numFmtId="1" fontId="13" fillId="0" borderId="457" xfId="0" applyNumberFormat="1" applyFont="1" applyBorder="1"/>
    <xf numFmtId="1" fontId="13" fillId="0" borderId="458" xfId="0" applyNumberFormat="1" applyFont="1" applyBorder="1"/>
    <xf numFmtId="1" fontId="13" fillId="0" borderId="459" xfId="0" applyNumberFormat="1" applyFont="1" applyBorder="1"/>
    <xf numFmtId="1" fontId="13" fillId="7" borderId="457" xfId="0" applyNumberFormat="1" applyFont="1" applyFill="1" applyBorder="1" applyProtection="1">
      <protection locked="0"/>
    </xf>
    <xf numFmtId="1" fontId="13" fillId="7" borderId="459" xfId="0" applyNumberFormat="1" applyFont="1" applyFill="1" applyBorder="1" applyProtection="1">
      <protection locked="0"/>
    </xf>
    <xf numFmtId="1" fontId="13" fillId="7" borderId="460" xfId="0" applyNumberFormat="1" applyFont="1" applyFill="1" applyBorder="1" applyProtection="1">
      <protection locked="0"/>
    </xf>
    <xf numFmtId="1" fontId="13" fillId="7" borderId="461" xfId="0" applyNumberFormat="1" applyFont="1" applyFill="1" applyBorder="1" applyProtection="1">
      <protection locked="0"/>
    </xf>
    <xf numFmtId="1" fontId="13" fillId="0" borderId="429" xfId="0" applyNumberFormat="1" applyFont="1" applyBorder="1"/>
    <xf numFmtId="1" fontId="13" fillId="0" borderId="462" xfId="0" applyNumberFormat="1" applyFont="1" applyBorder="1"/>
    <xf numFmtId="1" fontId="13" fillId="7" borderId="429" xfId="0" applyNumberFormat="1" applyFont="1" applyFill="1" applyBorder="1" applyProtection="1">
      <protection locked="0"/>
    </xf>
    <xf numFmtId="1" fontId="13" fillId="7" borderId="463" xfId="0" applyNumberFormat="1" applyFont="1" applyFill="1" applyBorder="1" applyProtection="1">
      <protection locked="0"/>
    </xf>
    <xf numFmtId="1" fontId="13" fillId="7" borderId="394" xfId="0" applyNumberFormat="1" applyFont="1" applyFill="1" applyBorder="1" applyProtection="1">
      <protection locked="0"/>
    </xf>
    <xf numFmtId="0" fontId="4" fillId="0" borderId="453" xfId="0" applyFont="1" applyBorder="1" applyAlignment="1">
      <alignment horizontal="center" vertical="center"/>
    </xf>
    <xf numFmtId="0" fontId="4" fillId="0" borderId="464" xfId="0" applyFont="1" applyBorder="1" applyAlignment="1">
      <alignment horizontal="center" vertical="center"/>
    </xf>
    <xf numFmtId="0" fontId="4" fillId="0" borderId="465" xfId="0" applyFont="1" applyBorder="1" applyAlignment="1">
      <alignment horizontal="center" vertical="center"/>
    </xf>
    <xf numFmtId="0" fontId="4" fillId="0" borderId="302" xfId="0" applyFont="1" applyBorder="1" applyAlignment="1">
      <alignment wrapText="1"/>
    </xf>
    <xf numFmtId="1" fontId="4" fillId="0" borderId="453" xfId="0" applyNumberFormat="1" applyFont="1" applyBorder="1"/>
    <xf numFmtId="1" fontId="3" fillId="3" borderId="0" xfId="0" applyNumberFormat="1" applyFont="1" applyFill="1" applyAlignment="1">
      <alignment horizontal="center" vertical="center" wrapText="1"/>
    </xf>
    <xf numFmtId="1" fontId="4" fillId="0" borderId="64" xfId="0" applyNumberFormat="1" applyFont="1" applyBorder="1" applyAlignment="1">
      <alignment horizontal="center" vertical="center" wrapText="1"/>
    </xf>
    <xf numFmtId="1" fontId="4" fillId="4" borderId="466" xfId="0" applyNumberFormat="1" applyFont="1" applyFill="1" applyBorder="1" applyProtection="1">
      <protection hidden="1"/>
    </xf>
    <xf numFmtId="1" fontId="4" fillId="4" borderId="467" xfId="0" applyNumberFormat="1" applyFont="1" applyFill="1" applyBorder="1" applyProtection="1">
      <protection hidden="1"/>
    </xf>
    <xf numFmtId="1" fontId="4" fillId="4" borderId="468" xfId="0" applyNumberFormat="1" applyFont="1" applyFill="1" applyBorder="1" applyProtection="1">
      <protection hidden="1"/>
    </xf>
    <xf numFmtId="1" fontId="5" fillId="0" borderId="64" xfId="0" applyNumberFormat="1" applyFont="1" applyBorder="1"/>
    <xf numFmtId="1" fontId="4" fillId="10" borderId="469" xfId="1" applyNumberFormat="1" applyFont="1" applyBorder="1" applyAlignment="1" applyProtection="1">
      <alignment horizontal="right"/>
      <protection locked="0"/>
    </xf>
    <xf numFmtId="1" fontId="4" fillId="10" borderId="470" xfId="1" applyNumberFormat="1" applyFont="1" applyBorder="1" applyAlignment="1" applyProtection="1">
      <alignment horizontal="right"/>
      <protection locked="0"/>
    </xf>
    <xf numFmtId="1" fontId="5" fillId="0" borderId="471" xfId="0" applyNumberFormat="1" applyFont="1" applyBorder="1"/>
    <xf numFmtId="1" fontId="4" fillId="7" borderId="479" xfId="4" applyNumberFormat="1" applyFont="1" applyFill="1" applyBorder="1" applyProtection="1">
      <protection locked="0"/>
    </xf>
    <xf numFmtId="1" fontId="4" fillId="0" borderId="486" xfId="0" applyNumberFormat="1" applyFont="1" applyBorder="1" applyAlignment="1">
      <alignment horizontal="center" vertical="center" wrapText="1"/>
    </xf>
    <xf numFmtId="1" fontId="4" fillId="0" borderId="490" xfId="0" applyNumberFormat="1" applyFont="1" applyBorder="1"/>
    <xf numFmtId="1" fontId="4" fillId="0" borderId="476" xfId="0" applyNumberFormat="1" applyFont="1" applyBorder="1" applyAlignment="1">
      <alignment horizontal="center" vertical="center" wrapText="1"/>
    </xf>
    <xf numFmtId="1" fontId="4" fillId="0" borderId="485" xfId="0" applyNumberFormat="1" applyFont="1" applyBorder="1" applyAlignment="1">
      <alignment horizontal="center" vertical="center" wrapText="1"/>
    </xf>
    <xf numFmtId="1" fontId="4" fillId="0" borderId="488" xfId="0" applyNumberFormat="1" applyFont="1" applyBorder="1" applyAlignment="1">
      <alignment horizontal="center" vertical="center" wrapText="1"/>
    </xf>
    <xf numFmtId="1" fontId="4" fillId="3" borderId="485" xfId="0" applyNumberFormat="1" applyFont="1" applyFill="1" applyBorder="1" applyAlignment="1">
      <alignment horizontal="center" vertical="center"/>
    </xf>
    <xf numFmtId="1" fontId="4" fillId="3" borderId="488" xfId="0" applyNumberFormat="1" applyFont="1" applyFill="1" applyBorder="1" applyAlignment="1">
      <alignment horizontal="center" vertical="center"/>
    </xf>
    <xf numFmtId="1" fontId="4" fillId="3" borderId="483" xfId="0" applyNumberFormat="1" applyFont="1" applyFill="1" applyBorder="1" applyAlignment="1">
      <alignment horizontal="center" vertical="center"/>
    </xf>
    <xf numFmtId="1" fontId="4" fillId="0" borderId="494" xfId="0" applyNumberFormat="1" applyFont="1" applyBorder="1" applyAlignment="1">
      <alignment horizontal="center" vertical="center"/>
    </xf>
    <xf numFmtId="1" fontId="4" fillId="0" borderId="485" xfId="0" applyNumberFormat="1" applyFont="1" applyBorder="1" applyAlignment="1">
      <alignment horizontal="right"/>
    </xf>
    <xf numFmtId="1" fontId="4" fillId="0" borderId="486" xfId="0" applyNumberFormat="1" applyFont="1" applyBorder="1" applyAlignment="1">
      <alignment horizontal="right"/>
    </xf>
    <xf numFmtId="1" fontId="4" fillId="3" borderId="494" xfId="0" applyNumberFormat="1" applyFont="1" applyFill="1" applyBorder="1" applyAlignment="1">
      <alignment horizontal="center" vertical="center"/>
    </xf>
    <xf numFmtId="1" fontId="4" fillId="0" borderId="480" xfId="0" applyNumberFormat="1" applyFont="1" applyBorder="1" applyAlignment="1">
      <alignment horizontal="right"/>
    </xf>
    <xf numFmtId="1" fontId="4" fillId="3" borderId="491" xfId="0" applyNumberFormat="1" applyFont="1" applyFill="1" applyBorder="1" applyAlignment="1">
      <alignment horizontal="right"/>
    </xf>
    <xf numFmtId="1" fontId="4" fillId="7" borderId="479" xfId="0" applyNumberFormat="1" applyFont="1" applyFill="1" applyBorder="1" applyProtection="1">
      <protection locked="0"/>
    </xf>
    <xf numFmtId="1" fontId="4" fillId="7" borderId="491" xfId="0" applyNumberFormat="1" applyFont="1" applyFill="1" applyBorder="1" applyProtection="1">
      <protection locked="0"/>
    </xf>
    <xf numFmtId="1" fontId="4" fillId="7" borderId="495" xfId="0" applyNumberFormat="1" applyFont="1" applyFill="1" applyBorder="1" applyProtection="1">
      <protection locked="0"/>
    </xf>
    <xf numFmtId="1" fontId="4" fillId="7" borderId="496" xfId="0" applyNumberFormat="1" applyFont="1" applyFill="1" applyBorder="1" applyProtection="1">
      <protection locked="0"/>
    </xf>
    <xf numFmtId="1" fontId="4" fillId="7" borderId="497" xfId="0" applyNumberFormat="1" applyFont="1" applyFill="1" applyBorder="1" applyProtection="1">
      <protection locked="0"/>
    </xf>
    <xf numFmtId="1" fontId="4" fillId="7" borderId="490" xfId="0" applyNumberFormat="1" applyFont="1" applyFill="1" applyBorder="1" applyAlignment="1" applyProtection="1">
      <alignment wrapText="1"/>
      <protection locked="0"/>
    </xf>
    <xf numFmtId="1" fontId="4" fillId="7" borderId="491" xfId="0" applyNumberFormat="1" applyFont="1" applyFill="1" applyBorder="1" applyAlignment="1" applyProtection="1">
      <alignment wrapText="1"/>
      <protection locked="0"/>
    </xf>
    <xf numFmtId="1" fontId="4" fillId="0" borderId="477" xfId="0" applyNumberFormat="1" applyFont="1" applyBorder="1" applyAlignment="1">
      <alignment horizontal="right" wrapText="1"/>
    </xf>
    <xf numFmtId="1" fontId="4" fillId="0" borderId="472" xfId="0" applyNumberFormat="1" applyFont="1" applyBorder="1" applyAlignment="1">
      <alignment horizontal="right" wrapText="1"/>
    </xf>
    <xf numFmtId="1" fontId="4" fillId="7" borderId="477" xfId="0" applyNumberFormat="1" applyFont="1" applyFill="1" applyBorder="1" applyProtection="1">
      <protection locked="0"/>
    </xf>
    <xf numFmtId="1" fontId="5" fillId="3" borderId="482" xfId="0" applyNumberFormat="1" applyFont="1" applyFill="1" applyBorder="1"/>
    <xf numFmtId="1" fontId="5" fillId="3" borderId="498" xfId="0" applyNumberFormat="1" applyFont="1" applyFill="1" applyBorder="1"/>
    <xf numFmtId="1" fontId="4" fillId="3" borderId="482" xfId="0" applyNumberFormat="1" applyFont="1" applyFill="1" applyBorder="1"/>
    <xf numFmtId="1" fontId="4" fillId="3" borderId="475" xfId="0" applyNumberFormat="1" applyFont="1" applyFill="1" applyBorder="1"/>
    <xf numFmtId="1" fontId="4" fillId="4" borderId="475" xfId="0" applyNumberFormat="1" applyFont="1" applyFill="1" applyBorder="1"/>
    <xf numFmtId="1" fontId="4" fillId="0" borderId="499" xfId="0" applyNumberFormat="1" applyFont="1" applyBorder="1" applyAlignment="1">
      <alignment horizontal="center" vertical="center" wrapText="1"/>
    </xf>
    <xf numFmtId="1" fontId="4" fillId="0" borderId="500" xfId="0" applyNumberFormat="1" applyFont="1" applyBorder="1" applyAlignment="1">
      <alignment horizontal="center" vertical="center" wrapText="1"/>
    </xf>
    <xf numFmtId="1" fontId="4" fillId="0" borderId="478" xfId="0" applyNumberFormat="1" applyFont="1" applyBorder="1" applyAlignment="1">
      <alignment horizontal="center" vertical="center" wrapText="1"/>
    </xf>
    <xf numFmtId="1" fontId="4" fillId="0" borderId="479" xfId="0" applyNumberFormat="1" applyFont="1" applyBorder="1" applyAlignment="1">
      <alignment horizontal="right"/>
    </xf>
    <xf numFmtId="1" fontId="4" fillId="7" borderId="493" xfId="0" applyNumberFormat="1" applyFont="1" applyFill="1" applyBorder="1" applyProtection="1">
      <protection locked="0"/>
    </xf>
    <xf numFmtId="1" fontId="4" fillId="7" borderId="501" xfId="0" applyNumberFormat="1" applyFont="1" applyFill="1" applyBorder="1" applyProtection="1">
      <protection locked="0"/>
    </xf>
    <xf numFmtId="1" fontId="4" fillId="0" borderId="486" xfId="0" applyNumberFormat="1" applyFont="1" applyBorder="1" applyAlignment="1">
      <alignment horizontal="center" vertical="center"/>
    </xf>
    <xf numFmtId="1" fontId="4" fillId="0" borderId="489" xfId="0" applyNumberFormat="1" applyFont="1" applyBorder="1" applyAlignment="1">
      <alignment horizontal="center" vertical="center" wrapText="1"/>
    </xf>
    <xf numFmtId="1" fontId="4" fillId="3" borderId="502" xfId="0" applyNumberFormat="1" applyFont="1" applyFill="1" applyBorder="1" applyAlignment="1">
      <alignment wrapText="1"/>
    </xf>
    <xf numFmtId="1" fontId="4" fillId="3" borderId="502" xfId="0" applyNumberFormat="1" applyFont="1" applyFill="1" applyBorder="1"/>
    <xf numFmtId="1" fontId="4" fillId="4" borderId="502" xfId="0" applyNumberFormat="1" applyFont="1" applyFill="1" applyBorder="1" applyProtection="1">
      <protection hidden="1"/>
    </xf>
    <xf numFmtId="1" fontId="4" fillId="7" borderId="503" xfId="0" applyNumberFormat="1" applyFont="1" applyFill="1" applyBorder="1" applyProtection="1">
      <protection locked="0"/>
    </xf>
    <xf numFmtId="1" fontId="4" fillId="7" borderId="504" xfId="0" applyNumberFormat="1" applyFont="1" applyFill="1" applyBorder="1" applyProtection="1">
      <protection locked="0"/>
    </xf>
    <xf numFmtId="1" fontId="4" fillId="7" borderId="505" xfId="0" applyNumberFormat="1" applyFont="1" applyFill="1" applyBorder="1" applyProtection="1">
      <protection locked="0"/>
    </xf>
    <xf numFmtId="1" fontId="4" fillId="7" borderId="506" xfId="0" applyNumberFormat="1" applyFont="1" applyFill="1" applyBorder="1" applyProtection="1">
      <protection locked="0"/>
    </xf>
    <xf numFmtId="1" fontId="4" fillId="0" borderId="502" xfId="0" applyNumberFormat="1" applyFont="1" applyBorder="1"/>
    <xf numFmtId="1" fontId="5" fillId="0" borderId="507" xfId="0" applyNumberFormat="1" applyFont="1" applyBorder="1"/>
    <xf numFmtId="1" fontId="5" fillId="0" borderId="508" xfId="0" applyNumberFormat="1" applyFont="1" applyBorder="1"/>
    <xf numFmtId="1" fontId="5" fillId="0" borderId="509" xfId="0" applyNumberFormat="1" applyFont="1" applyBorder="1"/>
    <xf numFmtId="1" fontId="4" fillId="0" borderId="502" xfId="0" applyNumberFormat="1" applyFont="1" applyBorder="1" applyProtection="1">
      <protection hidden="1"/>
    </xf>
    <xf numFmtId="1" fontId="4" fillId="0" borderId="510" xfId="0" applyNumberFormat="1" applyFont="1" applyBorder="1" applyAlignment="1">
      <alignment horizontal="center" vertical="center" wrapText="1"/>
    </xf>
    <xf numFmtId="1" fontId="1" fillId="0" borderId="487" xfId="0" applyNumberFormat="1" applyFont="1" applyBorder="1" applyAlignment="1">
      <alignment horizontal="left" vertical="center"/>
    </xf>
    <xf numFmtId="1" fontId="4" fillId="0" borderId="487" xfId="0" applyNumberFormat="1" applyFont="1" applyBorder="1" applyAlignment="1">
      <alignment horizontal="right"/>
    </xf>
    <xf numFmtId="1" fontId="4" fillId="0" borderId="510" xfId="0" applyNumberFormat="1" applyFont="1" applyBorder="1" applyAlignment="1">
      <alignment horizontal="right"/>
    </xf>
    <xf numFmtId="1" fontId="4" fillId="0" borderId="488" xfId="0" applyNumberFormat="1" applyFont="1" applyBorder="1" applyAlignment="1">
      <alignment horizontal="right"/>
    </xf>
    <xf numFmtId="1" fontId="4" fillId="0" borderId="510" xfId="0" applyNumberFormat="1" applyFont="1" applyBorder="1"/>
    <xf numFmtId="1" fontId="4" fillId="0" borderId="488" xfId="0" applyNumberFormat="1" applyFont="1" applyBorder="1"/>
    <xf numFmtId="1" fontId="4" fillId="0" borderId="482" xfId="0" applyNumberFormat="1" applyFont="1" applyBorder="1"/>
    <xf numFmtId="1" fontId="4" fillId="10" borderId="511" xfId="1" applyNumberFormat="1" applyFont="1" applyBorder="1" applyAlignment="1" applyProtection="1">
      <alignment horizontal="right"/>
      <protection locked="0"/>
    </xf>
    <xf numFmtId="1" fontId="4" fillId="10" borderId="512" xfId="1" applyNumberFormat="1" applyFont="1" applyBorder="1" applyAlignment="1" applyProtection="1">
      <alignment horizontal="right"/>
      <protection locked="0"/>
    </xf>
    <xf numFmtId="1" fontId="1" fillId="0" borderId="510" xfId="0" applyNumberFormat="1" applyFont="1" applyBorder="1" applyAlignment="1">
      <alignment horizontal="left" vertical="center" wrapText="1"/>
    </xf>
    <xf numFmtId="1" fontId="4" fillId="0" borderId="487" xfId="0" applyNumberFormat="1" applyFont="1" applyBorder="1" applyAlignment="1">
      <alignment horizontal="right" wrapText="1"/>
    </xf>
    <xf numFmtId="1" fontId="4" fillId="0" borderId="510" xfId="0" applyNumberFormat="1" applyFont="1" applyBorder="1" applyAlignment="1">
      <alignment horizontal="right" wrapText="1"/>
    </xf>
    <xf numFmtId="1" fontId="4" fillId="4" borderId="502" xfId="0" applyNumberFormat="1" applyFont="1" applyFill="1" applyBorder="1"/>
    <xf numFmtId="1" fontId="4" fillId="0" borderId="510" xfId="0" applyNumberFormat="1" applyFont="1" applyBorder="1" applyAlignment="1">
      <alignment horizontal="center" wrapText="1"/>
    </xf>
    <xf numFmtId="1" fontId="1" fillId="4" borderId="502" xfId="0" applyNumberFormat="1" applyFont="1" applyFill="1" applyBorder="1"/>
    <xf numFmtId="1" fontId="4" fillId="0" borderId="513" xfId="0" applyNumberFormat="1" applyFont="1" applyBorder="1" applyAlignment="1">
      <alignment vertical="center" wrapText="1"/>
    </xf>
    <xf numFmtId="1" fontId="4" fillId="7" borderId="513" xfId="0" applyNumberFormat="1" applyFont="1" applyFill="1" applyBorder="1" applyAlignment="1" applyProtection="1">
      <alignment wrapText="1"/>
      <protection locked="0"/>
    </xf>
    <xf numFmtId="1" fontId="1" fillId="3" borderId="502" xfId="0" applyNumberFormat="1" applyFont="1" applyFill="1" applyBorder="1" applyAlignment="1">
      <alignment wrapText="1"/>
    </xf>
    <xf numFmtId="1" fontId="4" fillId="3" borderId="514" xfId="0" applyNumberFormat="1" applyFont="1" applyFill="1" applyBorder="1"/>
    <xf numFmtId="1" fontId="4" fillId="3" borderId="515" xfId="0" applyNumberFormat="1" applyFont="1" applyFill="1" applyBorder="1"/>
    <xf numFmtId="1" fontId="4" fillId="0" borderId="516" xfId="0" applyNumberFormat="1" applyFont="1" applyBorder="1"/>
    <xf numFmtId="1" fontId="4" fillId="0" borderId="515" xfId="0" applyNumberFormat="1" applyFont="1" applyBorder="1"/>
    <xf numFmtId="1" fontId="4" fillId="0" borderId="517" xfId="0" applyNumberFormat="1" applyFont="1" applyBorder="1" applyAlignment="1">
      <alignment vertical="center" wrapText="1"/>
    </xf>
    <xf numFmtId="1" fontId="4" fillId="0" borderId="518" xfId="0" applyNumberFormat="1" applyFont="1" applyBorder="1"/>
    <xf numFmtId="1" fontId="4" fillId="0" borderId="524" xfId="0" applyNumberFormat="1" applyFont="1" applyBorder="1" applyAlignment="1">
      <alignment horizontal="center" vertical="center" wrapText="1"/>
    </xf>
    <xf numFmtId="1" fontId="4" fillId="0" borderId="525" xfId="0" applyNumberFormat="1" applyFont="1" applyBorder="1" applyAlignment="1">
      <alignment horizontal="center" vertical="center" wrapText="1"/>
    </xf>
    <xf numFmtId="1" fontId="4" fillId="0" borderId="526" xfId="0" applyNumberFormat="1" applyFont="1" applyBorder="1" applyAlignment="1">
      <alignment horizontal="center" vertical="center" wrapText="1"/>
    </xf>
    <xf numFmtId="1" fontId="4" fillId="0" borderId="527" xfId="0" applyNumberFormat="1" applyFont="1" applyBorder="1" applyAlignment="1">
      <alignment horizontal="center" vertical="center" wrapText="1"/>
    </xf>
    <xf numFmtId="1" fontId="4" fillId="0" borderId="483" xfId="0" applyNumberFormat="1" applyFont="1" applyBorder="1" applyAlignment="1">
      <alignment horizontal="center" vertical="center" wrapText="1"/>
    </xf>
    <xf numFmtId="1" fontId="4" fillId="0" borderId="529" xfId="0" applyNumberFormat="1" applyFont="1" applyBorder="1"/>
    <xf numFmtId="1" fontId="4" fillId="0" borderId="530" xfId="0" applyNumberFormat="1" applyFont="1" applyBorder="1"/>
    <xf numFmtId="1" fontId="4" fillId="0" borderId="531" xfId="0" applyNumberFormat="1" applyFont="1" applyBorder="1"/>
    <xf numFmtId="1" fontId="4" fillId="0" borderId="529" xfId="0" applyNumberFormat="1" applyFont="1" applyBorder="1" applyProtection="1">
      <protection hidden="1"/>
    </xf>
    <xf numFmtId="1" fontId="4" fillId="0" borderId="532" xfId="0" applyNumberFormat="1" applyFont="1" applyBorder="1" applyAlignment="1">
      <alignment horizontal="left" vertical="center" wrapText="1"/>
    </xf>
    <xf numFmtId="1" fontId="4" fillId="10" borderId="533" xfId="1" applyNumberFormat="1" applyFont="1" applyBorder="1" applyAlignment="1" applyProtection="1">
      <alignment horizontal="right"/>
      <protection locked="0"/>
    </xf>
    <xf numFmtId="1" fontId="4" fillId="10" borderId="534" xfId="1" applyNumberFormat="1" applyFont="1" applyBorder="1" applyAlignment="1" applyProtection="1">
      <alignment horizontal="right"/>
      <protection locked="0"/>
    </xf>
    <xf numFmtId="1" fontId="4" fillId="10" borderId="535" xfId="1" applyNumberFormat="1" applyFont="1" applyBorder="1" applyAlignment="1" applyProtection="1">
      <alignment horizontal="right"/>
      <protection locked="0"/>
    </xf>
    <xf numFmtId="1" fontId="4" fillId="7" borderId="536" xfId="0" applyNumberFormat="1" applyFont="1" applyFill="1" applyBorder="1" applyProtection="1">
      <protection locked="0"/>
    </xf>
    <xf numFmtId="1" fontId="4" fillId="3" borderId="537" xfId="0" applyNumberFormat="1" applyFont="1" applyFill="1" applyBorder="1"/>
    <xf numFmtId="1" fontId="4" fillId="0" borderId="537" xfId="0" applyNumberFormat="1" applyFont="1" applyBorder="1" applyProtection="1">
      <protection hidden="1"/>
    </xf>
    <xf numFmtId="1" fontId="4" fillId="0" borderId="539" xfId="0" applyNumberFormat="1" applyFont="1" applyBorder="1" applyProtection="1">
      <protection hidden="1"/>
    </xf>
    <xf numFmtId="1" fontId="4" fillId="0" borderId="540" xfId="0" applyNumberFormat="1" applyFont="1" applyBorder="1" applyProtection="1">
      <protection hidden="1"/>
    </xf>
    <xf numFmtId="1" fontId="4" fillId="0" borderId="541" xfId="0" applyNumberFormat="1" applyFont="1" applyBorder="1" applyProtection="1">
      <protection hidden="1"/>
    </xf>
    <xf numFmtId="1" fontId="4" fillId="0" borderId="537" xfId="0" applyNumberFormat="1" applyFont="1" applyBorder="1"/>
    <xf numFmtId="1" fontId="4" fillId="0" borderId="547" xfId="0" applyNumberFormat="1" applyFont="1" applyBorder="1" applyAlignment="1">
      <alignment horizontal="center" vertical="center" wrapText="1"/>
    </xf>
    <xf numFmtId="1" fontId="4" fillId="0" borderId="548" xfId="0" applyNumberFormat="1" applyFont="1" applyBorder="1" applyAlignment="1">
      <alignment horizontal="center" vertical="center" wrapText="1"/>
    </xf>
    <xf numFmtId="1" fontId="4" fillId="0" borderId="536" xfId="0" applyNumberFormat="1" applyFont="1" applyBorder="1" applyAlignment="1">
      <alignment horizontal="center" vertical="center" wrapText="1"/>
    </xf>
    <xf numFmtId="1" fontId="4" fillId="0" borderId="549" xfId="0" applyNumberFormat="1" applyFont="1" applyBorder="1" applyAlignment="1">
      <alignment horizontal="center" vertical="center" wrapText="1"/>
    </xf>
    <xf numFmtId="1" fontId="4" fillId="0" borderId="543" xfId="0" applyNumberFormat="1" applyFont="1" applyBorder="1" applyAlignment="1">
      <alignment horizontal="center" vertical="center" wrapText="1"/>
    </xf>
    <xf numFmtId="1" fontId="4" fillId="0" borderId="550" xfId="0" applyNumberFormat="1" applyFont="1" applyBorder="1" applyAlignment="1">
      <alignment horizontal="center"/>
    </xf>
    <xf numFmtId="1" fontId="4" fillId="0" borderId="545" xfId="0" applyNumberFormat="1" applyFont="1" applyBorder="1" applyAlignment="1" applyProtection="1">
      <alignment horizontal="center" vertical="center"/>
      <protection hidden="1"/>
    </xf>
    <xf numFmtId="1" fontId="4" fillId="0" borderId="547" xfId="0" applyNumberFormat="1" applyFont="1" applyBorder="1" applyAlignment="1">
      <alignment horizontal="right"/>
    </xf>
    <xf numFmtId="1" fontId="4" fillId="0" borderId="548" xfId="0" applyNumberFormat="1" applyFont="1" applyBorder="1" applyAlignment="1">
      <alignment horizontal="right"/>
    </xf>
    <xf numFmtId="1" fontId="4" fillId="0" borderId="536" xfId="0" applyNumberFormat="1" applyFont="1" applyBorder="1" applyAlignment="1">
      <alignment horizontal="right"/>
    </xf>
    <xf numFmtId="1" fontId="4" fillId="7" borderId="423" xfId="0" applyNumberFormat="1" applyFont="1" applyFill="1" applyBorder="1" applyAlignment="1" applyProtection="1">
      <alignment horizontal="right"/>
      <protection locked="0"/>
    </xf>
    <xf numFmtId="1" fontId="4" fillId="7" borderId="528" xfId="0" applyNumberFormat="1" applyFont="1" applyFill="1" applyBorder="1" applyAlignment="1" applyProtection="1">
      <alignment horizontal="right"/>
      <protection locked="0"/>
    </xf>
    <xf numFmtId="1" fontId="4" fillId="7" borderId="551" xfId="0" applyNumberFormat="1" applyFont="1" applyFill="1" applyBorder="1" applyAlignment="1" applyProtection="1">
      <alignment horizontal="right"/>
      <protection locked="0"/>
    </xf>
    <xf numFmtId="1" fontId="4" fillId="7" borderId="99" xfId="0" applyNumberFormat="1" applyFont="1" applyFill="1" applyBorder="1" applyAlignment="1" applyProtection="1">
      <alignment horizontal="right"/>
      <protection locked="0"/>
    </xf>
    <xf numFmtId="1" fontId="4" fillId="7" borderId="552" xfId="0" applyNumberFormat="1" applyFont="1" applyFill="1" applyBorder="1" applyAlignment="1" applyProtection="1">
      <alignment horizontal="right"/>
      <protection locked="0"/>
    </xf>
    <xf numFmtId="1" fontId="4" fillId="7" borderId="97" xfId="0" applyNumberFormat="1" applyFont="1" applyFill="1" applyBorder="1" applyAlignment="1" applyProtection="1">
      <alignment horizontal="right"/>
      <protection locked="0"/>
    </xf>
    <xf numFmtId="1" fontId="4" fillId="7" borderId="546" xfId="0" applyNumberFormat="1" applyFont="1" applyFill="1" applyBorder="1" applyAlignment="1" applyProtection="1">
      <alignment horizontal="right"/>
      <protection locked="0"/>
    </xf>
    <xf numFmtId="1" fontId="4" fillId="0" borderId="537" xfId="0" applyNumberFormat="1" applyFont="1" applyBorder="1" applyProtection="1">
      <protection locked="0"/>
    </xf>
    <xf numFmtId="1" fontId="4" fillId="0" borderId="553" xfId="0" applyNumberFormat="1" applyFont="1" applyBorder="1" applyAlignment="1">
      <alignment horizontal="center" vertical="center"/>
    </xf>
    <xf numFmtId="1" fontId="4" fillId="0" borderId="550" xfId="0" applyNumberFormat="1" applyFont="1" applyBorder="1" applyAlignment="1">
      <alignment horizontal="center" vertical="center"/>
    </xf>
    <xf numFmtId="1" fontId="4" fillId="0" borderId="550" xfId="0" applyNumberFormat="1" applyFont="1" applyBorder="1" applyAlignment="1" applyProtection="1">
      <alignment horizontal="center" vertical="center"/>
      <protection hidden="1"/>
    </xf>
    <xf numFmtId="1" fontId="4" fillId="7" borderId="547" xfId="0" applyNumberFormat="1" applyFont="1" applyFill="1" applyBorder="1" applyAlignment="1" applyProtection="1">
      <alignment horizontal="right"/>
      <protection locked="0"/>
    </xf>
    <xf numFmtId="1" fontId="4" fillId="7" borderId="536" xfId="0" applyNumberFormat="1" applyFont="1" applyFill="1" applyBorder="1" applyAlignment="1" applyProtection="1">
      <alignment horizontal="right"/>
      <protection locked="0"/>
    </xf>
    <xf numFmtId="1" fontId="4" fillId="7" borderId="549" xfId="0" applyNumberFormat="1" applyFont="1" applyFill="1" applyBorder="1" applyAlignment="1" applyProtection="1">
      <alignment horizontal="right"/>
      <protection locked="0"/>
    </xf>
    <xf numFmtId="1" fontId="4" fillId="7" borderId="554" xfId="0" applyNumberFormat="1" applyFont="1" applyFill="1" applyBorder="1" applyAlignment="1" applyProtection="1">
      <alignment horizontal="right"/>
      <protection locked="0"/>
    </xf>
    <xf numFmtId="1" fontId="4" fillId="7" borderId="555" xfId="0" applyNumberFormat="1" applyFont="1" applyFill="1" applyBorder="1" applyAlignment="1" applyProtection="1">
      <alignment horizontal="right"/>
      <protection locked="0"/>
    </xf>
    <xf numFmtId="1" fontId="4" fillId="7" borderId="556" xfId="0" applyNumberFormat="1" applyFont="1" applyFill="1" applyBorder="1" applyAlignment="1" applyProtection="1">
      <alignment horizontal="right"/>
      <protection locked="0"/>
    </xf>
    <xf numFmtId="1" fontId="4" fillId="7" borderId="550" xfId="0" applyNumberFormat="1" applyFont="1" applyFill="1" applyBorder="1" applyAlignment="1" applyProtection="1">
      <alignment horizontal="right"/>
      <protection locked="0"/>
    </xf>
    <xf numFmtId="1" fontId="4" fillId="0" borderId="557" xfId="0" applyNumberFormat="1" applyFont="1" applyBorder="1" applyProtection="1">
      <protection hidden="1"/>
    </xf>
    <xf numFmtId="1" fontId="4" fillId="0" borderId="558" xfId="0" applyNumberFormat="1" applyFont="1" applyBorder="1" applyProtection="1">
      <protection hidden="1"/>
    </xf>
    <xf numFmtId="1" fontId="4" fillId="3" borderId="537" xfId="0" applyNumberFormat="1" applyFont="1" applyFill="1" applyBorder="1" applyProtection="1">
      <protection hidden="1"/>
    </xf>
    <xf numFmtId="1" fontId="4" fillId="0" borderId="553" xfId="0" applyNumberFormat="1" applyFont="1" applyBorder="1" applyAlignment="1">
      <alignment horizontal="left" vertical="center"/>
    </xf>
    <xf numFmtId="1" fontId="4" fillId="0" borderId="553" xfId="0" applyNumberFormat="1" applyFont="1" applyBorder="1" applyAlignment="1">
      <alignment horizontal="center" vertical="center" wrapText="1"/>
    </xf>
    <xf numFmtId="1" fontId="4" fillId="7" borderId="553" xfId="0" applyNumberFormat="1" applyFont="1" applyFill="1" applyBorder="1" applyProtection="1">
      <protection locked="0"/>
    </xf>
    <xf numFmtId="1" fontId="4" fillId="7" borderId="560" xfId="0" applyNumberFormat="1" applyFont="1" applyFill="1" applyBorder="1" applyProtection="1">
      <protection locked="0"/>
    </xf>
    <xf numFmtId="1" fontId="4" fillId="7" borderId="561" xfId="0" applyNumberFormat="1" applyFont="1" applyFill="1" applyBorder="1" applyProtection="1">
      <protection locked="0"/>
    </xf>
    <xf numFmtId="1" fontId="4" fillId="7" borderId="562" xfId="0" applyNumberFormat="1" applyFont="1" applyFill="1" applyBorder="1" applyProtection="1">
      <protection locked="0"/>
    </xf>
    <xf numFmtId="1" fontId="4" fillId="3" borderId="563" xfId="0" applyNumberFormat="1" applyFont="1" applyFill="1" applyBorder="1"/>
    <xf numFmtId="1" fontId="4" fillId="3" borderId="563" xfId="0" applyNumberFormat="1" applyFont="1" applyFill="1" applyBorder="1" applyProtection="1">
      <protection hidden="1"/>
    </xf>
    <xf numFmtId="1" fontId="4" fillId="0" borderId="563" xfId="0" applyNumberFormat="1" applyFont="1" applyBorder="1" applyProtection="1">
      <protection hidden="1"/>
    </xf>
    <xf numFmtId="1" fontId="4" fillId="0" borderId="563" xfId="0" applyNumberFormat="1" applyFont="1" applyBorder="1"/>
    <xf numFmtId="1" fontId="4" fillId="0" borderId="564" xfId="0" applyNumberFormat="1" applyFont="1" applyBorder="1" applyAlignment="1">
      <alignment horizontal="left" vertical="center" wrapText="1"/>
    </xf>
    <xf numFmtId="1" fontId="4" fillId="0" borderId="564" xfId="0" applyNumberFormat="1" applyFont="1" applyBorder="1" applyAlignment="1">
      <alignment horizontal="center"/>
    </xf>
    <xf numFmtId="1" fontId="4" fillId="7" borderId="564" xfId="0" applyNumberFormat="1" applyFont="1" applyFill="1" applyBorder="1" applyProtection="1">
      <protection locked="0"/>
    </xf>
    <xf numFmtId="1" fontId="4" fillId="7" borderId="565" xfId="0" applyNumberFormat="1" applyFont="1" applyFill="1" applyBorder="1" applyProtection="1">
      <protection locked="0"/>
    </xf>
    <xf numFmtId="1" fontId="4" fillId="7" borderId="566" xfId="0" applyNumberFormat="1" applyFont="1" applyFill="1" applyBorder="1" applyProtection="1">
      <protection locked="0"/>
    </xf>
    <xf numFmtId="1" fontId="4" fillId="0" borderId="546" xfId="0" applyNumberFormat="1" applyFont="1" applyBorder="1" applyAlignment="1">
      <alignment horizontal="left" vertical="center" wrapText="1"/>
    </xf>
    <xf numFmtId="1" fontId="4" fillId="7" borderId="546" xfId="0" applyNumberFormat="1" applyFont="1" applyFill="1" applyBorder="1" applyProtection="1">
      <protection locked="0"/>
    </xf>
    <xf numFmtId="1" fontId="4" fillId="7" borderId="528" xfId="0" applyNumberFormat="1" applyFont="1" applyFill="1" applyBorder="1" applyProtection="1">
      <protection locked="0"/>
    </xf>
    <xf numFmtId="1" fontId="4" fillId="4" borderId="563" xfId="0" applyNumberFormat="1" applyFont="1" applyFill="1" applyBorder="1"/>
    <xf numFmtId="1" fontId="4" fillId="4" borderId="563" xfId="0" applyNumberFormat="1" applyFont="1" applyFill="1" applyBorder="1" applyProtection="1">
      <protection hidden="1"/>
    </xf>
    <xf numFmtId="1" fontId="4" fillId="3" borderId="569" xfId="0" applyNumberFormat="1" applyFont="1" applyFill="1" applyBorder="1" applyProtection="1">
      <protection hidden="1"/>
    </xf>
    <xf numFmtId="1" fontId="4" fillId="0" borderId="569" xfId="0" applyNumberFormat="1" applyFont="1" applyBorder="1" applyProtection="1">
      <protection hidden="1"/>
    </xf>
    <xf numFmtId="1" fontId="4" fillId="0" borderId="571" xfId="3" applyNumberFormat="1" applyFont="1" applyBorder="1" applyAlignment="1">
      <alignment horizontal="center" vertical="center" wrapText="1"/>
    </xf>
    <xf numFmtId="1" fontId="4" fillId="0" borderId="488" xfId="3" applyNumberFormat="1" applyFont="1" applyBorder="1" applyAlignment="1">
      <alignment horizontal="center" vertical="center" wrapText="1"/>
    </xf>
    <xf numFmtId="1" fontId="4" fillId="0" borderId="571" xfId="3" applyNumberFormat="1" applyFont="1" applyFill="1" applyBorder="1" applyAlignment="1">
      <alignment horizontal="center" vertical="center" wrapText="1"/>
    </xf>
    <xf numFmtId="1" fontId="4" fillId="0" borderId="488" xfId="3" applyNumberFormat="1" applyFont="1" applyFill="1" applyBorder="1" applyAlignment="1">
      <alignment horizontal="center" vertical="center" wrapText="1"/>
    </xf>
    <xf numFmtId="1" fontId="4" fillId="0" borderId="572" xfId="3" applyNumberFormat="1" applyFont="1" applyFill="1" applyBorder="1" applyAlignment="1">
      <alignment horizontal="center" vertical="center" wrapText="1"/>
    </xf>
    <xf numFmtId="1" fontId="4" fillId="0" borderId="500" xfId="3" applyNumberFormat="1" applyFont="1" applyFill="1" applyBorder="1" applyAlignment="1">
      <alignment horizontal="center" vertical="center" wrapText="1"/>
    </xf>
    <xf numFmtId="1" fontId="4" fillId="0" borderId="483" xfId="3" applyNumberFormat="1" applyFont="1" applyFill="1" applyBorder="1" applyAlignment="1">
      <alignment horizontal="center" vertical="center" wrapText="1"/>
    </xf>
    <xf numFmtId="1" fontId="4" fillId="0" borderId="573" xfId="3" applyNumberFormat="1" applyFont="1" applyBorder="1" applyAlignment="1">
      <alignment horizontal="center" vertical="center" wrapText="1"/>
    </xf>
    <xf numFmtId="1" fontId="4" fillId="3" borderId="574" xfId="0" applyNumberFormat="1" applyFont="1" applyFill="1" applyBorder="1" applyProtection="1">
      <protection hidden="1"/>
    </xf>
    <xf numFmtId="1" fontId="4" fillId="0" borderId="574" xfId="0" applyNumberFormat="1" applyFont="1" applyBorder="1" applyProtection="1">
      <protection hidden="1"/>
    </xf>
    <xf numFmtId="1" fontId="4" fillId="0" borderId="496" xfId="2" applyNumberFormat="1" applyFont="1" applyBorder="1" applyAlignment="1">
      <alignment vertical="center" wrapText="1"/>
    </xf>
    <xf numFmtId="1" fontId="4" fillId="4" borderId="479" xfId="4" applyNumberFormat="1" applyFont="1" applyFill="1" applyBorder="1" applyProtection="1"/>
    <xf numFmtId="1" fontId="4" fillId="7" borderId="491" xfId="4" applyNumberFormat="1" applyFont="1" applyFill="1" applyBorder="1" applyProtection="1">
      <protection locked="0"/>
    </xf>
    <xf numFmtId="1" fontId="4" fillId="7" borderId="497" xfId="4" applyNumberFormat="1" applyFont="1" applyFill="1" applyBorder="1" applyProtection="1">
      <protection locked="0"/>
    </xf>
    <xf numFmtId="1" fontId="4" fillId="7" borderId="493" xfId="4" applyNumberFormat="1" applyFont="1" applyFill="1" applyBorder="1" applyProtection="1">
      <protection locked="0"/>
    </xf>
    <xf numFmtId="1" fontId="4" fillId="7" borderId="492" xfId="4" applyNumberFormat="1" applyFont="1" applyFill="1" applyBorder="1" applyProtection="1">
      <protection locked="0"/>
    </xf>
    <xf numFmtId="1" fontId="4" fillId="7" borderId="495" xfId="4" applyNumberFormat="1" applyFont="1" applyFill="1" applyBorder="1" applyProtection="1">
      <protection locked="0"/>
    </xf>
    <xf numFmtId="1" fontId="4" fillId="3" borderId="575" xfId="0" applyNumberFormat="1" applyFont="1" applyFill="1" applyBorder="1" applyProtection="1">
      <protection hidden="1"/>
    </xf>
    <xf numFmtId="1" fontId="4" fillId="0" borderId="575" xfId="0" applyNumberFormat="1" applyFont="1" applyBorder="1" applyProtection="1">
      <protection hidden="1"/>
    </xf>
    <xf numFmtId="1" fontId="4" fillId="0" borderId="576" xfId="2" applyNumberFormat="1" applyFont="1" applyBorder="1" applyAlignment="1">
      <alignment horizontal="center" vertical="center" wrapText="1"/>
    </xf>
    <xf numFmtId="1" fontId="4" fillId="0" borderId="577" xfId="4" applyNumberFormat="1" applyFont="1" applyBorder="1" applyAlignment="1">
      <alignment horizontal="right"/>
    </xf>
    <xf numFmtId="1" fontId="4" fillId="0" borderId="578" xfId="4" applyNumberFormat="1" applyFont="1" applyBorder="1" applyAlignment="1">
      <alignment horizontal="right"/>
    </xf>
    <xf numFmtId="1" fontId="4" fillId="0" borderId="579" xfId="4" applyNumberFormat="1" applyFont="1" applyBorder="1" applyAlignment="1">
      <alignment horizontal="right"/>
    </xf>
    <xf numFmtId="1" fontId="4" fillId="0" borderId="580" xfId="4" applyNumberFormat="1" applyFont="1" applyBorder="1" applyAlignment="1">
      <alignment horizontal="right"/>
    </xf>
    <xf numFmtId="1" fontId="4" fillId="0" borderId="581" xfId="4" applyNumberFormat="1" applyFont="1" applyBorder="1" applyAlignment="1">
      <alignment horizontal="right"/>
    </xf>
    <xf numFmtId="1" fontId="4" fillId="0" borderId="582" xfId="4" applyNumberFormat="1" applyFont="1" applyBorder="1" applyAlignment="1">
      <alignment horizontal="right"/>
    </xf>
    <xf numFmtId="1" fontId="4" fillId="3" borderId="583" xfId="0" applyNumberFormat="1" applyFont="1" applyFill="1" applyBorder="1" applyProtection="1">
      <protection hidden="1"/>
    </xf>
    <xf numFmtId="1" fontId="4" fillId="0" borderId="583" xfId="0" applyNumberFormat="1" applyFont="1" applyBorder="1" applyProtection="1">
      <protection hidden="1"/>
    </xf>
    <xf numFmtId="1" fontId="6" fillId="3" borderId="576" xfId="0" applyNumberFormat="1" applyFont="1" applyFill="1" applyBorder="1" applyAlignment="1">
      <alignment vertical="center" wrapText="1"/>
    </xf>
    <xf numFmtId="1" fontId="6" fillId="3" borderId="538" xfId="0" applyNumberFormat="1" applyFont="1" applyFill="1" applyBorder="1" applyAlignment="1">
      <alignment vertical="center" wrapText="1"/>
    </xf>
    <xf numFmtId="1" fontId="2" fillId="0" borderId="584" xfId="0" applyNumberFormat="1" applyFont="1" applyBorder="1"/>
    <xf numFmtId="1" fontId="2" fillId="0" borderId="539" xfId="0" applyNumberFormat="1" applyFont="1" applyBorder="1"/>
    <xf numFmtId="1" fontId="2" fillId="0" borderId="540" xfId="0" applyNumberFormat="1" applyFont="1" applyBorder="1"/>
    <xf numFmtId="1" fontId="4" fillId="0" borderId="577" xfId="0" applyNumberFormat="1" applyFont="1" applyBorder="1" applyAlignment="1">
      <alignment horizontal="center" vertical="center"/>
    </xf>
    <xf numFmtId="1" fontId="4" fillId="0" borderId="585" xfId="0" applyNumberFormat="1" applyFont="1" applyBorder="1" applyAlignment="1">
      <alignment horizontal="center" vertical="center"/>
    </xf>
    <xf numFmtId="1" fontId="4" fillId="0" borderId="585" xfId="0" applyNumberFormat="1" applyFont="1" applyBorder="1" applyAlignment="1">
      <alignment horizontal="center" vertical="center" wrapText="1"/>
    </xf>
    <xf numFmtId="1" fontId="4" fillId="0" borderId="536" xfId="0" applyNumberFormat="1" applyFont="1" applyBorder="1" applyAlignment="1">
      <alignment horizontal="center" vertical="center"/>
    </xf>
    <xf numFmtId="1" fontId="4" fillId="0" borderId="586" xfId="0" applyNumberFormat="1" applyFont="1" applyBorder="1"/>
    <xf numFmtId="1" fontId="4" fillId="7" borderId="587" xfId="4" applyNumberFormat="1" applyFont="1" applyFill="1" applyBorder="1" applyProtection="1">
      <protection locked="0"/>
    </xf>
    <xf numFmtId="1" fontId="4" fillId="7" borderId="588" xfId="4" applyNumberFormat="1" applyFont="1" applyFill="1" applyBorder="1" applyProtection="1">
      <protection locked="0"/>
    </xf>
    <xf numFmtId="1" fontId="4" fillId="7" borderId="589" xfId="4" applyNumberFormat="1" applyFont="1" applyFill="1" applyBorder="1" applyProtection="1">
      <protection locked="0"/>
    </xf>
    <xf numFmtId="1" fontId="4" fillId="7" borderId="590" xfId="4" applyNumberFormat="1" applyFont="1" applyFill="1" applyBorder="1" applyProtection="1">
      <protection locked="0"/>
    </xf>
    <xf numFmtId="1" fontId="4" fillId="7" borderId="591" xfId="4" applyNumberFormat="1" applyFont="1" applyFill="1" applyBorder="1" applyProtection="1">
      <protection locked="0"/>
    </xf>
    <xf numFmtId="1" fontId="4" fillId="3" borderId="592" xfId="0" applyNumberFormat="1" applyFont="1" applyFill="1" applyBorder="1" applyProtection="1">
      <protection hidden="1"/>
    </xf>
    <xf numFmtId="1" fontId="4" fillId="0" borderId="592" xfId="0" applyNumberFormat="1" applyFont="1" applyBorder="1" applyProtection="1">
      <protection hidden="1"/>
    </xf>
    <xf numFmtId="1" fontId="4" fillId="0" borderId="593" xfId="0" applyNumberFormat="1" applyFont="1" applyBorder="1"/>
    <xf numFmtId="1" fontId="2" fillId="3" borderId="545" xfId="0" applyNumberFormat="1" applyFont="1" applyFill="1" applyBorder="1"/>
    <xf numFmtId="1" fontId="2" fillId="3" borderId="594" xfId="0" applyNumberFormat="1" applyFont="1" applyFill="1" applyBorder="1"/>
    <xf numFmtId="1" fontId="4" fillId="0" borderId="550" xfId="0" applyNumberFormat="1" applyFont="1" applyBorder="1" applyAlignment="1">
      <alignment horizontal="center" vertical="center" wrapText="1"/>
    </xf>
    <xf numFmtId="1" fontId="4" fillId="0" borderId="528" xfId="0" applyNumberFormat="1" applyFont="1" applyBorder="1" applyAlignment="1">
      <alignment horizontal="center" vertical="center" wrapText="1"/>
    </xf>
    <xf numFmtId="1" fontId="4" fillId="0" borderId="577" xfId="0" applyNumberFormat="1" applyFont="1" applyBorder="1" applyAlignment="1">
      <alignment horizontal="center" vertical="center" wrapText="1"/>
    </xf>
    <xf numFmtId="1" fontId="4" fillId="0" borderId="595" xfId="0" applyNumberFormat="1" applyFont="1" applyBorder="1" applyAlignment="1">
      <alignment horizontal="center" vertical="center" wrapText="1"/>
    </xf>
    <xf numFmtId="1" fontId="4" fillId="7" borderId="587" xfId="0" applyNumberFormat="1" applyFont="1" applyFill="1" applyBorder="1" applyAlignment="1" applyProtection="1">
      <alignment wrapText="1"/>
      <protection locked="0"/>
    </xf>
    <xf numFmtId="1" fontId="4" fillId="0" borderId="528" xfId="0" applyNumberFormat="1" applyFont="1" applyBorder="1"/>
    <xf numFmtId="1" fontId="4" fillId="0" borderId="605" xfId="0" applyNumberFormat="1" applyFont="1" applyBorder="1" applyAlignment="1">
      <alignment horizontal="center" vertical="center"/>
    </xf>
    <xf numFmtId="1" fontId="4" fillId="0" borderId="606" xfId="0" applyNumberFormat="1" applyFont="1" applyBorder="1" applyAlignment="1">
      <alignment horizontal="center" vertical="center" wrapText="1"/>
    </xf>
    <xf numFmtId="1" fontId="4" fillId="0" borderId="601" xfId="0" applyNumberFormat="1" applyFont="1" applyBorder="1" applyAlignment="1">
      <alignment horizontal="center" vertical="center"/>
    </xf>
    <xf numFmtId="1" fontId="4" fillId="0" borderId="598" xfId="0" applyNumberFormat="1" applyFont="1" applyBorder="1" applyAlignment="1">
      <alignment horizontal="left" wrapText="1"/>
    </xf>
    <xf numFmtId="1" fontId="4" fillId="0" borderId="588" xfId="0" applyNumberFormat="1" applyFont="1" applyBorder="1"/>
    <xf numFmtId="1" fontId="4" fillId="2" borderId="608" xfId="5" applyNumberFormat="1" applyFont="1" applyBorder="1" applyProtection="1">
      <protection locked="0"/>
    </xf>
    <xf numFmtId="1" fontId="4" fillId="2" borderId="609" xfId="5" applyNumberFormat="1" applyFont="1" applyBorder="1" applyProtection="1">
      <protection locked="0"/>
    </xf>
    <xf numFmtId="1" fontId="4" fillId="2" borderId="610" xfId="5" applyNumberFormat="1" applyFont="1" applyBorder="1" applyProtection="1">
      <protection locked="0"/>
    </xf>
    <xf numFmtId="1" fontId="4" fillId="2" borderId="611" xfId="5" applyNumberFormat="1" applyFont="1" applyBorder="1" applyProtection="1">
      <protection locked="0"/>
    </xf>
    <xf numFmtId="1" fontId="4" fillId="2" borderId="612" xfId="5" applyNumberFormat="1" applyFont="1" applyBorder="1" applyProtection="1">
      <protection locked="0"/>
    </xf>
    <xf numFmtId="1" fontId="4" fillId="2" borderId="613" xfId="5" applyNumberFormat="1" applyFont="1" applyBorder="1" applyProtection="1">
      <protection locked="0"/>
    </xf>
    <xf numFmtId="1" fontId="4" fillId="2" borderId="614" xfId="5" applyNumberFormat="1" applyFont="1" applyBorder="1" applyProtection="1">
      <protection locked="0"/>
    </xf>
    <xf numFmtId="1" fontId="4" fillId="2" borderId="615" xfId="5" applyNumberFormat="1" applyFont="1" applyBorder="1" applyProtection="1">
      <protection locked="0"/>
    </xf>
    <xf numFmtId="1" fontId="4" fillId="2" borderId="616" xfId="5" applyNumberFormat="1" applyFont="1" applyBorder="1" applyProtection="1">
      <protection locked="0"/>
    </xf>
    <xf numFmtId="1" fontId="4" fillId="2" borderId="617" xfId="5" applyNumberFormat="1" applyFont="1" applyBorder="1" applyProtection="1">
      <protection locked="0"/>
    </xf>
    <xf numFmtId="1" fontId="4" fillId="0" borderId="618" xfId="0" applyNumberFormat="1" applyFont="1" applyBorder="1"/>
    <xf numFmtId="1" fontId="4" fillId="2" borderId="619" xfId="5" applyNumberFormat="1" applyFont="1" applyBorder="1" applyProtection="1">
      <protection locked="0"/>
    </xf>
    <xf numFmtId="1" fontId="4" fillId="2" borderId="620" xfId="5" applyNumberFormat="1" applyFont="1" applyBorder="1" applyProtection="1">
      <protection locked="0"/>
    </xf>
    <xf numFmtId="1" fontId="4" fillId="2" borderId="621" xfId="5" applyNumberFormat="1" applyFont="1" applyBorder="1" applyProtection="1">
      <protection locked="0"/>
    </xf>
    <xf numFmtId="1" fontId="4" fillId="2" borderId="622" xfId="5" applyNumberFormat="1" applyFont="1" applyBorder="1" applyProtection="1">
      <protection locked="0"/>
    </xf>
    <xf numFmtId="1" fontId="4" fillId="2" borderId="623" xfId="5" applyNumberFormat="1" applyFont="1" applyBorder="1" applyProtection="1">
      <protection locked="0"/>
    </xf>
    <xf numFmtId="1" fontId="4" fillId="0" borderId="624" xfId="0" applyNumberFormat="1" applyFont="1" applyBorder="1"/>
    <xf numFmtId="1" fontId="4" fillId="9" borderId="625" xfId="4" applyNumberFormat="1" applyFont="1" applyFill="1" applyBorder="1" applyProtection="1"/>
    <xf numFmtId="1" fontId="4" fillId="9" borderId="626" xfId="4" applyNumberFormat="1" applyFont="1" applyFill="1" applyBorder="1" applyProtection="1"/>
    <xf numFmtId="1" fontId="4" fillId="9" borderId="627" xfId="4" applyNumberFormat="1" applyFont="1" applyFill="1" applyBorder="1" applyProtection="1"/>
    <xf numFmtId="1" fontId="4" fillId="2" borderId="596" xfId="5" applyNumberFormat="1" applyFont="1" applyBorder="1" applyProtection="1">
      <protection locked="0"/>
    </xf>
    <xf numFmtId="1" fontId="4" fillId="2" borderId="603" xfId="5" applyNumberFormat="1" applyFont="1" applyBorder="1" applyProtection="1">
      <protection locked="0"/>
    </xf>
    <xf numFmtId="1" fontId="4" fillId="2" borderId="597" xfId="5" applyNumberFormat="1" applyFont="1" applyBorder="1" applyProtection="1">
      <protection locked="0"/>
    </xf>
    <xf numFmtId="1" fontId="4" fillId="2" borderId="618" xfId="5" applyNumberFormat="1" applyFont="1" applyBorder="1" applyProtection="1">
      <protection locked="0"/>
    </xf>
    <xf numFmtId="1" fontId="4" fillId="9" borderId="628" xfId="4" applyNumberFormat="1" applyFont="1" applyFill="1" applyBorder="1" applyProtection="1"/>
    <xf numFmtId="1" fontId="4" fillId="2" borderId="629" xfId="5" applyNumberFormat="1" applyFont="1" applyBorder="1" applyProtection="1">
      <protection locked="0"/>
    </xf>
    <xf numFmtId="1" fontId="4" fillId="2" borderId="630" xfId="5" applyNumberFormat="1" applyFont="1" applyBorder="1" applyProtection="1">
      <protection locked="0"/>
    </xf>
    <xf numFmtId="1" fontId="4" fillId="2" borderId="631" xfId="5" applyNumberFormat="1" applyFont="1" applyBorder="1" applyProtection="1">
      <protection locked="0"/>
    </xf>
    <xf numFmtId="1" fontId="4" fillId="2" borderId="632" xfId="5" applyNumberFormat="1" applyFont="1" applyBorder="1" applyProtection="1">
      <protection locked="0"/>
    </xf>
    <xf numFmtId="1" fontId="4" fillId="2" borderId="633" xfId="5" applyNumberFormat="1" applyFont="1" applyBorder="1" applyProtection="1">
      <protection locked="0"/>
    </xf>
    <xf numFmtId="1" fontId="4" fillId="2" borderId="634" xfId="5" applyNumberFormat="1" applyFont="1" applyBorder="1" applyProtection="1">
      <protection locked="0"/>
    </xf>
    <xf numFmtId="1" fontId="4" fillId="2" borderId="635" xfId="5" applyNumberFormat="1" applyFont="1" applyBorder="1" applyProtection="1">
      <protection locked="0"/>
    </xf>
    <xf numFmtId="1" fontId="4" fillId="2" borderId="636" xfId="5" applyNumberFormat="1" applyFont="1" applyBorder="1" applyProtection="1">
      <protection locked="0"/>
    </xf>
    <xf numFmtId="1" fontId="4" fillId="2" borderId="637" xfId="5" applyNumberFormat="1" applyFont="1" applyBorder="1" applyProtection="1">
      <protection locked="0"/>
    </xf>
    <xf numFmtId="1" fontId="4" fillId="2" borderId="638" xfId="5" applyNumberFormat="1" applyFont="1" applyBorder="1" applyProtection="1">
      <protection locked="0"/>
    </xf>
    <xf numFmtId="1" fontId="13" fillId="0" borderId="625" xfId="0" applyNumberFormat="1" applyFont="1" applyBorder="1" applyAlignment="1">
      <alignment horizontal="center" vertical="center" wrapText="1"/>
    </xf>
    <xf numFmtId="1" fontId="13" fillId="0" borderId="627" xfId="0" applyNumberFormat="1" applyFont="1" applyBorder="1" applyAlignment="1">
      <alignment horizontal="center" vertical="center" wrapText="1"/>
    </xf>
    <xf numFmtId="1" fontId="13" fillId="0" borderId="646" xfId="0" applyNumberFormat="1" applyFont="1" applyBorder="1" applyAlignment="1">
      <alignment horizontal="center" vertical="center" wrapText="1"/>
    </xf>
    <xf numFmtId="1" fontId="4" fillId="0" borderId="648" xfId="0" applyNumberFormat="1" applyFont="1" applyBorder="1"/>
    <xf numFmtId="1" fontId="13" fillId="0" borderId="624" xfId="0" applyNumberFormat="1" applyFont="1" applyBorder="1"/>
    <xf numFmtId="1" fontId="13" fillId="0" borderId="649" xfId="0" applyNumberFormat="1" applyFont="1" applyBorder="1"/>
    <xf numFmtId="1" fontId="13" fillId="0" borderId="650" xfId="0" applyNumberFormat="1" applyFont="1" applyBorder="1"/>
    <xf numFmtId="1" fontId="13" fillId="7" borderId="624" xfId="0" applyNumberFormat="1" applyFont="1" applyFill="1" applyBorder="1" applyProtection="1">
      <protection locked="0"/>
    </xf>
    <xf numFmtId="1" fontId="13" fillId="7" borderId="650" xfId="0" applyNumberFormat="1" applyFont="1" applyFill="1" applyBorder="1" applyProtection="1">
      <protection locked="0"/>
    </xf>
    <xf numFmtId="1" fontId="13" fillId="7" borderId="651" xfId="0" applyNumberFormat="1" applyFont="1" applyFill="1" applyBorder="1" applyProtection="1">
      <protection locked="0"/>
    </xf>
    <xf numFmtId="1" fontId="13" fillId="7" borderId="652" xfId="0" applyNumberFormat="1" applyFont="1" applyFill="1" applyBorder="1" applyProtection="1">
      <protection locked="0"/>
    </xf>
    <xf numFmtId="0" fontId="4" fillId="0" borderId="625" xfId="0" applyFont="1" applyBorder="1" applyAlignment="1">
      <alignment horizontal="center" vertical="center"/>
    </xf>
    <xf numFmtId="0" fontId="4" fillId="0" borderId="626" xfId="0" applyFont="1" applyBorder="1" applyAlignment="1">
      <alignment horizontal="center" vertical="center"/>
    </xf>
    <xf numFmtId="0" fontId="4" fillId="0" borderId="643" xfId="0" applyFont="1" applyBorder="1" applyAlignment="1">
      <alignment horizontal="center" vertical="center"/>
    </xf>
    <xf numFmtId="0" fontId="4" fillId="0" borderId="655" xfId="0" applyFont="1" applyBorder="1" applyAlignment="1">
      <alignment wrapText="1"/>
    </xf>
    <xf numFmtId="1" fontId="4" fillId="0" borderId="625" xfId="0" applyNumberFormat="1" applyFont="1" applyBorder="1"/>
    <xf numFmtId="1" fontId="3" fillId="3" borderId="0" xfId="0" applyNumberFormat="1" applyFont="1" applyFill="1" applyAlignment="1">
      <alignment horizontal="center" vertical="center" wrapText="1"/>
    </xf>
    <xf numFmtId="1" fontId="4" fillId="0" borderId="86" xfId="0" applyNumberFormat="1" applyFont="1" applyBorder="1" applyAlignment="1">
      <alignment horizontal="center" vertical="center" wrapText="1"/>
    </xf>
    <xf numFmtId="1" fontId="4" fillId="0" borderId="625" xfId="0" applyNumberFormat="1" applyFont="1" applyBorder="1" applyAlignment="1">
      <alignment horizontal="center" vertical="center" wrapText="1"/>
    </xf>
    <xf numFmtId="1" fontId="4" fillId="0" borderId="626" xfId="0" applyNumberFormat="1" applyFont="1" applyBorder="1" applyAlignment="1">
      <alignment horizontal="center" vertical="center" wrapText="1"/>
    </xf>
    <xf numFmtId="1" fontId="4" fillId="0" borderId="644" xfId="0" applyNumberFormat="1" applyFont="1" applyBorder="1" applyAlignment="1">
      <alignment horizontal="center" vertical="center" wrapText="1"/>
    </xf>
    <xf numFmtId="1" fontId="4" fillId="3" borderId="625" xfId="0" applyNumberFormat="1" applyFont="1" applyFill="1" applyBorder="1" applyAlignment="1">
      <alignment horizontal="center" vertical="center"/>
    </xf>
    <xf numFmtId="1" fontId="4" fillId="3" borderId="644" xfId="0" applyNumberFormat="1" applyFont="1" applyFill="1" applyBorder="1" applyAlignment="1">
      <alignment horizontal="center" vertical="center"/>
    </xf>
    <xf numFmtId="1" fontId="4" fillId="3" borderId="643" xfId="0" applyNumberFormat="1" applyFont="1" applyFill="1" applyBorder="1" applyAlignment="1">
      <alignment horizontal="center" vertical="center"/>
    </xf>
    <xf numFmtId="1" fontId="4" fillId="0" borderId="654" xfId="0" applyNumberFormat="1" applyFont="1" applyBorder="1" applyAlignment="1">
      <alignment horizontal="center" vertical="center"/>
    </xf>
    <xf numFmtId="1" fontId="4" fillId="0" borderId="625" xfId="0" applyNumberFormat="1" applyFont="1" applyBorder="1" applyAlignment="1">
      <alignment horizontal="right"/>
    </xf>
    <xf numFmtId="1" fontId="4" fillId="0" borderId="626" xfId="0" applyNumberFormat="1" applyFont="1" applyBorder="1" applyAlignment="1">
      <alignment horizontal="right"/>
    </xf>
    <xf numFmtId="1" fontId="4" fillId="3" borderId="654" xfId="0" applyNumberFormat="1" applyFont="1" applyFill="1" applyBorder="1" applyAlignment="1">
      <alignment horizontal="center" vertical="center"/>
    </xf>
    <xf numFmtId="1" fontId="4" fillId="3" borderId="650" xfId="0" applyNumberFormat="1" applyFont="1" applyFill="1" applyBorder="1" applyAlignment="1">
      <alignment horizontal="right"/>
    </xf>
    <xf numFmtId="1" fontId="4" fillId="7" borderId="624" xfId="0" applyNumberFormat="1" applyFont="1" applyFill="1" applyBorder="1" applyProtection="1">
      <protection locked="0"/>
    </xf>
    <xf numFmtId="1" fontId="4" fillId="7" borderId="650" xfId="0" applyNumberFormat="1" applyFont="1" applyFill="1" applyBorder="1" applyProtection="1">
      <protection locked="0"/>
    </xf>
    <xf numFmtId="1" fontId="4" fillId="7" borderId="658" xfId="0" applyNumberFormat="1" applyFont="1" applyFill="1" applyBorder="1" applyProtection="1">
      <protection locked="0"/>
    </xf>
    <xf numFmtId="1" fontId="4" fillId="7" borderId="659" xfId="0" applyNumberFormat="1" applyFont="1" applyFill="1" applyBorder="1" applyProtection="1">
      <protection locked="0"/>
    </xf>
    <xf numFmtId="1" fontId="4" fillId="7" borderId="660" xfId="0" applyNumberFormat="1" applyFont="1" applyFill="1" applyBorder="1" applyProtection="1">
      <protection locked="0"/>
    </xf>
    <xf numFmtId="1" fontId="4" fillId="7" borderId="648" xfId="0" applyNumberFormat="1" applyFont="1" applyFill="1" applyBorder="1" applyAlignment="1" applyProtection="1">
      <alignment wrapText="1"/>
      <protection locked="0"/>
    </xf>
    <xf numFmtId="1" fontId="4" fillId="7" borderId="650" xfId="0" applyNumberFormat="1" applyFont="1" applyFill="1" applyBorder="1" applyAlignment="1" applyProtection="1">
      <alignment wrapText="1"/>
      <protection locked="0"/>
    </xf>
    <xf numFmtId="1" fontId="4" fillId="0" borderId="661" xfId="0" applyNumberFormat="1" applyFont="1" applyBorder="1" applyAlignment="1">
      <alignment horizontal="right" wrapText="1"/>
    </xf>
    <xf numFmtId="1" fontId="4" fillId="0" borderId="662" xfId="0" applyNumberFormat="1" applyFont="1" applyBorder="1" applyAlignment="1">
      <alignment horizontal="right" wrapText="1"/>
    </xf>
    <xf numFmtId="1" fontId="4" fillId="3" borderId="607" xfId="0" applyNumberFormat="1" applyFont="1" applyFill="1" applyBorder="1" applyAlignment="1">
      <alignment horizontal="right"/>
    </xf>
    <xf numFmtId="1" fontId="4" fillId="7" borderId="657" xfId="0" applyNumberFormat="1" applyFont="1" applyFill="1" applyBorder="1" applyProtection="1">
      <protection locked="0"/>
    </xf>
    <xf numFmtId="1" fontId="4" fillId="7" borderId="661" xfId="0" applyNumberFormat="1" applyFont="1" applyFill="1" applyBorder="1" applyProtection="1">
      <protection locked="0"/>
    </xf>
    <xf numFmtId="1" fontId="5" fillId="3" borderId="83" xfId="0" applyNumberFormat="1" applyFont="1" applyFill="1" applyBorder="1"/>
    <xf numFmtId="1" fontId="5" fillId="3" borderId="663" xfId="0" applyNumberFormat="1" applyFont="1" applyFill="1" applyBorder="1"/>
    <xf numFmtId="1" fontId="4" fillId="3" borderId="83" xfId="0" applyNumberFormat="1" applyFont="1" applyFill="1" applyBorder="1"/>
    <xf numFmtId="1" fontId="4" fillId="0" borderId="607" xfId="0" applyNumberFormat="1" applyFont="1" applyBorder="1" applyAlignment="1">
      <alignment horizontal="center" vertical="center" wrapText="1"/>
    </xf>
    <xf numFmtId="1" fontId="4" fillId="0" borderId="81" xfId="0" applyNumberFormat="1" applyFont="1" applyBorder="1" applyAlignment="1">
      <alignment horizontal="center" vertical="center" wrapText="1"/>
    </xf>
    <xf numFmtId="1" fontId="4" fillId="0" borderId="664" xfId="0" applyNumberFormat="1" applyFont="1" applyBorder="1" applyAlignment="1">
      <alignment horizontal="center" vertical="center" wrapText="1"/>
    </xf>
    <xf numFmtId="1" fontId="4" fillId="0" borderId="624" xfId="0" applyNumberFormat="1" applyFont="1" applyBorder="1" applyAlignment="1">
      <alignment horizontal="right"/>
    </xf>
    <xf numFmtId="1" fontId="4" fillId="0" borderId="649" xfId="0" applyNumberFormat="1" applyFont="1" applyBorder="1" applyAlignment="1">
      <alignment horizontal="right"/>
    </xf>
    <xf numFmtId="1" fontId="4" fillId="7" borderId="652" xfId="0" applyNumberFormat="1" applyFont="1" applyFill="1" applyBorder="1" applyProtection="1">
      <protection locked="0"/>
    </xf>
    <xf numFmtId="1" fontId="4" fillId="7" borderId="665" xfId="0" applyNumberFormat="1" applyFont="1" applyFill="1" applyBorder="1" applyProtection="1">
      <protection locked="0"/>
    </xf>
    <xf numFmtId="1" fontId="4" fillId="4" borderId="666" xfId="0" applyNumberFormat="1" applyFont="1" applyFill="1" applyBorder="1" applyProtection="1">
      <protection hidden="1"/>
    </xf>
    <xf numFmtId="1" fontId="4" fillId="4" borderId="667" xfId="0" applyNumberFormat="1" applyFont="1" applyFill="1" applyBorder="1" applyProtection="1">
      <protection hidden="1"/>
    </xf>
    <xf numFmtId="1" fontId="4" fillId="4" borderId="668" xfId="0" applyNumberFormat="1" applyFont="1" applyFill="1" applyBorder="1" applyProtection="1">
      <protection hidden="1"/>
    </xf>
    <xf numFmtId="1" fontId="4" fillId="0" borderId="626" xfId="0" applyNumberFormat="1" applyFont="1" applyBorder="1" applyAlignment="1">
      <alignment horizontal="center" vertical="center"/>
    </xf>
    <xf numFmtId="1" fontId="4" fillId="0" borderId="646" xfId="0" applyNumberFormat="1" applyFont="1" applyBorder="1" applyAlignment="1">
      <alignment horizontal="center" vertical="center" wrapText="1"/>
    </xf>
    <xf numFmtId="1" fontId="4" fillId="3" borderId="669" xfId="0" applyNumberFormat="1" applyFont="1" applyFill="1" applyBorder="1" applyAlignment="1">
      <alignment wrapText="1"/>
    </xf>
    <xf numFmtId="1" fontId="4" fillId="3" borderId="669" xfId="0" applyNumberFormat="1" applyFont="1" applyFill="1" applyBorder="1"/>
    <xf numFmtId="1" fontId="4" fillId="4" borderId="669" xfId="0" applyNumberFormat="1" applyFont="1" applyFill="1" applyBorder="1" applyProtection="1">
      <protection hidden="1"/>
    </xf>
    <xf numFmtId="1" fontId="4" fillId="7" borderId="649" xfId="0" applyNumberFormat="1" applyFont="1" applyFill="1" applyBorder="1" applyProtection="1">
      <protection locked="0"/>
    </xf>
    <xf numFmtId="1" fontId="4" fillId="0" borderId="669" xfId="0" applyNumberFormat="1" applyFont="1" applyBorder="1"/>
    <xf numFmtId="1" fontId="5" fillId="0" borderId="670" xfId="0" applyNumberFormat="1" applyFont="1" applyBorder="1"/>
    <xf numFmtId="1" fontId="5" fillId="0" borderId="671" xfId="0" applyNumberFormat="1" applyFont="1" applyBorder="1"/>
    <xf numFmtId="1" fontId="5" fillId="0" borderId="672" xfId="0" applyNumberFormat="1" applyFont="1" applyBorder="1"/>
    <xf numFmtId="1" fontId="4" fillId="0" borderId="669" xfId="0" applyNumberFormat="1" applyFont="1" applyBorder="1" applyProtection="1">
      <protection hidden="1"/>
    </xf>
    <xf numFmtId="1" fontId="4" fillId="0" borderId="654" xfId="0" applyNumberFormat="1" applyFont="1" applyBorder="1" applyAlignment="1">
      <alignment horizontal="center" vertical="center" wrapText="1"/>
    </xf>
    <xf numFmtId="1" fontId="1" fillId="0" borderId="641" xfId="0" applyNumberFormat="1" applyFont="1" applyBorder="1" applyAlignment="1">
      <alignment horizontal="left" vertical="center"/>
    </xf>
    <xf numFmtId="1" fontId="4" fillId="0" borderId="641" xfId="0" applyNumberFormat="1" applyFont="1" applyBorder="1" applyAlignment="1">
      <alignment horizontal="right"/>
    </xf>
    <xf numFmtId="1" fontId="4" fillId="0" borderId="654" xfId="0" applyNumberFormat="1" applyFont="1" applyBorder="1" applyAlignment="1">
      <alignment horizontal="right"/>
    </xf>
    <xf numFmtId="1" fontId="4" fillId="0" borderId="644" xfId="0" applyNumberFormat="1" applyFont="1" applyBorder="1" applyAlignment="1">
      <alignment horizontal="right"/>
    </xf>
    <xf numFmtId="1" fontId="4" fillId="0" borderId="654" xfId="0" applyNumberFormat="1" applyFont="1" applyBorder="1"/>
    <xf numFmtId="1" fontId="4" fillId="0" borderId="644" xfId="0" applyNumberFormat="1" applyFont="1" applyBorder="1"/>
    <xf numFmtId="1" fontId="4" fillId="0" borderId="83" xfId="0" applyNumberFormat="1" applyFont="1" applyBorder="1"/>
    <xf numFmtId="1" fontId="4" fillId="10" borderId="673" xfId="1" applyNumberFormat="1" applyFont="1" applyBorder="1" applyAlignment="1" applyProtection="1">
      <alignment horizontal="right"/>
      <protection locked="0"/>
    </xf>
    <xf numFmtId="1" fontId="4" fillId="10" borderId="674" xfId="1" applyNumberFormat="1" applyFont="1" applyBorder="1" applyAlignment="1" applyProtection="1">
      <alignment horizontal="right"/>
      <protection locked="0"/>
    </xf>
    <xf numFmtId="1" fontId="4" fillId="10" borderId="675" xfId="1" applyNumberFormat="1" applyFont="1" applyBorder="1" applyAlignment="1" applyProtection="1">
      <alignment horizontal="right"/>
      <protection locked="0"/>
    </xf>
    <xf numFmtId="1" fontId="4" fillId="10" borderId="676" xfId="1" applyNumberFormat="1" applyFont="1" applyBorder="1" applyAlignment="1" applyProtection="1">
      <alignment horizontal="right"/>
      <protection locked="0"/>
    </xf>
    <xf numFmtId="1" fontId="1" fillId="0" borderId="654" xfId="0" applyNumberFormat="1" applyFont="1" applyBorder="1" applyAlignment="1">
      <alignment horizontal="left" vertical="center" wrapText="1"/>
    </xf>
    <xf numFmtId="1" fontId="4" fillId="0" borderId="641" xfId="0" applyNumberFormat="1" applyFont="1" applyBorder="1" applyAlignment="1">
      <alignment horizontal="right" wrapText="1"/>
    </xf>
    <xf numFmtId="1" fontId="4" fillId="0" borderId="654" xfId="0" applyNumberFormat="1" applyFont="1" applyBorder="1" applyAlignment="1">
      <alignment horizontal="right" wrapText="1"/>
    </xf>
    <xf numFmtId="1" fontId="5" fillId="0" borderId="677" xfId="0" applyNumberFormat="1" applyFont="1" applyBorder="1"/>
    <xf numFmtId="1" fontId="4" fillId="4" borderId="678" xfId="0" applyNumberFormat="1" applyFont="1" applyFill="1" applyBorder="1"/>
    <xf numFmtId="1" fontId="4" fillId="3" borderId="678" xfId="0" applyNumberFormat="1" applyFont="1" applyFill="1" applyBorder="1"/>
    <xf numFmtId="1" fontId="4" fillId="0" borderId="678" xfId="0" applyNumberFormat="1" applyFont="1" applyBorder="1"/>
    <xf numFmtId="1" fontId="4" fillId="0" borderId="678" xfId="0" applyNumberFormat="1" applyFont="1" applyBorder="1" applyProtection="1">
      <protection hidden="1"/>
    </xf>
    <xf numFmtId="1" fontId="4" fillId="0" borderId="654" xfId="0" applyNumberFormat="1" applyFont="1" applyBorder="1" applyAlignment="1">
      <alignment horizontal="center" wrapText="1"/>
    </xf>
    <xf numFmtId="1" fontId="1" fillId="4" borderId="678" xfId="0" applyNumberFormat="1" applyFont="1" applyFill="1" applyBorder="1"/>
    <xf numFmtId="1" fontId="4" fillId="0" borderId="648" xfId="0" applyNumberFormat="1" applyFont="1" applyBorder="1" applyAlignment="1">
      <alignment vertical="center" wrapText="1"/>
    </xf>
    <xf numFmtId="1" fontId="1" fillId="3" borderId="678" xfId="0" applyNumberFormat="1" applyFont="1" applyFill="1" applyBorder="1" applyAlignment="1">
      <alignment wrapText="1"/>
    </xf>
    <xf numFmtId="1" fontId="5" fillId="0" borderId="679" xfId="0" applyNumberFormat="1" applyFont="1" applyBorder="1"/>
    <xf numFmtId="1" fontId="4" fillId="3" borderId="680" xfId="0" applyNumberFormat="1" applyFont="1" applyFill="1" applyBorder="1"/>
    <xf numFmtId="1" fontId="4" fillId="3" borderId="681" xfId="0" applyNumberFormat="1" applyFont="1" applyFill="1" applyBorder="1"/>
    <xf numFmtId="1" fontId="4" fillId="0" borderId="682" xfId="0" applyNumberFormat="1" applyFont="1" applyBorder="1"/>
    <xf numFmtId="1" fontId="4" fillId="0" borderId="681" xfId="0" applyNumberFormat="1" applyFont="1" applyBorder="1"/>
    <xf numFmtId="1" fontId="4" fillId="0" borderId="659" xfId="0" applyNumberFormat="1" applyFont="1" applyBorder="1" applyAlignment="1">
      <alignment vertical="center" wrapText="1"/>
    </xf>
    <xf numFmtId="1" fontId="4" fillId="0" borderId="683" xfId="0" applyNumberFormat="1" applyFont="1" applyBorder="1"/>
    <xf numFmtId="1" fontId="4" fillId="0" borderId="688" xfId="0" applyNumberFormat="1" applyFont="1" applyBorder="1"/>
    <xf numFmtId="1" fontId="4" fillId="0" borderId="689" xfId="0" applyNumberFormat="1" applyFont="1" applyBorder="1"/>
    <xf numFmtId="1" fontId="4" fillId="0" borderId="688" xfId="0" applyNumberFormat="1" applyFont="1" applyBorder="1" applyProtection="1">
      <protection hidden="1"/>
    </xf>
    <xf numFmtId="1" fontId="4" fillId="0" borderId="691" xfId="0" applyNumberFormat="1" applyFont="1" applyBorder="1" applyAlignment="1">
      <alignment horizontal="center" vertical="center" wrapText="1"/>
    </xf>
    <xf numFmtId="1" fontId="4" fillId="0" borderId="692" xfId="0" applyNumberFormat="1" applyFont="1" applyBorder="1" applyAlignment="1">
      <alignment horizontal="center" vertical="center" wrapText="1"/>
    </xf>
    <xf numFmtId="1" fontId="4" fillId="0" borderId="693" xfId="0" applyNumberFormat="1" applyFont="1" applyBorder="1" applyAlignment="1">
      <alignment horizontal="center" vertical="center" wrapText="1"/>
    </xf>
    <xf numFmtId="1" fontId="4" fillId="0" borderId="694" xfId="0" applyNumberFormat="1" applyFont="1" applyBorder="1" applyAlignment="1">
      <alignment horizontal="center" vertical="center" wrapText="1"/>
    </xf>
    <xf numFmtId="1" fontId="4" fillId="0" borderId="695" xfId="0" applyNumberFormat="1" applyFont="1" applyBorder="1" applyAlignment="1">
      <alignment horizontal="center" vertical="center" wrapText="1"/>
    </xf>
    <xf numFmtId="1" fontId="4" fillId="0" borderId="696" xfId="0" applyNumberFormat="1" applyFont="1" applyBorder="1" applyAlignment="1">
      <alignment horizontal="center" vertical="center" wrapText="1"/>
    </xf>
    <xf numFmtId="1" fontId="4" fillId="0" borderId="697" xfId="0" applyNumberFormat="1" applyFont="1" applyBorder="1"/>
    <xf numFmtId="1" fontId="4" fillId="0" borderId="698" xfId="0" applyNumberFormat="1" applyFont="1" applyBorder="1"/>
    <xf numFmtId="1" fontId="4" fillId="0" borderId="699" xfId="0" applyNumberFormat="1" applyFont="1" applyBorder="1"/>
    <xf numFmtId="1" fontId="4" fillId="0" borderId="697" xfId="0" applyNumberFormat="1" applyFont="1" applyBorder="1" applyProtection="1">
      <protection hidden="1"/>
    </xf>
    <xf numFmtId="1" fontId="4" fillId="0" borderId="700" xfId="0" applyNumberFormat="1" applyFont="1" applyBorder="1" applyAlignment="1">
      <alignment horizontal="left" vertical="center" wrapText="1"/>
    </xf>
    <xf numFmtId="1" fontId="4" fillId="10" borderId="701" xfId="1" applyNumberFormat="1" applyFont="1" applyBorder="1" applyAlignment="1" applyProtection="1">
      <alignment horizontal="right"/>
      <protection locked="0"/>
    </xf>
    <xf numFmtId="1" fontId="4" fillId="10" borderId="702" xfId="1" applyNumberFormat="1" applyFont="1" applyBorder="1" applyAlignment="1" applyProtection="1">
      <alignment horizontal="right"/>
      <protection locked="0"/>
    </xf>
    <xf numFmtId="1" fontId="4" fillId="10" borderId="703" xfId="1" applyNumberFormat="1" applyFont="1" applyBorder="1" applyAlignment="1" applyProtection="1">
      <alignment horizontal="right"/>
      <protection locked="0"/>
    </xf>
    <xf numFmtId="1" fontId="4" fillId="7" borderId="704" xfId="0" applyNumberFormat="1" applyFont="1" applyFill="1" applyBorder="1" applyProtection="1">
      <protection locked="0"/>
    </xf>
    <xf numFmtId="1" fontId="4" fillId="3" borderId="705" xfId="0" applyNumberFormat="1" applyFont="1" applyFill="1" applyBorder="1"/>
    <xf numFmtId="1" fontId="4" fillId="0" borderId="705" xfId="0" applyNumberFormat="1" applyFont="1" applyBorder="1" applyProtection="1">
      <protection hidden="1"/>
    </xf>
    <xf numFmtId="1" fontId="4" fillId="0" borderId="707" xfId="0" applyNumberFormat="1" applyFont="1" applyBorder="1" applyProtection="1">
      <protection hidden="1"/>
    </xf>
    <xf numFmtId="1" fontId="4" fillId="0" borderId="708" xfId="0" applyNumberFormat="1" applyFont="1" applyBorder="1" applyProtection="1">
      <protection hidden="1"/>
    </xf>
    <xf numFmtId="1" fontId="4" fillId="0" borderId="709" xfId="0" applyNumberFormat="1" applyFont="1" applyBorder="1" applyProtection="1">
      <protection hidden="1"/>
    </xf>
    <xf numFmtId="1" fontId="4" fillId="0" borderId="705" xfId="0" applyNumberFormat="1" applyFont="1" applyBorder="1"/>
    <xf numFmtId="1" fontId="4" fillId="0" borderId="719" xfId="0" applyNumberFormat="1" applyFont="1" applyBorder="1" applyAlignment="1">
      <alignment horizontal="center" vertical="center" wrapText="1"/>
    </xf>
    <xf numFmtId="1" fontId="4" fillId="0" borderId="720" xfId="0" applyNumberFormat="1" applyFont="1" applyBorder="1" applyAlignment="1">
      <alignment horizontal="center" vertical="center" wrapText="1"/>
    </xf>
    <xf numFmtId="1" fontId="4" fillId="0" borderId="704" xfId="0" applyNumberFormat="1" applyFont="1" applyBorder="1" applyAlignment="1">
      <alignment horizontal="center" vertical="center" wrapText="1"/>
    </xf>
    <xf numFmtId="1" fontId="4" fillId="0" borderId="721" xfId="0" applyNumberFormat="1" applyFont="1" applyBorder="1" applyAlignment="1">
      <alignment horizontal="center" vertical="center" wrapText="1"/>
    </xf>
    <xf numFmtId="1" fontId="4" fillId="0" borderId="715" xfId="0" applyNumberFormat="1" applyFont="1" applyBorder="1" applyAlignment="1">
      <alignment horizontal="center" vertical="center" wrapText="1"/>
    </xf>
    <xf numFmtId="1" fontId="4" fillId="0" borderId="723" xfId="0" applyNumberFormat="1" applyFont="1" applyBorder="1" applyAlignment="1">
      <alignment horizontal="center"/>
    </xf>
    <xf numFmtId="1" fontId="4" fillId="0" borderId="677" xfId="0" applyNumberFormat="1" applyFont="1" applyBorder="1" applyAlignment="1" applyProtection="1">
      <alignment horizontal="center" vertical="center"/>
      <protection hidden="1"/>
    </xf>
    <xf numFmtId="1" fontId="4" fillId="0" borderId="719" xfId="0" applyNumberFormat="1" applyFont="1" applyBorder="1" applyAlignment="1">
      <alignment horizontal="right"/>
    </xf>
    <xf numFmtId="1" fontId="4" fillId="0" borderId="720" xfId="0" applyNumberFormat="1" applyFont="1" applyBorder="1" applyAlignment="1">
      <alignment horizontal="right"/>
    </xf>
    <xf numFmtId="1" fontId="4" fillId="0" borderId="704" xfId="0" applyNumberFormat="1" applyFont="1" applyBorder="1" applyAlignment="1">
      <alignment horizontal="right"/>
    </xf>
    <xf numFmtId="1" fontId="4" fillId="7" borderId="724" xfId="0" applyNumberFormat="1" applyFont="1" applyFill="1" applyBorder="1" applyAlignment="1" applyProtection="1">
      <alignment horizontal="right"/>
      <protection locked="0"/>
    </xf>
    <xf numFmtId="1" fontId="4" fillId="7" borderId="717" xfId="0" applyNumberFormat="1" applyFont="1" applyFill="1" applyBorder="1" applyAlignment="1" applyProtection="1">
      <alignment horizontal="right"/>
      <protection locked="0"/>
    </xf>
    <xf numFmtId="1" fontId="4" fillId="7" borderId="693" xfId="0" applyNumberFormat="1" applyFont="1" applyFill="1" applyBorder="1" applyAlignment="1" applyProtection="1">
      <alignment horizontal="right"/>
      <protection locked="0"/>
    </xf>
    <xf numFmtId="1" fontId="4" fillId="7" borderId="725" xfId="0" applyNumberFormat="1" applyFont="1" applyFill="1" applyBorder="1" applyAlignment="1" applyProtection="1">
      <alignment horizontal="right"/>
      <protection locked="0"/>
    </xf>
    <xf numFmtId="1" fontId="4" fillId="7" borderId="726" xfId="0" applyNumberFormat="1" applyFont="1" applyFill="1" applyBorder="1" applyAlignment="1" applyProtection="1">
      <alignment horizontal="right"/>
      <protection locked="0"/>
    </xf>
    <xf numFmtId="1" fontId="4" fillId="7" borderId="722" xfId="0" applyNumberFormat="1" applyFont="1" applyFill="1" applyBorder="1" applyAlignment="1" applyProtection="1">
      <alignment horizontal="right"/>
      <protection locked="0"/>
    </xf>
    <xf numFmtId="1" fontId="4" fillId="7" borderId="718" xfId="0" applyNumberFormat="1" applyFont="1" applyFill="1" applyBorder="1" applyAlignment="1" applyProtection="1">
      <alignment horizontal="right"/>
      <protection locked="0"/>
    </xf>
    <xf numFmtId="1" fontId="4" fillId="0" borderId="705" xfId="0" applyNumberFormat="1" applyFont="1" applyBorder="1" applyProtection="1">
      <protection locked="0"/>
    </xf>
    <xf numFmtId="1" fontId="4" fillId="0" borderId="727" xfId="0" applyNumberFormat="1" applyFont="1" applyBorder="1" applyAlignment="1">
      <alignment horizontal="center" vertical="center"/>
    </xf>
    <xf numFmtId="1" fontId="4" fillId="0" borderId="697" xfId="0" applyNumberFormat="1" applyFont="1" applyBorder="1" applyProtection="1">
      <protection locked="0"/>
    </xf>
    <xf numFmtId="1" fontId="4" fillId="0" borderId="700" xfId="0" applyNumberFormat="1" applyFont="1" applyBorder="1" applyAlignment="1">
      <alignment horizontal="center" vertical="center"/>
    </xf>
    <xf numFmtId="1" fontId="4" fillId="0" borderId="700" xfId="0" applyNumberFormat="1" applyFont="1" applyBorder="1" applyAlignment="1" applyProtection="1">
      <alignment horizontal="center" vertical="center"/>
      <protection hidden="1"/>
    </xf>
    <xf numFmtId="1" fontId="4" fillId="0" borderId="701" xfId="0" applyNumberFormat="1" applyFont="1" applyBorder="1" applyAlignment="1">
      <alignment horizontal="right"/>
    </xf>
    <xf numFmtId="1" fontId="4" fillId="0" borderId="702" xfId="0" applyNumberFormat="1" applyFont="1" applyBorder="1" applyAlignment="1">
      <alignment horizontal="right"/>
    </xf>
    <xf numFmtId="1" fontId="4" fillId="7" borderId="701" xfId="0" applyNumberFormat="1" applyFont="1" applyFill="1" applyBorder="1" applyAlignment="1" applyProtection="1">
      <alignment horizontal="right"/>
      <protection locked="0"/>
    </xf>
    <xf numFmtId="1" fontId="4" fillId="7" borderId="704" xfId="0" applyNumberFormat="1" applyFont="1" applyFill="1" applyBorder="1" applyAlignment="1" applyProtection="1">
      <alignment horizontal="right"/>
      <protection locked="0"/>
    </xf>
    <xf numFmtId="1" fontId="4" fillId="7" borderId="721" xfId="0" applyNumberFormat="1" applyFont="1" applyFill="1" applyBorder="1" applyAlignment="1" applyProtection="1">
      <alignment horizontal="right"/>
      <protection locked="0"/>
    </xf>
    <xf numFmtId="1" fontId="4" fillId="7" borderId="728" xfId="0" applyNumberFormat="1" applyFont="1" applyFill="1" applyBorder="1" applyAlignment="1" applyProtection="1">
      <alignment horizontal="right"/>
      <protection locked="0"/>
    </xf>
    <xf numFmtId="1" fontId="4" fillId="7" borderId="729" xfId="0" applyNumberFormat="1" applyFont="1" applyFill="1" applyBorder="1" applyAlignment="1" applyProtection="1">
      <alignment horizontal="right"/>
      <protection locked="0"/>
    </xf>
    <xf numFmtId="1" fontId="4" fillId="7" borderId="730" xfId="0" applyNumberFormat="1" applyFont="1" applyFill="1" applyBorder="1" applyAlignment="1" applyProtection="1">
      <alignment horizontal="right"/>
      <protection locked="0"/>
    </xf>
    <xf numFmtId="1" fontId="4" fillId="7" borderId="723" xfId="0" applyNumberFormat="1" applyFont="1" applyFill="1" applyBorder="1" applyAlignment="1" applyProtection="1">
      <alignment horizontal="right"/>
      <protection locked="0"/>
    </xf>
    <xf numFmtId="1" fontId="4" fillId="0" borderId="731" xfId="0" applyNumberFormat="1" applyFont="1" applyBorder="1" applyProtection="1">
      <protection hidden="1"/>
    </xf>
    <xf numFmtId="1" fontId="4" fillId="0" borderId="732" xfId="0" applyNumberFormat="1" applyFont="1" applyBorder="1" applyProtection="1">
      <protection hidden="1"/>
    </xf>
    <xf numFmtId="1" fontId="4" fillId="3" borderId="697" xfId="0" applyNumberFormat="1" applyFont="1" applyFill="1" applyBorder="1"/>
    <xf numFmtId="1" fontId="4" fillId="3" borderId="697" xfId="0" applyNumberFormat="1" applyFont="1" applyFill="1" applyBorder="1" applyProtection="1">
      <protection hidden="1"/>
    </xf>
    <xf numFmtId="1" fontId="4" fillId="0" borderId="734" xfId="0" applyNumberFormat="1" applyFont="1" applyBorder="1" applyAlignment="1">
      <alignment horizontal="left" vertical="center"/>
    </xf>
    <xf numFmtId="1" fontId="4" fillId="0" borderId="734" xfId="0" applyNumberFormat="1" applyFont="1" applyBorder="1" applyAlignment="1">
      <alignment horizontal="center" vertical="center" wrapText="1"/>
    </xf>
    <xf numFmtId="1" fontId="4" fillId="7" borderId="734" xfId="0" applyNumberFormat="1" applyFont="1" applyFill="1" applyBorder="1" applyProtection="1">
      <protection locked="0"/>
    </xf>
    <xf numFmtId="1" fontId="4" fillId="7" borderId="735" xfId="0" applyNumberFormat="1" applyFont="1" applyFill="1" applyBorder="1" applyProtection="1">
      <protection locked="0"/>
    </xf>
    <xf numFmtId="1" fontId="4" fillId="7" borderId="736" xfId="0" applyNumberFormat="1" applyFont="1" applyFill="1" applyBorder="1" applyProtection="1">
      <protection locked="0"/>
    </xf>
    <xf numFmtId="1" fontId="4" fillId="7" borderId="737" xfId="0" applyNumberFormat="1" applyFont="1" applyFill="1" applyBorder="1" applyProtection="1">
      <protection locked="0"/>
    </xf>
    <xf numFmtId="1" fontId="4" fillId="0" borderId="734" xfId="0" applyNumberFormat="1" applyFont="1" applyBorder="1" applyAlignment="1">
      <alignment horizontal="left" vertical="center" wrapText="1"/>
    </xf>
    <xf numFmtId="1" fontId="4" fillId="0" borderId="734" xfId="0" applyNumberFormat="1" applyFont="1" applyBorder="1" applyAlignment="1">
      <alignment horizontal="center"/>
    </xf>
    <xf numFmtId="1" fontId="4" fillId="0" borderId="718" xfId="0" applyNumberFormat="1" applyFont="1" applyBorder="1" applyAlignment="1">
      <alignment horizontal="left" vertical="center" wrapText="1"/>
    </xf>
    <xf numFmtId="1" fontId="4" fillId="7" borderId="718" xfId="0" applyNumberFormat="1" applyFont="1" applyFill="1" applyBorder="1" applyProtection="1">
      <protection locked="0"/>
    </xf>
    <xf numFmtId="1" fontId="4" fillId="7" borderId="717" xfId="0" applyNumberFormat="1" applyFont="1" applyFill="1" applyBorder="1" applyProtection="1">
      <protection locked="0"/>
    </xf>
    <xf numFmtId="1" fontId="4" fillId="3" borderId="738" xfId="0" applyNumberFormat="1" applyFont="1" applyFill="1" applyBorder="1"/>
    <xf numFmtId="1" fontId="4" fillId="3" borderId="738" xfId="0" applyNumberFormat="1" applyFont="1" applyFill="1" applyBorder="1" applyProtection="1">
      <protection hidden="1"/>
    </xf>
    <xf numFmtId="1" fontId="4" fillId="0" borderId="738" xfId="0" applyNumberFormat="1" applyFont="1" applyBorder="1" applyProtection="1">
      <protection hidden="1"/>
    </xf>
    <xf numFmtId="1" fontId="4" fillId="4" borderId="738" xfId="0" applyNumberFormat="1" applyFont="1" applyFill="1" applyBorder="1"/>
    <xf numFmtId="1" fontId="4" fillId="4" borderId="738" xfId="0" applyNumberFormat="1" applyFont="1" applyFill="1" applyBorder="1" applyProtection="1">
      <protection hidden="1"/>
    </xf>
    <xf numFmtId="1" fontId="4" fillId="3" borderId="709" xfId="0" applyNumberFormat="1" applyFont="1" applyFill="1" applyBorder="1" applyProtection="1">
      <protection hidden="1"/>
    </xf>
    <xf numFmtId="1" fontId="4" fillId="0" borderId="743" xfId="3" applyNumberFormat="1" applyFont="1" applyBorder="1" applyAlignment="1">
      <alignment horizontal="center" vertical="center" wrapText="1"/>
    </xf>
    <xf numFmtId="1" fontId="4" fillId="0" borderId="744" xfId="3" applyNumberFormat="1" applyFont="1" applyBorder="1" applyAlignment="1">
      <alignment horizontal="center" vertical="center" wrapText="1"/>
    </xf>
    <xf numFmtId="1" fontId="4" fillId="0" borderId="743" xfId="3" applyNumberFormat="1" applyFont="1" applyFill="1" applyBorder="1" applyAlignment="1">
      <alignment horizontal="center" vertical="center" wrapText="1"/>
    </xf>
    <xf numFmtId="1" fontId="4" fillId="0" borderId="744" xfId="3" applyNumberFormat="1" applyFont="1" applyFill="1" applyBorder="1" applyAlignment="1">
      <alignment horizontal="center" vertical="center" wrapText="1"/>
    </xf>
    <xf numFmtId="1" fontId="4" fillId="0" borderId="745" xfId="3" applyNumberFormat="1" applyFont="1" applyFill="1" applyBorder="1" applyAlignment="1">
      <alignment horizontal="center" vertical="center" wrapText="1"/>
    </xf>
    <xf numFmtId="1" fontId="4" fillId="0" borderId="746" xfId="3" applyNumberFormat="1" applyFont="1" applyFill="1" applyBorder="1" applyAlignment="1">
      <alignment horizontal="center" vertical="center" wrapText="1"/>
    </xf>
    <xf numFmtId="1" fontId="4" fillId="0" borderId="747" xfId="3" applyNumberFormat="1" applyFont="1" applyFill="1" applyBorder="1" applyAlignment="1">
      <alignment horizontal="center" vertical="center" wrapText="1"/>
    </xf>
    <xf numFmtId="1" fontId="4" fillId="0" borderId="748" xfId="3" applyNumberFormat="1" applyFont="1" applyBorder="1" applyAlignment="1">
      <alignment horizontal="center" vertical="center" wrapText="1"/>
    </xf>
    <xf numFmtId="1" fontId="4" fillId="3" borderId="749" xfId="0" applyNumberFormat="1" applyFont="1" applyFill="1" applyBorder="1" applyProtection="1">
      <protection hidden="1"/>
    </xf>
    <xf numFmtId="1" fontId="4" fillId="0" borderId="749" xfId="0" applyNumberFormat="1" applyFont="1" applyBorder="1" applyProtection="1">
      <protection hidden="1"/>
    </xf>
    <xf numFmtId="1" fontId="4" fillId="0" borderId="750" xfId="2" applyNumberFormat="1" applyFont="1" applyBorder="1" applyAlignment="1">
      <alignment vertical="center" wrapText="1"/>
    </xf>
    <xf numFmtId="1" fontId="4" fillId="4" borderId="751" xfId="4" applyNumberFormat="1" applyFont="1" applyFill="1" applyBorder="1" applyProtection="1"/>
    <xf numFmtId="1" fontId="4" fillId="7" borderId="751" xfId="4" applyNumberFormat="1" applyFont="1" applyFill="1" applyBorder="1" applyProtection="1">
      <protection locked="0"/>
    </xf>
    <xf numFmtId="1" fontId="4" fillId="7" borderId="736" xfId="4" applyNumberFormat="1" applyFont="1" applyFill="1" applyBorder="1" applyProtection="1">
      <protection locked="0"/>
    </xf>
    <xf numFmtId="1" fontId="4" fillId="7" borderId="752" xfId="4" applyNumberFormat="1" applyFont="1" applyFill="1" applyBorder="1" applyProtection="1">
      <protection locked="0"/>
    </xf>
    <xf numFmtId="1" fontId="4" fillId="7" borderId="753" xfId="4" applyNumberFormat="1" applyFont="1" applyFill="1" applyBorder="1" applyProtection="1">
      <protection locked="0"/>
    </xf>
    <xf numFmtId="1" fontId="4" fillId="7" borderId="754" xfId="4" applyNumberFormat="1" applyFont="1" applyFill="1" applyBorder="1" applyProtection="1">
      <protection locked="0"/>
    </xf>
    <xf numFmtId="1" fontId="4" fillId="7" borderId="755" xfId="4" applyNumberFormat="1" applyFont="1" applyFill="1" applyBorder="1" applyProtection="1">
      <protection locked="0"/>
    </xf>
    <xf numFmtId="1" fontId="4" fillId="7" borderId="756" xfId="4" applyNumberFormat="1" applyFont="1" applyFill="1" applyBorder="1" applyProtection="1">
      <protection locked="0"/>
    </xf>
    <xf numFmtId="1" fontId="4" fillId="3" borderId="757" xfId="0" applyNumberFormat="1" applyFont="1" applyFill="1" applyBorder="1" applyProtection="1">
      <protection hidden="1"/>
    </xf>
    <xf numFmtId="1" fontId="4" fillId="0" borderId="757" xfId="0" applyNumberFormat="1" applyFont="1" applyBorder="1" applyProtection="1">
      <protection hidden="1"/>
    </xf>
    <xf numFmtId="1" fontId="4" fillId="0" borderId="758" xfId="2" applyNumberFormat="1" applyFont="1" applyBorder="1" applyAlignment="1">
      <alignment horizontal="center" vertical="center" wrapText="1"/>
    </xf>
    <xf numFmtId="1" fontId="4" fillId="0" borderId="759" xfId="4" applyNumberFormat="1" applyFont="1" applyBorder="1" applyAlignment="1">
      <alignment horizontal="right"/>
    </xf>
    <xf numFmtId="1" fontId="4" fillId="0" borderId="760" xfId="4" applyNumberFormat="1" applyFont="1" applyBorder="1" applyAlignment="1">
      <alignment horizontal="right"/>
    </xf>
    <xf numFmtId="1" fontId="4" fillId="0" borderId="761" xfId="4" applyNumberFormat="1" applyFont="1" applyBorder="1" applyAlignment="1">
      <alignment horizontal="right"/>
    </xf>
    <xf numFmtId="1" fontId="4" fillId="0" borderId="762" xfId="4" applyNumberFormat="1" applyFont="1" applyBorder="1" applyAlignment="1">
      <alignment horizontal="right"/>
    </xf>
    <xf numFmtId="1" fontId="4" fillId="0" borderId="763" xfId="4" applyNumberFormat="1" applyFont="1" applyBorder="1" applyAlignment="1">
      <alignment horizontal="right"/>
    </xf>
    <xf numFmtId="1" fontId="4" fillId="0" borderId="764" xfId="4" applyNumberFormat="1" applyFont="1" applyBorder="1" applyAlignment="1">
      <alignment horizontal="right"/>
    </xf>
    <xf numFmtId="1" fontId="4" fillId="3" borderId="765" xfId="0" applyNumberFormat="1" applyFont="1" applyFill="1" applyBorder="1" applyProtection="1">
      <protection hidden="1"/>
    </xf>
    <xf numFmtId="1" fontId="4" fillId="0" borderId="765" xfId="0" applyNumberFormat="1" applyFont="1" applyBorder="1" applyProtection="1">
      <protection hidden="1"/>
    </xf>
    <xf numFmtId="1" fontId="6" fillId="3" borderId="758" xfId="0" applyNumberFormat="1" applyFont="1" applyFill="1" applyBorder="1" applyAlignment="1">
      <alignment vertical="center" wrapText="1"/>
    </xf>
    <xf numFmtId="1" fontId="6" fillId="3" borderId="706" xfId="0" applyNumberFormat="1" applyFont="1" applyFill="1" applyBorder="1" applyAlignment="1">
      <alignment vertical="center" wrapText="1"/>
    </xf>
    <xf numFmtId="1" fontId="2" fillId="0" borderId="766" xfId="0" applyNumberFormat="1" applyFont="1" applyBorder="1"/>
    <xf numFmtId="1" fontId="2" fillId="0" borderId="707" xfId="0" applyNumberFormat="1" applyFont="1" applyBorder="1"/>
    <xf numFmtId="1" fontId="2" fillId="0" borderId="708" xfId="0" applyNumberFormat="1" applyFont="1" applyBorder="1"/>
    <xf numFmtId="1" fontId="4" fillId="3" borderId="767" xfId="0" applyNumberFormat="1" applyFont="1" applyFill="1" applyBorder="1" applyProtection="1">
      <protection hidden="1"/>
    </xf>
    <xf numFmtId="1" fontId="4" fillId="0" borderId="767" xfId="0" applyNumberFormat="1" applyFont="1" applyBorder="1" applyProtection="1">
      <protection hidden="1"/>
    </xf>
    <xf numFmtId="1" fontId="4" fillId="0" borderId="759" xfId="0" applyNumberFormat="1" applyFont="1" applyBorder="1" applyAlignment="1">
      <alignment horizontal="center" vertical="center"/>
    </xf>
    <xf numFmtId="1" fontId="4" fillId="0" borderId="769" xfId="0" applyNumberFormat="1" applyFont="1" applyBorder="1" applyAlignment="1">
      <alignment horizontal="center" vertical="center"/>
    </xf>
    <xf numFmtId="1" fontId="4" fillId="0" borderId="769" xfId="0" applyNumberFormat="1" applyFont="1" applyBorder="1" applyAlignment="1">
      <alignment horizontal="center" vertical="center" wrapText="1"/>
    </xf>
    <xf numFmtId="1" fontId="4" fillId="0" borderId="744" xfId="0" applyNumberFormat="1" applyFont="1" applyBorder="1" applyAlignment="1">
      <alignment horizontal="center" vertical="center"/>
    </xf>
    <xf numFmtId="1" fontId="4" fillId="0" borderId="770" xfId="0" applyNumberFormat="1" applyFont="1" applyBorder="1"/>
    <xf numFmtId="1" fontId="4" fillId="7" borderId="771" xfId="4" applyNumberFormat="1" applyFont="1" applyFill="1" applyBorder="1" applyProtection="1">
      <protection locked="0"/>
    </xf>
    <xf numFmtId="1" fontId="4" fillId="7" borderId="772" xfId="4" applyNumberFormat="1" applyFont="1" applyFill="1" applyBorder="1" applyProtection="1">
      <protection locked="0"/>
    </xf>
    <xf numFmtId="1" fontId="4" fillId="7" borderId="773" xfId="4" applyNumberFormat="1" applyFont="1" applyFill="1" applyBorder="1" applyProtection="1">
      <protection locked="0"/>
    </xf>
    <xf numFmtId="1" fontId="4" fillId="7" borderId="770" xfId="4" applyNumberFormat="1" applyFont="1" applyFill="1" applyBorder="1" applyProtection="1">
      <protection locked="0"/>
    </xf>
    <xf numFmtId="1" fontId="4" fillId="3" borderId="774" xfId="0" applyNumberFormat="1" applyFont="1" applyFill="1" applyBorder="1" applyProtection="1">
      <protection hidden="1"/>
    </xf>
    <xf numFmtId="1" fontId="4" fillId="0" borderId="774" xfId="0" applyNumberFormat="1" applyFont="1" applyBorder="1" applyProtection="1">
      <protection hidden="1"/>
    </xf>
    <xf numFmtId="1" fontId="4" fillId="0" borderId="775" xfId="0" applyNumberFormat="1" applyFont="1" applyBorder="1"/>
    <xf numFmtId="1" fontId="2" fillId="3" borderId="677" xfId="0" applyNumberFormat="1" applyFont="1" applyFill="1" applyBorder="1"/>
    <xf numFmtId="1" fontId="2" fillId="3" borderId="776" xfId="0" applyNumberFormat="1" applyFont="1" applyFill="1" applyBorder="1"/>
    <xf numFmtId="1" fontId="4" fillId="0" borderId="723" xfId="0" applyNumberFormat="1" applyFont="1" applyBorder="1" applyAlignment="1">
      <alignment horizontal="center" vertical="center" wrapText="1"/>
    </xf>
    <xf numFmtId="1" fontId="4" fillId="0" borderId="717" xfId="0" applyNumberFormat="1" applyFont="1" applyBorder="1" applyAlignment="1">
      <alignment horizontal="center" vertical="center" wrapText="1"/>
    </xf>
    <xf numFmtId="1" fontId="4" fillId="0" borderId="701" xfId="0" applyNumberFormat="1" applyFont="1" applyBorder="1" applyAlignment="1">
      <alignment horizontal="center" vertical="center" wrapText="1"/>
    </xf>
    <xf numFmtId="1" fontId="4" fillId="0" borderId="777" xfId="0" applyNumberFormat="1" applyFont="1" applyBorder="1" applyAlignment="1">
      <alignment horizontal="center" vertical="center" wrapText="1"/>
    </xf>
    <xf numFmtId="1" fontId="4" fillId="7" borderId="771" xfId="0" applyNumberFormat="1" applyFont="1" applyFill="1" applyBorder="1" applyAlignment="1" applyProtection="1">
      <alignment wrapText="1"/>
      <protection locked="0"/>
    </xf>
    <xf numFmtId="1" fontId="4" fillId="0" borderId="778" xfId="0" applyNumberFormat="1" applyFont="1" applyBorder="1"/>
    <xf numFmtId="1" fontId="4" fillId="0" borderId="788" xfId="0" applyNumberFormat="1" applyFont="1" applyBorder="1" applyAlignment="1">
      <alignment horizontal="center" vertical="center"/>
    </xf>
    <xf numFmtId="1" fontId="4" fillId="0" borderId="789" xfId="0" applyNumberFormat="1" applyFont="1" applyBorder="1" applyAlignment="1">
      <alignment horizontal="center" vertical="center" wrapText="1"/>
    </xf>
    <xf numFmtId="1" fontId="4" fillId="0" borderId="784" xfId="0" applyNumberFormat="1" applyFont="1" applyBorder="1" applyAlignment="1">
      <alignment horizontal="center" vertical="center"/>
    </xf>
    <xf numFmtId="1" fontId="4" fillId="0" borderId="781" xfId="0" applyNumberFormat="1" applyFont="1" applyBorder="1" applyAlignment="1">
      <alignment horizontal="left" wrapText="1"/>
    </xf>
    <xf numFmtId="1" fontId="4" fillId="0" borderId="792" xfId="0" applyNumberFormat="1" applyFont="1" applyBorder="1"/>
    <xf numFmtId="1" fontId="4" fillId="2" borderId="793" xfId="5" applyNumberFormat="1" applyFont="1" applyBorder="1" applyProtection="1">
      <protection locked="0"/>
    </xf>
    <xf numFmtId="1" fontId="4" fillId="2" borderId="794" xfId="5" applyNumberFormat="1" applyFont="1" applyBorder="1" applyProtection="1">
      <protection locked="0"/>
    </xf>
    <xf numFmtId="1" fontId="4" fillId="2" borderId="795" xfId="5" applyNumberFormat="1" applyFont="1" applyBorder="1" applyProtection="1">
      <protection locked="0"/>
    </xf>
    <xf numFmtId="1" fontId="4" fillId="2" borderId="796" xfId="5" applyNumberFormat="1" applyFont="1" applyBorder="1" applyProtection="1">
      <protection locked="0"/>
    </xf>
    <xf numFmtId="1" fontId="4" fillId="2" borderId="797" xfId="5" applyNumberFormat="1" applyFont="1" applyBorder="1" applyProtection="1">
      <protection locked="0"/>
    </xf>
    <xf numFmtId="1" fontId="4" fillId="2" borderId="798" xfId="5" applyNumberFormat="1" applyFont="1" applyBorder="1" applyProtection="1">
      <protection locked="0"/>
    </xf>
    <xf numFmtId="1" fontId="4" fillId="2" borderId="799" xfId="5" applyNumberFormat="1" applyFont="1" applyBorder="1" applyProtection="1">
      <protection locked="0"/>
    </xf>
    <xf numFmtId="1" fontId="4" fillId="2" borderId="800" xfId="5" applyNumberFormat="1" applyFont="1" applyBorder="1" applyProtection="1">
      <protection locked="0"/>
    </xf>
    <xf numFmtId="1" fontId="4" fillId="2" borderId="801" xfId="5" applyNumberFormat="1" applyFont="1" applyBorder="1" applyProtection="1">
      <protection locked="0"/>
    </xf>
    <xf numFmtId="1" fontId="4" fillId="2" borderId="802" xfId="5" applyNumberFormat="1" applyFont="1" applyBorder="1" applyProtection="1">
      <protection locked="0"/>
    </xf>
    <xf numFmtId="1" fontId="4" fillId="0" borderId="661" xfId="0" applyNumberFormat="1" applyFont="1" applyBorder="1"/>
    <xf numFmtId="1" fontId="4" fillId="2" borderId="803" xfId="5" applyNumberFormat="1" applyFont="1" applyBorder="1" applyProtection="1">
      <protection locked="0"/>
    </xf>
    <xf numFmtId="1" fontId="4" fillId="2" borderId="804" xfId="5" applyNumberFormat="1" applyFont="1" applyBorder="1" applyProtection="1">
      <protection locked="0"/>
    </xf>
    <xf numFmtId="1" fontId="4" fillId="2" borderId="805" xfId="5" applyNumberFormat="1" applyFont="1" applyBorder="1" applyProtection="1">
      <protection locked="0"/>
    </xf>
    <xf numFmtId="1" fontId="4" fillId="2" borderId="806" xfId="5" applyNumberFormat="1" applyFont="1" applyBorder="1" applyProtection="1">
      <protection locked="0"/>
    </xf>
    <xf numFmtId="1" fontId="4" fillId="2" borderId="807" xfId="5" applyNumberFormat="1" applyFont="1" applyBorder="1" applyProtection="1">
      <protection locked="0"/>
    </xf>
    <xf numFmtId="1" fontId="4" fillId="0" borderId="808" xfId="0" applyNumberFormat="1" applyFont="1" applyBorder="1"/>
    <xf numFmtId="1" fontId="4" fillId="9" borderId="809" xfId="4" applyNumberFormat="1" applyFont="1" applyFill="1" applyBorder="1" applyProtection="1"/>
    <xf numFmtId="1" fontId="4" fillId="9" borderId="810" xfId="4" applyNumberFormat="1" applyFont="1" applyFill="1" applyBorder="1" applyProtection="1"/>
    <xf numFmtId="1" fontId="4" fillId="9" borderId="811" xfId="4" applyNumberFormat="1" applyFont="1" applyFill="1" applyBorder="1" applyProtection="1"/>
    <xf numFmtId="1" fontId="4" fillId="2" borderId="779" xfId="5" applyNumberFormat="1" applyFont="1" applyBorder="1" applyProtection="1">
      <protection locked="0"/>
    </xf>
    <xf numFmtId="1" fontId="4" fillId="2" borderId="786" xfId="5" applyNumberFormat="1" applyFont="1" applyBorder="1" applyProtection="1">
      <protection locked="0"/>
    </xf>
    <xf numFmtId="1" fontId="4" fillId="2" borderId="780" xfId="5" applyNumberFormat="1" applyFont="1" applyBorder="1" applyProtection="1">
      <protection locked="0"/>
    </xf>
    <xf numFmtId="1" fontId="4" fillId="2" borderId="661" xfId="5" applyNumberFormat="1" applyFont="1" applyBorder="1" applyProtection="1">
      <protection locked="0"/>
    </xf>
    <xf numFmtId="1" fontId="4" fillId="2" borderId="662" xfId="5" applyNumberFormat="1" applyFont="1" applyBorder="1" applyProtection="1">
      <protection locked="0"/>
    </xf>
    <xf numFmtId="1" fontId="4" fillId="2" borderId="812" xfId="5" applyNumberFormat="1" applyFont="1" applyBorder="1" applyProtection="1">
      <protection locked="0"/>
    </xf>
    <xf numFmtId="1" fontId="4" fillId="9" borderId="813" xfId="4" applyNumberFormat="1" applyFont="1" applyFill="1" applyBorder="1" applyProtection="1"/>
    <xf numFmtId="1" fontId="4" fillId="2" borderId="814" xfId="5" applyNumberFormat="1" applyFont="1" applyBorder="1" applyProtection="1">
      <protection locked="0"/>
    </xf>
    <xf numFmtId="1" fontId="4" fillId="2" borderId="815" xfId="5" applyNumberFormat="1" applyFont="1" applyBorder="1" applyProtection="1">
      <protection locked="0"/>
    </xf>
    <xf numFmtId="1" fontId="4" fillId="2" borderId="816" xfId="5" applyNumberFormat="1" applyFont="1" applyBorder="1" applyProtection="1">
      <protection locked="0"/>
    </xf>
    <xf numFmtId="1" fontId="4" fillId="2" borderId="817" xfId="5" applyNumberFormat="1" applyFont="1" applyBorder="1" applyProtection="1">
      <protection locked="0"/>
    </xf>
    <xf numFmtId="1" fontId="4" fillId="2" borderId="818" xfId="5" applyNumberFormat="1" applyFont="1" applyBorder="1" applyProtection="1">
      <protection locked="0"/>
    </xf>
    <xf numFmtId="1" fontId="4" fillId="2" borderId="819" xfId="5" applyNumberFormat="1" applyFont="1" applyBorder="1" applyProtection="1">
      <protection locked="0"/>
    </xf>
    <xf numFmtId="1" fontId="4" fillId="2" borderId="820" xfId="5" applyNumberFormat="1" applyFont="1" applyBorder="1" applyProtection="1">
      <protection locked="0"/>
    </xf>
    <xf numFmtId="1" fontId="4" fillId="2" borderId="821" xfId="5" applyNumberFormat="1" applyFont="1" applyBorder="1" applyProtection="1">
      <protection locked="0"/>
    </xf>
    <xf numFmtId="1" fontId="4" fillId="2" borderId="822" xfId="5" applyNumberFormat="1" applyFont="1" applyBorder="1" applyProtection="1">
      <protection locked="0"/>
    </xf>
    <xf numFmtId="1" fontId="4" fillId="2" borderId="823" xfId="5" applyNumberFormat="1" applyFont="1" applyBorder="1" applyProtection="1">
      <protection locked="0"/>
    </xf>
    <xf numFmtId="1" fontId="4" fillId="2" borderId="824" xfId="5" applyNumberFormat="1" applyFont="1" applyBorder="1" applyProtection="1">
      <protection locked="0"/>
    </xf>
    <xf numFmtId="1" fontId="4" fillId="2" borderId="825" xfId="5" applyNumberFormat="1" applyFont="1" applyBorder="1" applyProtection="1">
      <protection locked="0"/>
    </xf>
    <xf numFmtId="1" fontId="4" fillId="2" borderId="826" xfId="5" applyNumberFormat="1" applyFont="1" applyBorder="1" applyProtection="1">
      <protection locked="0"/>
    </xf>
    <xf numFmtId="1" fontId="4" fillId="2" borderId="827" xfId="5" applyNumberFormat="1" applyFont="1" applyBorder="1" applyProtection="1">
      <protection locked="0"/>
    </xf>
    <xf numFmtId="1" fontId="4" fillId="2" borderId="828" xfId="5" applyNumberFormat="1" applyFont="1" applyBorder="1" applyProtection="1">
      <protection locked="0"/>
    </xf>
    <xf numFmtId="1" fontId="4" fillId="2" borderId="829" xfId="5" applyNumberFormat="1" applyFont="1" applyBorder="1" applyProtection="1">
      <protection locked="0"/>
    </xf>
    <xf numFmtId="1" fontId="13" fillId="0" borderId="809" xfId="0" applyNumberFormat="1" applyFont="1" applyBorder="1" applyAlignment="1">
      <alignment horizontal="center" vertical="center" wrapText="1"/>
    </xf>
    <xf numFmtId="1" fontId="13" fillId="0" borderId="811" xfId="0" applyNumberFormat="1" applyFont="1" applyBorder="1" applyAlignment="1">
      <alignment horizontal="center" vertical="center" wrapText="1"/>
    </xf>
    <xf numFmtId="1" fontId="13" fillId="0" borderId="833" xfId="0" applyNumberFormat="1" applyFont="1" applyBorder="1" applyAlignment="1">
      <alignment horizontal="center" vertical="center" wrapText="1"/>
    </xf>
    <xf numFmtId="1" fontId="4" fillId="0" borderId="834" xfId="0" applyNumberFormat="1" applyFont="1" applyBorder="1"/>
    <xf numFmtId="1" fontId="13" fillId="0" borderId="808" xfId="0" applyNumberFormat="1" applyFont="1" applyBorder="1"/>
    <xf numFmtId="1" fontId="13" fillId="0" borderId="835" xfId="0" applyNumberFormat="1" applyFont="1" applyBorder="1"/>
    <xf numFmtId="1" fontId="13" fillId="0" borderId="836" xfId="0" applyNumberFormat="1" applyFont="1" applyBorder="1"/>
    <xf numFmtId="1" fontId="13" fillId="7" borderId="808" xfId="0" applyNumberFormat="1" applyFont="1" applyFill="1" applyBorder="1" applyProtection="1">
      <protection locked="0"/>
    </xf>
    <xf numFmtId="1" fontId="13" fillId="7" borderId="836" xfId="0" applyNumberFormat="1" applyFont="1" applyFill="1" applyBorder="1" applyProtection="1">
      <protection locked="0"/>
    </xf>
    <xf numFmtId="1" fontId="13" fillId="7" borderId="837" xfId="0" applyNumberFormat="1" applyFont="1" applyFill="1" applyBorder="1" applyProtection="1">
      <protection locked="0"/>
    </xf>
    <xf numFmtId="1" fontId="13" fillId="7" borderId="838" xfId="0" applyNumberFormat="1" applyFont="1" applyFill="1" applyBorder="1" applyProtection="1">
      <protection locked="0"/>
    </xf>
    <xf numFmtId="0" fontId="4" fillId="0" borderId="788" xfId="0" applyFont="1" applyBorder="1" applyAlignment="1">
      <alignment horizontal="center" vertical="center"/>
    </xf>
    <xf numFmtId="0" fontId="4" fillId="0" borderId="810" xfId="0" applyFont="1" applyBorder="1" applyAlignment="1">
      <alignment horizontal="center" vertical="center"/>
    </xf>
    <xf numFmtId="0" fontId="4" fillId="0" borderId="784" xfId="0" applyFont="1" applyBorder="1" applyAlignment="1">
      <alignment horizontal="center" vertical="center"/>
    </xf>
    <xf numFmtId="0" fontId="4" fillId="0" borderId="787" xfId="0" applyFont="1" applyBorder="1" applyAlignment="1">
      <alignment wrapText="1"/>
    </xf>
    <xf numFmtId="1" fontId="4" fillId="0" borderId="788" xfId="0" applyNumberFormat="1" applyFont="1" applyBorder="1"/>
    <xf numFmtId="1" fontId="3" fillId="3" borderId="0" xfId="0" applyNumberFormat="1" applyFont="1" applyFill="1" applyAlignment="1">
      <alignment horizontal="center" vertical="center" wrapText="1"/>
    </xf>
    <xf numFmtId="1" fontId="4" fillId="0" borderId="528" xfId="0" applyNumberFormat="1" applyFont="1" applyBorder="1" applyAlignment="1">
      <alignment horizontal="center" vertical="center" wrapText="1"/>
    </xf>
    <xf numFmtId="1" fontId="4" fillId="0" borderId="81" xfId="0" applyNumberFormat="1" applyFont="1" applyBorder="1" applyAlignment="1">
      <alignment horizontal="center" vertical="center" wrapText="1"/>
    </xf>
    <xf numFmtId="1" fontId="4" fillId="0" borderId="788" xfId="0" applyNumberFormat="1" applyFont="1" applyBorder="1" applyAlignment="1">
      <alignment horizontal="center" vertical="center" wrapText="1"/>
    </xf>
    <xf numFmtId="1" fontId="4" fillId="0" borderId="842" xfId="0" applyNumberFormat="1" applyFont="1" applyBorder="1" applyAlignment="1">
      <alignment horizontal="center" vertical="center" wrapText="1"/>
    </xf>
    <xf numFmtId="1" fontId="4" fillId="0" borderId="841" xfId="0" applyNumberFormat="1" applyFont="1" applyBorder="1" applyAlignment="1">
      <alignment horizontal="center" vertical="center" wrapText="1"/>
    </xf>
    <xf numFmtId="1" fontId="4" fillId="3" borderId="788" xfId="0" applyNumberFormat="1" applyFont="1" applyFill="1" applyBorder="1" applyAlignment="1">
      <alignment horizontal="center" vertical="center"/>
    </xf>
    <xf numFmtId="1" fontId="4" fillId="3" borderId="841" xfId="0" applyNumberFormat="1" applyFont="1" applyFill="1" applyBorder="1" applyAlignment="1">
      <alignment horizontal="center" vertical="center"/>
    </xf>
    <xf numFmtId="1" fontId="4" fillId="3" borderId="784" xfId="0" applyNumberFormat="1" applyFont="1" applyFill="1" applyBorder="1" applyAlignment="1">
      <alignment horizontal="center" vertical="center"/>
    </xf>
    <xf numFmtId="1" fontId="4" fillId="0" borderId="843" xfId="0" applyNumberFormat="1" applyFont="1" applyBorder="1" applyAlignment="1">
      <alignment horizontal="center" vertical="center"/>
    </xf>
    <xf numFmtId="1" fontId="4" fillId="0" borderId="788" xfId="0" applyNumberFormat="1" applyFont="1" applyBorder="1" applyAlignment="1">
      <alignment horizontal="right"/>
    </xf>
    <xf numFmtId="1" fontId="4" fillId="0" borderId="842" xfId="0" applyNumberFormat="1" applyFont="1" applyBorder="1" applyAlignment="1">
      <alignment horizontal="right"/>
    </xf>
    <xf numFmtId="1" fontId="4" fillId="3" borderId="843" xfId="0" applyNumberFormat="1" applyFont="1" applyFill="1" applyBorder="1" applyAlignment="1">
      <alignment horizontal="center" vertical="center"/>
    </xf>
    <xf numFmtId="1" fontId="4" fillId="0" borderId="844" xfId="0" applyNumberFormat="1" applyFont="1" applyBorder="1" applyAlignment="1">
      <alignment horizontal="right"/>
    </xf>
    <xf numFmtId="1" fontId="4" fillId="3" borderId="845" xfId="0" applyNumberFormat="1" applyFont="1" applyFill="1" applyBorder="1" applyAlignment="1">
      <alignment horizontal="right"/>
    </xf>
    <xf numFmtId="1" fontId="4" fillId="7" borderId="846" xfId="0" applyNumberFormat="1" applyFont="1" applyFill="1" applyBorder="1" applyProtection="1">
      <protection locked="0"/>
    </xf>
    <xf numFmtId="1" fontId="4" fillId="7" borderId="845" xfId="0" applyNumberFormat="1" applyFont="1" applyFill="1" applyBorder="1" applyProtection="1">
      <protection locked="0"/>
    </xf>
    <xf numFmtId="1" fontId="4" fillId="7" borderId="847" xfId="0" applyNumberFormat="1" applyFont="1" applyFill="1" applyBorder="1" applyProtection="1">
      <protection locked="0"/>
    </xf>
    <xf numFmtId="1" fontId="4" fillId="7" borderId="848" xfId="0" applyNumberFormat="1" applyFont="1" applyFill="1" applyBorder="1" applyProtection="1">
      <protection locked="0"/>
    </xf>
    <xf numFmtId="1" fontId="4" fillId="7" borderId="849" xfId="0" applyNumberFormat="1" applyFont="1" applyFill="1" applyBorder="1" applyProtection="1">
      <protection locked="0"/>
    </xf>
    <xf numFmtId="1" fontId="4" fillId="7" borderId="850" xfId="0" applyNumberFormat="1" applyFont="1" applyFill="1" applyBorder="1" applyAlignment="1" applyProtection="1">
      <alignment wrapText="1"/>
      <protection locked="0"/>
    </xf>
    <xf numFmtId="1" fontId="4" fillId="7" borderId="845" xfId="0" applyNumberFormat="1" applyFont="1" applyFill="1" applyBorder="1" applyAlignment="1" applyProtection="1">
      <alignment wrapText="1"/>
      <protection locked="0"/>
    </xf>
    <xf numFmtId="1" fontId="4" fillId="0" borderId="724" xfId="0" applyNumberFormat="1" applyFont="1" applyBorder="1" applyAlignment="1">
      <alignment horizontal="right" wrapText="1"/>
    </xf>
    <xf numFmtId="1" fontId="4" fillId="0" borderId="694" xfId="0" applyNumberFormat="1" applyFont="1" applyBorder="1" applyAlignment="1">
      <alignment horizontal="right" wrapText="1"/>
    </xf>
    <xf numFmtId="1" fontId="4" fillId="7" borderId="724" xfId="0" applyNumberFormat="1" applyFont="1" applyFill="1" applyBorder="1" applyProtection="1">
      <protection locked="0"/>
    </xf>
    <xf numFmtId="1" fontId="5" fillId="3" borderId="783" xfId="0" applyNumberFormat="1" applyFont="1" applyFill="1" applyBorder="1"/>
    <xf numFmtId="1" fontId="5" fillId="3" borderId="851" xfId="0" applyNumberFormat="1" applyFont="1" applyFill="1" applyBorder="1"/>
    <xf numFmtId="1" fontId="4" fillId="3" borderId="783" xfId="0" applyNumberFormat="1" applyFont="1" applyFill="1" applyBorder="1"/>
    <xf numFmtId="1" fontId="4" fillId="0" borderId="852" xfId="0" applyNumberFormat="1" applyFont="1" applyBorder="1" applyAlignment="1">
      <alignment horizontal="center" vertical="center" wrapText="1"/>
    </xf>
    <xf numFmtId="1" fontId="4" fillId="0" borderId="77" xfId="0" applyNumberFormat="1" applyFont="1" applyBorder="1" applyAlignment="1">
      <alignment horizontal="center" vertical="center" wrapText="1"/>
    </xf>
    <xf numFmtId="1" fontId="4" fillId="0" borderId="853" xfId="0" applyNumberFormat="1" applyFont="1" applyBorder="1" applyAlignment="1">
      <alignment horizontal="center" vertical="center" wrapText="1"/>
    </xf>
    <xf numFmtId="1" fontId="4" fillId="0" borderId="741" xfId="0" applyNumberFormat="1" applyFont="1" applyBorder="1" applyAlignment="1">
      <alignment horizontal="center" vertical="center" wrapText="1"/>
    </xf>
    <xf numFmtId="1" fontId="4" fillId="0" borderId="850" xfId="0" applyNumberFormat="1" applyFont="1" applyBorder="1"/>
    <xf numFmtId="1" fontId="4" fillId="0" borderId="846" xfId="0" applyNumberFormat="1" applyFont="1" applyBorder="1" applyAlignment="1">
      <alignment horizontal="right"/>
    </xf>
    <xf numFmtId="1" fontId="4" fillId="7" borderId="854" xfId="0" applyNumberFormat="1" applyFont="1" applyFill="1" applyBorder="1" applyProtection="1">
      <protection locked="0"/>
    </xf>
    <xf numFmtId="1" fontId="4" fillId="7" borderId="855" xfId="0" applyNumberFormat="1" applyFont="1" applyFill="1" applyBorder="1" applyProtection="1">
      <protection locked="0"/>
    </xf>
    <xf numFmtId="1" fontId="4" fillId="4" borderId="856" xfId="0" applyNumberFormat="1" applyFont="1" applyFill="1" applyBorder="1" applyProtection="1">
      <protection hidden="1"/>
    </xf>
    <xf numFmtId="1" fontId="4" fillId="4" borderId="857" xfId="0" applyNumberFormat="1" applyFont="1" applyFill="1" applyBorder="1" applyProtection="1">
      <protection hidden="1"/>
    </xf>
    <xf numFmtId="1" fontId="4" fillId="4" borderId="858" xfId="0" applyNumberFormat="1" applyFont="1" applyFill="1" applyBorder="1" applyProtection="1">
      <protection hidden="1"/>
    </xf>
    <xf numFmtId="1" fontId="4" fillId="0" borderId="842" xfId="0" applyNumberFormat="1" applyFont="1" applyBorder="1" applyAlignment="1">
      <alignment horizontal="center" vertical="center"/>
    </xf>
    <xf numFmtId="1" fontId="4" fillId="0" borderId="860" xfId="0" applyNumberFormat="1" applyFont="1" applyBorder="1" applyAlignment="1">
      <alignment horizontal="center" vertical="center" wrapText="1"/>
    </xf>
    <xf numFmtId="1" fontId="4" fillId="3" borderId="861" xfId="0" applyNumberFormat="1" applyFont="1" applyFill="1" applyBorder="1" applyAlignment="1">
      <alignment wrapText="1"/>
    </xf>
    <xf numFmtId="1" fontId="4" fillId="3" borderId="861" xfId="0" applyNumberFormat="1" applyFont="1" applyFill="1" applyBorder="1"/>
    <xf numFmtId="1" fontId="4" fillId="4" borderId="861" xfId="0" applyNumberFormat="1" applyFont="1" applyFill="1" applyBorder="1" applyProtection="1">
      <protection hidden="1"/>
    </xf>
    <xf numFmtId="1" fontId="4" fillId="7" borderId="862" xfId="0" applyNumberFormat="1" applyFont="1" applyFill="1" applyBorder="1" applyProtection="1">
      <protection locked="0"/>
    </xf>
    <xf numFmtId="1" fontId="4" fillId="7" borderId="863" xfId="0" applyNumberFormat="1" applyFont="1" applyFill="1" applyBorder="1" applyProtection="1">
      <protection locked="0"/>
    </xf>
    <xf numFmtId="1" fontId="4" fillId="7" borderId="864" xfId="0" applyNumberFormat="1" applyFont="1" applyFill="1" applyBorder="1" applyProtection="1">
      <protection locked="0"/>
    </xf>
    <xf numFmtId="1" fontId="4" fillId="7" borderId="865" xfId="0" applyNumberFormat="1" applyFont="1" applyFill="1" applyBorder="1" applyProtection="1">
      <protection locked="0"/>
    </xf>
    <xf numFmtId="1" fontId="4" fillId="0" borderId="861" xfId="0" applyNumberFormat="1" applyFont="1" applyBorder="1"/>
    <xf numFmtId="1" fontId="5" fillId="0" borderId="866" xfId="0" applyNumberFormat="1" applyFont="1" applyBorder="1"/>
    <xf numFmtId="1" fontId="5" fillId="0" borderId="867" xfId="0" applyNumberFormat="1" applyFont="1" applyBorder="1"/>
    <xf numFmtId="1" fontId="5" fillId="0" borderId="868" xfId="0" applyNumberFormat="1" applyFont="1" applyBorder="1"/>
    <xf numFmtId="1" fontId="4" fillId="0" borderId="861" xfId="0" applyNumberFormat="1" applyFont="1" applyBorder="1" applyProtection="1">
      <protection hidden="1"/>
    </xf>
    <xf numFmtId="1" fontId="4" fillId="0" borderId="843" xfId="0" applyNumberFormat="1" applyFont="1" applyBorder="1" applyAlignment="1">
      <alignment horizontal="center" vertical="center" wrapText="1"/>
    </xf>
    <xf numFmtId="1" fontId="4" fillId="0" borderId="870" xfId="0" applyNumberFormat="1" applyFont="1" applyBorder="1" applyAlignment="1">
      <alignment horizontal="center" vertical="center" wrapText="1"/>
    </xf>
    <xf numFmtId="1" fontId="1" fillId="0" borderId="782" xfId="0" applyNumberFormat="1" applyFont="1" applyBorder="1" applyAlignment="1">
      <alignment horizontal="left" vertical="center"/>
    </xf>
    <xf numFmtId="1" fontId="4" fillId="0" borderId="782" xfId="0" applyNumberFormat="1" applyFont="1" applyBorder="1" applyAlignment="1">
      <alignment horizontal="right"/>
    </xf>
    <xf numFmtId="1" fontId="4" fillId="0" borderId="843" xfId="0" applyNumberFormat="1" applyFont="1" applyBorder="1" applyAlignment="1">
      <alignment horizontal="right"/>
    </xf>
    <xf numFmtId="1" fontId="4" fillId="0" borderId="841" xfId="0" applyNumberFormat="1" applyFont="1" applyBorder="1" applyAlignment="1">
      <alignment horizontal="right"/>
    </xf>
    <xf numFmtId="1" fontId="4" fillId="0" borderId="843" xfId="0" applyNumberFormat="1" applyFont="1" applyBorder="1"/>
    <xf numFmtId="1" fontId="4" fillId="0" borderId="841" xfId="0" applyNumberFormat="1" applyFont="1" applyBorder="1"/>
    <xf numFmtId="1" fontId="4" fillId="0" borderId="783" xfId="0" applyNumberFormat="1" applyFont="1" applyBorder="1"/>
    <xf numFmtId="1" fontId="4" fillId="10" borderId="872" xfId="1" applyNumberFormat="1" applyFont="1" applyBorder="1" applyAlignment="1" applyProtection="1">
      <alignment horizontal="right"/>
      <protection locked="0"/>
    </xf>
    <xf numFmtId="1" fontId="4" fillId="10" borderId="873" xfId="1" applyNumberFormat="1" applyFont="1" applyBorder="1" applyAlignment="1" applyProtection="1">
      <alignment horizontal="right"/>
      <protection locked="0"/>
    </xf>
    <xf numFmtId="1" fontId="4" fillId="10" borderId="874" xfId="1" applyNumberFormat="1" applyFont="1" applyBorder="1" applyAlignment="1" applyProtection="1">
      <alignment horizontal="right"/>
      <protection locked="0"/>
    </xf>
    <xf numFmtId="1" fontId="4" fillId="10" borderId="875" xfId="1" applyNumberFormat="1" applyFont="1" applyBorder="1" applyAlignment="1" applyProtection="1">
      <alignment horizontal="right"/>
      <protection locked="0"/>
    </xf>
    <xf numFmtId="1" fontId="1" fillId="0" borderId="876" xfId="0" applyNumberFormat="1" applyFont="1" applyBorder="1" applyAlignment="1">
      <alignment horizontal="left" vertical="center" wrapText="1"/>
    </xf>
    <xf numFmtId="1" fontId="4" fillId="0" borderId="877" xfId="0" applyNumberFormat="1" applyFont="1" applyBorder="1" applyAlignment="1">
      <alignment horizontal="right" wrapText="1"/>
    </xf>
    <xf numFmtId="1" fontId="4" fillId="0" borderId="876" xfId="0" applyNumberFormat="1" applyFont="1" applyBorder="1" applyAlignment="1">
      <alignment horizontal="right" wrapText="1"/>
    </xf>
    <xf numFmtId="1" fontId="4" fillId="0" borderId="878" xfId="0" applyNumberFormat="1" applyFont="1" applyBorder="1" applyAlignment="1">
      <alignment horizontal="right"/>
    </xf>
    <xf numFmtId="1" fontId="4" fillId="0" borderId="876" xfId="0" applyNumberFormat="1" applyFont="1" applyBorder="1"/>
    <xf numFmtId="1" fontId="4" fillId="0" borderId="879" xfId="0" applyNumberFormat="1" applyFont="1" applyBorder="1"/>
    <xf numFmtId="1" fontId="5" fillId="0" borderId="870" xfId="0" applyNumberFormat="1" applyFont="1" applyBorder="1"/>
    <xf numFmtId="1" fontId="4" fillId="4" borderId="880" xfId="0" applyNumberFormat="1" applyFont="1" applyFill="1" applyBorder="1"/>
    <xf numFmtId="1" fontId="4" fillId="3" borderId="880" xfId="0" applyNumberFormat="1" applyFont="1" applyFill="1" applyBorder="1"/>
    <xf numFmtId="1" fontId="4" fillId="0" borderId="880" xfId="0" applyNumberFormat="1" applyFont="1" applyBorder="1"/>
    <xf numFmtId="1" fontId="4" fillId="0" borderId="880" xfId="0" applyNumberFormat="1" applyFont="1" applyBorder="1" applyProtection="1">
      <protection hidden="1"/>
    </xf>
    <xf numFmtId="1" fontId="4" fillId="0" borderId="876" xfId="0" applyNumberFormat="1" applyFont="1" applyBorder="1" applyAlignment="1">
      <alignment horizontal="center" wrapText="1"/>
    </xf>
    <xf numFmtId="1" fontId="1" fillId="4" borderId="880" xfId="0" applyNumberFormat="1" applyFont="1" applyFill="1" applyBorder="1"/>
    <xf numFmtId="1" fontId="4" fillId="0" borderId="881" xfId="0" applyNumberFormat="1" applyFont="1" applyBorder="1" applyAlignment="1">
      <alignment vertical="center" wrapText="1"/>
    </xf>
    <xf numFmtId="1" fontId="4" fillId="7" borderId="881" xfId="0" applyNumberFormat="1" applyFont="1" applyFill="1" applyBorder="1" applyAlignment="1" applyProtection="1">
      <alignment wrapText="1"/>
      <protection locked="0"/>
    </xf>
    <xf numFmtId="1" fontId="1" fillId="3" borderId="880" xfId="0" applyNumberFormat="1" applyFont="1" applyFill="1" applyBorder="1" applyAlignment="1">
      <alignment wrapText="1"/>
    </xf>
    <xf numFmtId="1" fontId="5" fillId="0" borderId="856" xfId="0" applyNumberFormat="1" applyFont="1" applyBorder="1"/>
    <xf numFmtId="1" fontId="4" fillId="3" borderId="882" xfId="0" applyNumberFormat="1" applyFont="1" applyFill="1" applyBorder="1"/>
    <xf numFmtId="1" fontId="4" fillId="3" borderId="883" xfId="0" applyNumberFormat="1" applyFont="1" applyFill="1" applyBorder="1"/>
    <xf numFmtId="1" fontId="4" fillId="0" borderId="884" xfId="0" applyNumberFormat="1" applyFont="1" applyBorder="1"/>
    <xf numFmtId="1" fontId="4" fillId="0" borderId="883" xfId="0" applyNumberFormat="1" applyFont="1" applyBorder="1"/>
    <xf numFmtId="1" fontId="4" fillId="0" borderId="885" xfId="0" applyNumberFormat="1" applyFont="1" applyBorder="1" applyAlignment="1">
      <alignment vertical="center" wrapText="1"/>
    </xf>
    <xf numFmtId="1" fontId="4" fillId="0" borderId="886" xfId="0" applyNumberFormat="1" applyFont="1" applyBorder="1"/>
    <xf numFmtId="1" fontId="4" fillId="0" borderId="888" xfId="0" applyNumberFormat="1" applyFont="1" applyBorder="1" applyAlignment="1">
      <alignment horizontal="center" vertical="center" wrapText="1"/>
    </xf>
    <xf numFmtId="1" fontId="4" fillId="0" borderId="889" xfId="0" applyNumberFormat="1" applyFont="1" applyBorder="1" applyAlignment="1">
      <alignment horizontal="center" vertical="center" wrapText="1"/>
    </xf>
    <xf numFmtId="1" fontId="4" fillId="0" borderId="890" xfId="0" applyNumberFormat="1" applyFont="1" applyBorder="1" applyAlignment="1">
      <alignment horizontal="center" vertical="center" wrapText="1"/>
    </xf>
    <xf numFmtId="1" fontId="4" fillId="0" borderId="891" xfId="0" applyNumberFormat="1" applyFont="1" applyBorder="1" applyAlignment="1">
      <alignment horizontal="center" vertical="center" wrapText="1"/>
    </xf>
    <xf numFmtId="1" fontId="4" fillId="0" borderId="892" xfId="0" applyNumberFormat="1" applyFont="1" applyBorder="1" applyAlignment="1">
      <alignment horizontal="center" vertical="center" wrapText="1"/>
    </xf>
    <xf numFmtId="1" fontId="4" fillId="0" borderId="893" xfId="0" applyNumberFormat="1" applyFont="1" applyBorder="1" applyAlignment="1">
      <alignment horizontal="center" vertical="center" wrapText="1"/>
    </xf>
    <xf numFmtId="1" fontId="4" fillId="0" borderId="894" xfId="0" applyNumberFormat="1" applyFont="1" applyBorder="1"/>
    <xf numFmtId="1" fontId="4" fillId="0" borderId="895" xfId="0" applyNumberFormat="1" applyFont="1" applyBorder="1"/>
    <xf numFmtId="1" fontId="4" fillId="0" borderId="896" xfId="0" applyNumberFormat="1" applyFont="1" applyBorder="1"/>
    <xf numFmtId="1" fontId="4" fillId="0" borderId="894" xfId="0" applyNumberFormat="1" applyFont="1" applyBorder="1" applyProtection="1">
      <protection hidden="1"/>
    </xf>
    <xf numFmtId="1" fontId="4" fillId="0" borderId="897" xfId="0" applyNumberFormat="1" applyFont="1" applyBorder="1" applyAlignment="1">
      <alignment horizontal="left" vertical="center" wrapText="1"/>
    </xf>
    <xf numFmtId="1" fontId="4" fillId="10" borderId="898" xfId="1" applyNumberFormat="1" applyFont="1" applyBorder="1" applyAlignment="1" applyProtection="1">
      <alignment horizontal="right"/>
      <protection locked="0"/>
    </xf>
    <xf numFmtId="1" fontId="4" fillId="10" borderId="899" xfId="1" applyNumberFormat="1" applyFont="1" applyBorder="1" applyAlignment="1" applyProtection="1">
      <alignment horizontal="right"/>
      <protection locked="0"/>
    </xf>
    <xf numFmtId="1" fontId="4" fillId="10" borderId="900" xfId="1" applyNumberFormat="1" applyFont="1" applyBorder="1" applyAlignment="1" applyProtection="1">
      <alignment horizontal="right"/>
      <protection locked="0"/>
    </xf>
    <xf numFmtId="1" fontId="4" fillId="7" borderId="878" xfId="0" applyNumberFormat="1" applyFont="1" applyFill="1" applyBorder="1" applyProtection="1">
      <protection locked="0"/>
    </xf>
    <xf numFmtId="1" fontId="4" fillId="3" borderId="901" xfId="0" applyNumberFormat="1" applyFont="1" applyFill="1" applyBorder="1"/>
    <xf numFmtId="1" fontId="4" fillId="0" borderId="901" xfId="0" applyNumberFormat="1" applyFont="1" applyBorder="1" applyProtection="1">
      <protection hidden="1"/>
    </xf>
    <xf numFmtId="1" fontId="4" fillId="0" borderId="902" xfId="0" applyNumberFormat="1" applyFont="1" applyBorder="1" applyProtection="1">
      <protection hidden="1"/>
    </xf>
    <xf numFmtId="1" fontId="4" fillId="0" borderId="903" xfId="0" applyNumberFormat="1" applyFont="1" applyBorder="1" applyProtection="1">
      <protection hidden="1"/>
    </xf>
    <xf numFmtId="1" fontId="4" fillId="0" borderId="856" xfId="0" applyNumberFormat="1" applyFont="1" applyBorder="1" applyProtection="1">
      <protection hidden="1"/>
    </xf>
    <xf numFmtId="1" fontId="4" fillId="0" borderId="901" xfId="0" applyNumberFormat="1" applyFont="1" applyBorder="1"/>
    <xf numFmtId="1" fontId="4" fillId="0" borderId="910" xfId="0" applyNumberFormat="1" applyFont="1" applyBorder="1" applyAlignment="1">
      <alignment horizontal="center" vertical="center" wrapText="1"/>
    </xf>
    <xf numFmtId="1" fontId="4" fillId="0" borderId="911" xfId="0" applyNumberFormat="1" applyFont="1" applyBorder="1" applyAlignment="1">
      <alignment horizontal="center" vertical="center" wrapText="1"/>
    </xf>
    <xf numFmtId="1" fontId="4" fillId="0" borderId="878" xfId="0" applyNumberFormat="1" applyFont="1" applyBorder="1" applyAlignment="1">
      <alignment horizontal="center" vertical="center" wrapText="1"/>
    </xf>
    <xf numFmtId="1" fontId="4" fillId="0" borderId="912" xfId="0" applyNumberFormat="1" applyFont="1" applyBorder="1" applyAlignment="1">
      <alignment horizontal="center" vertical="center" wrapText="1"/>
    </xf>
    <xf numFmtId="1" fontId="4" fillId="0" borderId="908" xfId="0" applyNumberFormat="1" applyFont="1" applyBorder="1" applyAlignment="1">
      <alignment horizontal="center" vertical="center" wrapText="1"/>
    </xf>
    <xf numFmtId="1" fontId="4" fillId="0" borderId="914" xfId="0" applyNumberFormat="1" applyFont="1" applyBorder="1" applyAlignment="1">
      <alignment horizontal="center"/>
    </xf>
    <xf numFmtId="1" fontId="4" fillId="0" borderId="870" xfId="0" applyNumberFormat="1" applyFont="1" applyBorder="1" applyAlignment="1" applyProtection="1">
      <alignment horizontal="center" vertical="center"/>
      <protection hidden="1"/>
    </xf>
    <xf numFmtId="1" fontId="4" fillId="0" borderId="910" xfId="0" applyNumberFormat="1" applyFont="1" applyBorder="1" applyAlignment="1">
      <alignment horizontal="right"/>
    </xf>
    <xf numFmtId="1" fontId="4" fillId="0" borderId="911" xfId="0" applyNumberFormat="1" applyFont="1" applyBorder="1" applyAlignment="1">
      <alignment horizontal="right"/>
    </xf>
    <xf numFmtId="1" fontId="4" fillId="7" borderId="915" xfId="0" applyNumberFormat="1" applyFont="1" applyFill="1" applyBorder="1" applyAlignment="1" applyProtection="1">
      <alignment horizontal="right"/>
      <protection locked="0"/>
    </xf>
    <xf numFmtId="1" fontId="4" fillId="7" borderId="871" xfId="0" applyNumberFormat="1" applyFont="1" applyFill="1" applyBorder="1" applyAlignment="1" applyProtection="1">
      <alignment horizontal="right"/>
      <protection locked="0"/>
    </xf>
    <xf numFmtId="1" fontId="4" fillId="7" borderId="890" xfId="0" applyNumberFormat="1" applyFont="1" applyFill="1" applyBorder="1" applyAlignment="1" applyProtection="1">
      <alignment horizontal="right"/>
      <protection locked="0"/>
    </xf>
    <xf numFmtId="1" fontId="4" fillId="7" borderId="916" xfId="0" applyNumberFormat="1" applyFont="1" applyFill="1" applyBorder="1" applyAlignment="1" applyProtection="1">
      <alignment horizontal="right"/>
      <protection locked="0"/>
    </xf>
    <xf numFmtId="1" fontId="4" fillId="7" borderId="917" xfId="0" applyNumberFormat="1" applyFont="1" applyFill="1" applyBorder="1" applyAlignment="1" applyProtection="1">
      <alignment horizontal="right"/>
      <protection locked="0"/>
    </xf>
    <xf numFmtId="1" fontId="4" fillId="7" borderId="913" xfId="0" applyNumberFormat="1" applyFont="1" applyFill="1" applyBorder="1" applyAlignment="1" applyProtection="1">
      <alignment horizontal="right"/>
      <protection locked="0"/>
    </xf>
    <xf numFmtId="1" fontId="4" fillId="7" borderId="859" xfId="0" applyNumberFormat="1" applyFont="1" applyFill="1" applyBorder="1" applyAlignment="1" applyProtection="1">
      <alignment horizontal="right"/>
      <protection locked="0"/>
    </xf>
    <xf numFmtId="1" fontId="4" fillId="0" borderId="901" xfId="0" applyNumberFormat="1" applyFont="1" applyBorder="1" applyProtection="1">
      <protection locked="0"/>
    </xf>
    <xf numFmtId="1" fontId="4" fillId="0" borderId="918" xfId="0" applyNumberFormat="1" applyFont="1" applyBorder="1" applyAlignment="1">
      <alignment horizontal="center" vertical="center"/>
    </xf>
    <xf numFmtId="1" fontId="4" fillId="0" borderId="880" xfId="0" applyNumberFormat="1" applyFont="1" applyBorder="1" applyProtection="1">
      <protection locked="0"/>
    </xf>
    <xf numFmtId="1" fontId="4" fillId="0" borderId="914" xfId="0" applyNumberFormat="1" applyFont="1" applyBorder="1" applyAlignment="1">
      <alignment horizontal="center" vertical="center"/>
    </xf>
    <xf numFmtId="1" fontId="4" fillId="0" borderId="914" xfId="0" applyNumberFormat="1" applyFont="1" applyBorder="1" applyAlignment="1" applyProtection="1">
      <alignment horizontal="center" vertical="center"/>
      <protection hidden="1"/>
    </xf>
    <xf numFmtId="1" fontId="4" fillId="7" borderId="910" xfId="0" applyNumberFormat="1" applyFont="1" applyFill="1" applyBorder="1" applyAlignment="1" applyProtection="1">
      <alignment horizontal="right"/>
      <protection locked="0"/>
    </xf>
    <xf numFmtId="1" fontId="4" fillId="7" borderId="878" xfId="0" applyNumberFormat="1" applyFont="1" applyFill="1" applyBorder="1" applyAlignment="1" applyProtection="1">
      <alignment horizontal="right"/>
      <protection locked="0"/>
    </xf>
    <xf numFmtId="1" fontId="4" fillId="7" borderId="912" xfId="0" applyNumberFormat="1" applyFont="1" applyFill="1" applyBorder="1" applyAlignment="1" applyProtection="1">
      <alignment horizontal="right"/>
      <protection locked="0"/>
    </xf>
    <xf numFmtId="1" fontId="4" fillId="7" borderId="919" xfId="0" applyNumberFormat="1" applyFont="1" applyFill="1" applyBorder="1" applyAlignment="1" applyProtection="1">
      <alignment horizontal="right"/>
      <protection locked="0"/>
    </xf>
    <xf numFmtId="1" fontId="4" fillId="7" borderId="920" xfId="0" applyNumberFormat="1" applyFont="1" applyFill="1" applyBorder="1" applyAlignment="1" applyProtection="1">
      <alignment horizontal="right"/>
      <protection locked="0"/>
    </xf>
    <xf numFmtId="1" fontId="4" fillId="7" borderId="921" xfId="0" applyNumberFormat="1" applyFont="1" applyFill="1" applyBorder="1" applyAlignment="1" applyProtection="1">
      <alignment horizontal="right"/>
      <protection locked="0"/>
    </xf>
    <xf numFmtId="1" fontId="4" fillId="7" borderId="914" xfId="0" applyNumberFormat="1" applyFont="1" applyFill="1" applyBorder="1" applyAlignment="1" applyProtection="1">
      <alignment horizontal="right"/>
      <protection locked="0"/>
    </xf>
    <xf numFmtId="1" fontId="4" fillId="0" borderId="858" xfId="0" applyNumberFormat="1" applyFont="1" applyBorder="1" applyProtection="1">
      <protection hidden="1"/>
    </xf>
    <xf numFmtId="1" fontId="4" fillId="0" borderId="857" xfId="0" applyNumberFormat="1" applyFont="1" applyBorder="1" applyProtection="1">
      <protection hidden="1"/>
    </xf>
    <xf numFmtId="1" fontId="4" fillId="3" borderId="901" xfId="0" applyNumberFormat="1" applyFont="1" applyFill="1" applyBorder="1" applyProtection="1">
      <protection hidden="1"/>
    </xf>
    <xf numFmtId="1" fontId="4" fillId="0" borderId="918" xfId="0" applyNumberFormat="1" applyFont="1" applyBorder="1" applyAlignment="1">
      <alignment horizontal="left" vertical="center"/>
    </xf>
    <xf numFmtId="1" fontId="4" fillId="0" borderId="918" xfId="0" applyNumberFormat="1" applyFont="1" applyBorder="1" applyAlignment="1">
      <alignment horizontal="center" vertical="center" wrapText="1"/>
    </xf>
    <xf numFmtId="1" fontId="4" fillId="7" borderId="918" xfId="0" applyNumberFormat="1" applyFont="1" applyFill="1" applyBorder="1" applyProtection="1">
      <protection locked="0"/>
    </xf>
    <xf numFmtId="1" fontId="4" fillId="7" borderId="924" xfId="0" applyNumberFormat="1" applyFont="1" applyFill="1" applyBorder="1" applyProtection="1">
      <protection locked="0"/>
    </xf>
    <xf numFmtId="1" fontId="4" fillId="7" borderId="925" xfId="0" applyNumberFormat="1" applyFont="1" applyFill="1" applyBorder="1" applyProtection="1">
      <protection locked="0"/>
    </xf>
    <xf numFmtId="1" fontId="4" fillId="7" borderId="926" xfId="0" applyNumberFormat="1" applyFont="1" applyFill="1" applyBorder="1" applyProtection="1">
      <protection locked="0"/>
    </xf>
    <xf numFmtId="1" fontId="4" fillId="0" borderId="918" xfId="0" applyNumberFormat="1" applyFont="1" applyBorder="1" applyAlignment="1">
      <alignment horizontal="left" vertical="center" wrapText="1"/>
    </xf>
    <xf numFmtId="1" fontId="4" fillId="0" borderId="918" xfId="0" applyNumberFormat="1" applyFont="1" applyBorder="1" applyAlignment="1">
      <alignment horizontal="center"/>
    </xf>
    <xf numFmtId="1" fontId="4" fillId="0" borderId="859" xfId="0" applyNumberFormat="1" applyFont="1" applyBorder="1" applyAlignment="1">
      <alignment horizontal="left" vertical="center" wrapText="1"/>
    </xf>
    <xf numFmtId="1" fontId="4" fillId="7" borderId="859" xfId="0" applyNumberFormat="1" applyFont="1" applyFill="1" applyBorder="1" applyProtection="1">
      <protection locked="0"/>
    </xf>
    <xf numFmtId="1" fontId="4" fillId="7" borderId="871" xfId="0" applyNumberFormat="1" applyFont="1" applyFill="1" applyBorder="1" applyProtection="1">
      <protection locked="0"/>
    </xf>
    <xf numFmtId="1" fontId="4" fillId="4" borderId="901" xfId="0" applyNumberFormat="1" applyFont="1" applyFill="1" applyBorder="1"/>
    <xf numFmtId="1" fontId="4" fillId="4" borderId="901" xfId="0" applyNumberFormat="1" applyFont="1" applyFill="1" applyBorder="1" applyProtection="1">
      <protection hidden="1"/>
    </xf>
    <xf numFmtId="1" fontId="4" fillId="3" borderId="856" xfId="0" applyNumberFormat="1" applyFont="1" applyFill="1" applyBorder="1" applyProtection="1">
      <protection hidden="1"/>
    </xf>
    <xf numFmtId="1" fontId="4" fillId="0" borderId="788" xfId="3" applyNumberFormat="1" applyFont="1" applyBorder="1" applyAlignment="1">
      <alignment horizontal="center" vertical="center" wrapText="1"/>
    </xf>
    <xf numFmtId="1" fontId="4" fillId="0" borderId="931" xfId="3" applyNumberFormat="1" applyFont="1" applyBorder="1" applyAlignment="1">
      <alignment horizontal="center" vertical="center" wrapText="1"/>
    </xf>
    <xf numFmtId="1" fontId="4" fillId="0" borderId="788" xfId="3" applyNumberFormat="1" applyFont="1" applyFill="1" applyBorder="1" applyAlignment="1">
      <alignment horizontal="center" vertical="center" wrapText="1"/>
    </xf>
    <xf numFmtId="1" fontId="4" fillId="0" borderId="931" xfId="3" applyNumberFormat="1" applyFont="1" applyFill="1" applyBorder="1" applyAlignment="1">
      <alignment horizontal="center" vertical="center" wrapText="1"/>
    </xf>
    <xf numFmtId="1" fontId="4" fillId="0" borderId="860" xfId="3" applyNumberFormat="1" applyFont="1" applyFill="1" applyBorder="1" applyAlignment="1">
      <alignment horizontal="center" vertical="center" wrapText="1"/>
    </xf>
    <xf numFmtId="1" fontId="4" fillId="0" borderId="932" xfId="3" applyNumberFormat="1" applyFont="1" applyFill="1" applyBorder="1" applyAlignment="1">
      <alignment horizontal="center" vertical="center" wrapText="1"/>
    </xf>
    <xf numFmtId="1" fontId="4" fillId="0" borderId="933" xfId="3" applyNumberFormat="1" applyFont="1" applyFill="1" applyBorder="1" applyAlignment="1">
      <alignment horizontal="center" vertical="center" wrapText="1"/>
    </xf>
    <xf numFmtId="1" fontId="4" fillId="0" borderId="934" xfId="3" applyNumberFormat="1" applyFont="1" applyBorder="1" applyAlignment="1">
      <alignment horizontal="center" vertical="center" wrapText="1"/>
    </xf>
    <xf numFmtId="1" fontId="4" fillId="3" borderId="935" xfId="0" applyNumberFormat="1" applyFont="1" applyFill="1" applyBorder="1" applyProtection="1">
      <protection hidden="1"/>
    </xf>
    <xf numFmtId="1" fontId="4" fillId="0" borderId="935" xfId="0" applyNumberFormat="1" applyFont="1" applyBorder="1" applyProtection="1">
      <protection hidden="1"/>
    </xf>
    <xf numFmtId="1" fontId="4" fillId="0" borderId="936" xfId="2" applyNumberFormat="1" applyFont="1" applyBorder="1" applyAlignment="1">
      <alignment vertical="center" wrapText="1"/>
    </xf>
    <xf numFmtId="1" fontId="4" fillId="4" borderId="846" xfId="4" applyNumberFormat="1" applyFont="1" applyFill="1" applyBorder="1" applyProtection="1"/>
    <xf numFmtId="1" fontId="4" fillId="7" borderId="846" xfId="4" applyNumberFormat="1" applyFont="1" applyFill="1" applyBorder="1" applyProtection="1">
      <protection locked="0"/>
    </xf>
    <xf numFmtId="1" fontId="4" fillId="7" borderId="845" xfId="4" applyNumberFormat="1" applyFont="1" applyFill="1" applyBorder="1" applyProtection="1">
      <protection locked="0"/>
    </xf>
    <xf numFmtId="1" fontId="4" fillId="7" borderId="849" xfId="4" applyNumberFormat="1" applyFont="1" applyFill="1" applyBorder="1" applyProtection="1">
      <protection locked="0"/>
    </xf>
    <xf numFmtId="1" fontId="4" fillId="7" borderId="854" xfId="4" applyNumberFormat="1" applyFont="1" applyFill="1" applyBorder="1" applyProtection="1">
      <protection locked="0"/>
    </xf>
    <xf numFmtId="1" fontId="4" fillId="7" borderId="937" xfId="4" applyNumberFormat="1" applyFont="1" applyFill="1" applyBorder="1" applyProtection="1">
      <protection locked="0"/>
    </xf>
    <xf numFmtId="1" fontId="4" fillId="7" borderId="847" xfId="4" applyNumberFormat="1" applyFont="1" applyFill="1" applyBorder="1" applyProtection="1">
      <protection locked="0"/>
    </xf>
    <xf numFmtId="1" fontId="4" fillId="0" borderId="938" xfId="2" applyNumberFormat="1" applyFont="1" applyBorder="1" applyAlignment="1">
      <alignment horizontal="center" vertical="center" wrapText="1"/>
    </xf>
    <xf numFmtId="1" fontId="4" fillId="0" borderId="809" xfId="4" applyNumberFormat="1" applyFont="1" applyBorder="1" applyAlignment="1">
      <alignment horizontal="right"/>
    </xf>
    <xf numFmtId="1" fontId="4" fillId="0" borderId="831" xfId="4" applyNumberFormat="1" applyFont="1" applyBorder="1" applyAlignment="1">
      <alignment horizontal="right"/>
    </xf>
    <xf numFmtId="1" fontId="4" fillId="0" borderId="833" xfId="4" applyNumberFormat="1" applyFont="1" applyBorder="1" applyAlignment="1">
      <alignment horizontal="right"/>
    </xf>
    <xf numFmtId="1" fontId="4" fillId="0" borderId="939" xfId="4" applyNumberFormat="1" applyFont="1" applyBorder="1" applyAlignment="1">
      <alignment horizontal="right"/>
    </xf>
    <xf numFmtId="1" fontId="4" fillId="0" borderId="940" xfId="4" applyNumberFormat="1" applyFont="1" applyBorder="1" applyAlignment="1">
      <alignment horizontal="right"/>
    </xf>
    <xf numFmtId="1" fontId="4" fillId="0" borderId="811" xfId="4" applyNumberFormat="1" applyFont="1" applyBorder="1" applyAlignment="1">
      <alignment horizontal="right"/>
    </xf>
    <xf numFmtId="1" fontId="4" fillId="3" borderId="941" xfId="0" applyNumberFormat="1" applyFont="1" applyFill="1" applyBorder="1" applyProtection="1">
      <protection hidden="1"/>
    </xf>
    <xf numFmtId="1" fontId="4" fillId="0" borderId="941" xfId="0" applyNumberFormat="1" applyFont="1" applyBorder="1" applyProtection="1">
      <protection hidden="1"/>
    </xf>
    <xf numFmtId="1" fontId="6" fillId="3" borderId="938" xfId="0" applyNumberFormat="1" applyFont="1" applyFill="1" applyBorder="1" applyAlignment="1">
      <alignment vertical="center" wrapText="1"/>
    </xf>
    <xf numFmtId="1" fontId="6" fillId="3" borderId="879" xfId="0" applyNumberFormat="1" applyFont="1" applyFill="1" applyBorder="1" applyAlignment="1">
      <alignment vertical="center" wrapText="1"/>
    </xf>
    <xf numFmtId="1" fontId="2" fillId="0" borderId="942" xfId="0" applyNumberFormat="1" applyFont="1" applyBorder="1"/>
    <xf numFmtId="1" fontId="2" fillId="0" borderId="902" xfId="0" applyNumberFormat="1" applyFont="1" applyBorder="1"/>
    <xf numFmtId="1" fontId="2" fillId="0" borderId="903" xfId="0" applyNumberFormat="1" applyFont="1" applyBorder="1"/>
    <xf numFmtId="1" fontId="4" fillId="0" borderId="943" xfId="0" applyNumberFormat="1" applyFont="1" applyBorder="1" applyAlignment="1">
      <alignment horizontal="center" vertical="center"/>
    </xf>
    <xf numFmtId="1" fontId="4" fillId="0" borderId="944" xfId="0" applyNumberFormat="1" applyFont="1" applyBorder="1" applyAlignment="1">
      <alignment horizontal="center" vertical="center"/>
    </xf>
    <xf numFmtId="1" fontId="4" fillId="0" borderId="944" xfId="0" applyNumberFormat="1" applyFont="1" applyBorder="1" applyAlignment="1">
      <alignment horizontal="center" vertical="center" wrapText="1"/>
    </xf>
    <xf numFmtId="1" fontId="4" fillId="0" borderId="878" xfId="0" applyNumberFormat="1" applyFont="1" applyBorder="1" applyAlignment="1">
      <alignment horizontal="center" vertical="center"/>
    </xf>
    <xf numFmtId="1" fontId="4" fillId="7" borderId="925" xfId="4" applyNumberFormat="1" applyFont="1" applyFill="1" applyBorder="1" applyProtection="1">
      <protection locked="0"/>
    </xf>
    <xf numFmtId="1" fontId="4" fillId="7" borderId="808" xfId="4" applyNumberFormat="1" applyFont="1" applyFill="1" applyBorder="1" applyProtection="1">
      <protection locked="0"/>
    </xf>
    <xf numFmtId="1" fontId="4" fillId="7" borderId="835" xfId="4" applyNumberFormat="1" applyFont="1" applyFill="1" applyBorder="1" applyProtection="1">
      <protection locked="0"/>
    </xf>
    <xf numFmtId="1" fontId="4" fillId="7" borderId="850" xfId="4" applyNumberFormat="1" applyFont="1" applyFill="1" applyBorder="1" applyProtection="1">
      <protection locked="0"/>
    </xf>
    <xf numFmtId="1" fontId="4" fillId="0" borderId="945" xfId="0" applyNumberFormat="1" applyFont="1" applyBorder="1"/>
    <xf numFmtId="1" fontId="4" fillId="3" borderId="946" xfId="0" applyNumberFormat="1" applyFont="1" applyFill="1" applyBorder="1" applyProtection="1">
      <protection hidden="1"/>
    </xf>
    <xf numFmtId="1" fontId="4" fillId="0" borderId="946" xfId="0" applyNumberFormat="1" applyFont="1" applyBorder="1" applyProtection="1">
      <protection hidden="1"/>
    </xf>
    <xf numFmtId="1" fontId="2" fillId="3" borderId="870" xfId="0" applyNumberFormat="1" applyFont="1" applyFill="1" applyBorder="1"/>
    <xf numFmtId="1" fontId="2" fillId="3" borderId="947" xfId="0" applyNumberFormat="1" applyFont="1" applyFill="1" applyBorder="1"/>
    <xf numFmtId="1" fontId="4" fillId="0" borderId="914" xfId="0" applyNumberFormat="1" applyFont="1" applyBorder="1" applyAlignment="1">
      <alignment horizontal="center" vertical="center" wrapText="1"/>
    </xf>
    <xf numFmtId="1" fontId="4" fillId="0" borderId="871" xfId="0" applyNumberFormat="1" applyFont="1" applyBorder="1" applyAlignment="1">
      <alignment horizontal="center" vertical="center" wrapText="1"/>
    </xf>
    <xf numFmtId="1" fontId="4" fillId="0" borderId="948" xfId="0" applyNumberFormat="1" applyFont="1" applyBorder="1" applyAlignment="1">
      <alignment horizontal="center" vertical="center" wrapText="1"/>
    </xf>
    <xf numFmtId="1" fontId="4" fillId="7" borderId="925" xfId="0" applyNumberFormat="1" applyFont="1" applyFill="1" applyBorder="1" applyAlignment="1" applyProtection="1">
      <alignment wrapText="1"/>
      <protection locked="0"/>
    </xf>
    <xf numFmtId="1" fontId="4" fillId="0" borderId="86" xfId="0" applyNumberFormat="1" applyFont="1" applyBorder="1"/>
    <xf numFmtId="1" fontId="4" fillId="0" borderId="957" xfId="0" applyNumberFormat="1" applyFont="1" applyBorder="1" applyAlignment="1">
      <alignment horizontal="center" vertical="center"/>
    </xf>
    <xf numFmtId="1" fontId="4" fillId="0" borderId="958" xfId="0" applyNumberFormat="1" applyFont="1" applyBorder="1" applyAlignment="1">
      <alignment horizontal="center" vertical="center" wrapText="1"/>
    </xf>
    <xf numFmtId="1" fontId="4" fillId="0" borderId="954" xfId="0" applyNumberFormat="1" applyFont="1" applyBorder="1" applyAlignment="1">
      <alignment horizontal="center" vertical="center"/>
    </xf>
    <xf numFmtId="1" fontId="4" fillId="0" borderId="951" xfId="0" applyNumberFormat="1" applyFont="1" applyBorder="1" applyAlignment="1">
      <alignment horizontal="left" wrapText="1"/>
    </xf>
    <xf numFmtId="1" fontId="4" fillId="0" borderId="959" xfId="0" applyNumberFormat="1" applyFont="1" applyBorder="1"/>
    <xf numFmtId="1" fontId="4" fillId="2" borderId="960" xfId="5" applyNumberFormat="1" applyFont="1" applyBorder="1" applyProtection="1">
      <protection locked="0"/>
    </xf>
    <xf numFmtId="1" fontId="4" fillId="2" borderId="961" xfId="5" applyNumberFormat="1" applyFont="1" applyBorder="1" applyProtection="1">
      <protection locked="0"/>
    </xf>
    <xf numFmtId="1" fontId="4" fillId="2" borderId="962" xfId="5" applyNumberFormat="1" applyFont="1" applyBorder="1" applyProtection="1">
      <protection locked="0"/>
    </xf>
    <xf numFmtId="1" fontId="4" fillId="2" borderId="963" xfId="5" applyNumberFormat="1" applyFont="1" applyBorder="1" applyProtection="1">
      <protection locked="0"/>
    </xf>
    <xf numFmtId="1" fontId="4" fillId="2" borderId="964" xfId="5" applyNumberFormat="1" applyFont="1" applyBorder="1" applyProtection="1">
      <protection locked="0"/>
    </xf>
    <xf numFmtId="1" fontId="4" fillId="2" borderId="965" xfId="5" applyNumberFormat="1" applyFont="1" applyBorder="1" applyProtection="1">
      <protection locked="0"/>
    </xf>
    <xf numFmtId="1" fontId="4" fillId="2" borderId="966" xfId="5" applyNumberFormat="1" applyFont="1" applyBorder="1" applyProtection="1">
      <protection locked="0"/>
    </xf>
    <xf numFmtId="1" fontId="4" fillId="2" borderId="967" xfId="5" applyNumberFormat="1" applyFont="1" applyBorder="1" applyProtection="1">
      <protection locked="0"/>
    </xf>
    <xf numFmtId="1" fontId="4" fillId="2" borderId="968" xfId="5" applyNumberFormat="1" applyFont="1" applyBorder="1" applyProtection="1">
      <protection locked="0"/>
    </xf>
    <xf numFmtId="1" fontId="4" fillId="2" borderId="969" xfId="5" applyNumberFormat="1" applyFont="1" applyBorder="1" applyProtection="1">
      <protection locked="0"/>
    </xf>
    <xf numFmtId="1" fontId="4" fillId="0" borderId="724" xfId="0" applyNumberFormat="1" applyFont="1" applyBorder="1"/>
    <xf numFmtId="1" fontId="4" fillId="2" borderId="970" xfId="5" applyNumberFormat="1" applyFont="1" applyBorder="1" applyProtection="1">
      <protection locked="0"/>
    </xf>
    <xf numFmtId="1" fontId="4" fillId="2" borderId="971" xfId="5" applyNumberFormat="1" applyFont="1" applyBorder="1" applyProtection="1">
      <protection locked="0"/>
    </xf>
    <xf numFmtId="1" fontId="4" fillId="2" borderId="972" xfId="5" applyNumberFormat="1" applyFont="1" applyBorder="1" applyProtection="1">
      <protection locked="0"/>
    </xf>
    <xf numFmtId="1" fontId="4" fillId="2" borderId="973" xfId="5" applyNumberFormat="1" applyFont="1" applyBorder="1" applyProtection="1">
      <protection locked="0"/>
    </xf>
    <xf numFmtId="1" fontId="4" fillId="2" borderId="974" xfId="5" applyNumberFormat="1" applyFont="1" applyBorder="1" applyProtection="1">
      <protection locked="0"/>
    </xf>
    <xf numFmtId="1" fontId="4" fillId="0" borderId="975" xfId="0" applyNumberFormat="1" applyFont="1" applyBorder="1"/>
    <xf numFmtId="1" fontId="4" fillId="9" borderId="976" xfId="4" applyNumberFormat="1" applyFont="1" applyFill="1" applyBorder="1" applyProtection="1"/>
    <xf numFmtId="1" fontId="4" fillId="9" borderId="977" xfId="4" applyNumberFormat="1" applyFont="1" applyFill="1" applyBorder="1" applyProtection="1"/>
    <xf numFmtId="1" fontId="4" fillId="9" borderId="978" xfId="4" applyNumberFormat="1" applyFont="1" applyFill="1" applyBorder="1" applyProtection="1"/>
    <xf numFmtId="1" fontId="4" fillId="2" borderId="949" xfId="5" applyNumberFormat="1" applyFont="1" applyBorder="1" applyProtection="1">
      <protection locked="0"/>
    </xf>
    <xf numFmtId="1" fontId="4" fillId="2" borderId="956" xfId="5" applyNumberFormat="1" applyFont="1" applyBorder="1" applyProtection="1">
      <protection locked="0"/>
    </xf>
    <xf numFmtId="1" fontId="4" fillId="2" borderId="950" xfId="5" applyNumberFormat="1" applyFont="1" applyBorder="1" applyProtection="1">
      <protection locked="0"/>
    </xf>
    <xf numFmtId="1" fontId="4" fillId="2" borderId="724" xfId="5" applyNumberFormat="1" applyFont="1" applyBorder="1" applyProtection="1">
      <protection locked="0"/>
    </xf>
    <xf numFmtId="1" fontId="4" fillId="2" borderId="694" xfId="5" applyNumberFormat="1" applyFont="1" applyBorder="1" applyProtection="1">
      <protection locked="0"/>
    </xf>
    <xf numFmtId="1" fontId="4" fillId="9" borderId="979" xfId="4" applyNumberFormat="1" applyFont="1" applyFill="1" applyBorder="1" applyProtection="1"/>
    <xf numFmtId="1" fontId="4" fillId="2" borderId="980" xfId="5" applyNumberFormat="1" applyFont="1" applyBorder="1" applyProtection="1">
      <protection locked="0"/>
    </xf>
    <xf numFmtId="1" fontId="4" fillId="2" borderId="981" xfId="5" applyNumberFormat="1" applyFont="1" applyBorder="1" applyProtection="1">
      <protection locked="0"/>
    </xf>
    <xf numFmtId="1" fontId="4" fillId="2" borderId="982" xfId="5" applyNumberFormat="1" applyFont="1" applyBorder="1" applyProtection="1">
      <protection locked="0"/>
    </xf>
    <xf numFmtId="1" fontId="4" fillId="2" borderId="983" xfId="5" applyNumberFormat="1" applyFont="1" applyBorder="1" applyProtection="1">
      <protection locked="0"/>
    </xf>
    <xf numFmtId="1" fontId="4" fillId="2" borderId="984" xfId="5" applyNumberFormat="1" applyFont="1" applyBorder="1" applyProtection="1">
      <protection locked="0"/>
    </xf>
    <xf numFmtId="1" fontId="4" fillId="2" borderId="985" xfId="5" applyNumberFormat="1" applyFont="1" applyBorder="1" applyProtection="1">
      <protection locked="0"/>
    </xf>
    <xf numFmtId="1" fontId="4" fillId="2" borderId="986" xfId="5" applyNumberFormat="1" applyFont="1" applyBorder="1" applyProtection="1">
      <protection locked="0"/>
    </xf>
    <xf numFmtId="1" fontId="4" fillId="2" borderId="987" xfId="5" applyNumberFormat="1" applyFont="1" applyBorder="1" applyProtection="1">
      <protection locked="0"/>
    </xf>
    <xf numFmtId="1" fontId="4" fillId="2" borderId="988" xfId="5" applyNumberFormat="1" applyFont="1" applyBorder="1" applyProtection="1">
      <protection locked="0"/>
    </xf>
    <xf numFmtId="1" fontId="4" fillId="2" borderId="989" xfId="5" applyNumberFormat="1" applyFont="1" applyBorder="1" applyProtection="1">
      <protection locked="0"/>
    </xf>
    <xf numFmtId="1" fontId="4" fillId="2" borderId="990" xfId="5" applyNumberFormat="1" applyFont="1" applyBorder="1" applyProtection="1">
      <protection locked="0"/>
    </xf>
    <xf numFmtId="1" fontId="4" fillId="2" borderId="991" xfId="5" applyNumberFormat="1" applyFont="1" applyBorder="1" applyProtection="1">
      <protection locked="0"/>
    </xf>
    <xf numFmtId="1" fontId="13" fillId="0" borderId="976" xfId="0" applyNumberFormat="1" applyFont="1" applyBorder="1" applyAlignment="1">
      <alignment horizontal="center" vertical="center" wrapText="1"/>
    </xf>
    <xf numFmtId="1" fontId="13" fillId="0" borderId="978" xfId="0" applyNumberFormat="1" applyFont="1" applyBorder="1" applyAlignment="1">
      <alignment horizontal="center" vertical="center" wrapText="1"/>
    </xf>
    <xf numFmtId="1" fontId="13" fillId="0" borderId="998" xfId="0" applyNumberFormat="1" applyFont="1" applyBorder="1" applyAlignment="1">
      <alignment horizontal="center" vertical="center" wrapText="1"/>
    </xf>
    <xf numFmtId="1" fontId="4" fillId="0" borderId="1000" xfId="0" applyNumberFormat="1" applyFont="1" applyBorder="1"/>
    <xf numFmtId="1" fontId="13" fillId="0" borderId="975" xfId="0" applyNumberFormat="1" applyFont="1" applyBorder="1"/>
    <xf numFmtId="1" fontId="13" fillId="0" borderId="1001" xfId="0" applyNumberFormat="1" applyFont="1" applyBorder="1"/>
    <xf numFmtId="1" fontId="13" fillId="0" borderId="1002" xfId="0" applyNumberFormat="1" applyFont="1" applyBorder="1"/>
    <xf numFmtId="1" fontId="13" fillId="7" borderId="975" xfId="0" applyNumberFormat="1" applyFont="1" applyFill="1" applyBorder="1" applyProtection="1">
      <protection locked="0"/>
    </xf>
    <xf numFmtId="1" fontId="13" fillId="7" borderId="1002" xfId="0" applyNumberFormat="1" applyFont="1" applyFill="1" applyBorder="1" applyProtection="1">
      <protection locked="0"/>
    </xf>
    <xf numFmtId="1" fontId="13" fillId="7" borderId="1003" xfId="0" applyNumberFormat="1" applyFont="1" applyFill="1" applyBorder="1" applyProtection="1">
      <protection locked="0"/>
    </xf>
    <xf numFmtId="1" fontId="13" fillId="7" borderId="1004" xfId="0" applyNumberFormat="1" applyFont="1" applyFill="1" applyBorder="1" applyProtection="1">
      <protection locked="0"/>
    </xf>
    <xf numFmtId="1" fontId="4" fillId="0" borderId="1006" xfId="0" applyNumberFormat="1" applyFont="1" applyBorder="1"/>
    <xf numFmtId="1" fontId="13" fillId="0" borderId="959" xfId="0" applyNumberFormat="1" applyFont="1" applyBorder="1"/>
    <xf numFmtId="1" fontId="13" fillId="0" borderId="1007" xfId="0" applyNumberFormat="1" applyFont="1" applyBorder="1"/>
    <xf numFmtId="1" fontId="13" fillId="0" borderId="1008" xfId="0" applyNumberFormat="1" applyFont="1" applyBorder="1"/>
    <xf numFmtId="1" fontId="13" fillId="7" borderId="959" xfId="0" applyNumberFormat="1" applyFont="1" applyFill="1" applyBorder="1" applyProtection="1">
      <protection locked="0"/>
    </xf>
    <xf numFmtId="1" fontId="13" fillId="7" borderId="1008" xfId="0" applyNumberFormat="1" applyFont="1" applyFill="1" applyBorder="1" applyProtection="1">
      <protection locked="0"/>
    </xf>
    <xf numFmtId="1" fontId="13" fillId="7" borderId="1009" xfId="0" applyNumberFormat="1" applyFont="1" applyFill="1" applyBorder="1" applyProtection="1">
      <protection locked="0"/>
    </xf>
    <xf numFmtId="1" fontId="13" fillId="7" borderId="1010" xfId="0" applyNumberFormat="1" applyFont="1" applyFill="1" applyBorder="1" applyProtection="1">
      <protection locked="0"/>
    </xf>
    <xf numFmtId="0" fontId="4" fillId="0" borderId="1016" xfId="0" applyFont="1" applyBorder="1" applyAlignment="1">
      <alignment horizontal="center" vertical="center"/>
    </xf>
    <xf numFmtId="0" fontId="4" fillId="0" borderId="958" xfId="0" applyFont="1" applyBorder="1" applyAlignment="1">
      <alignment horizontal="center" vertical="center"/>
    </xf>
    <xf numFmtId="0" fontId="4" fillId="0" borderId="1013" xfId="0" applyFont="1" applyBorder="1" applyAlignment="1">
      <alignment horizontal="center" vertical="center"/>
    </xf>
    <xf numFmtId="1" fontId="4" fillId="0" borderId="1016" xfId="0" applyNumberFormat="1" applyFont="1" applyBorder="1"/>
    <xf numFmtId="1" fontId="3" fillId="3" borderId="0" xfId="0" applyNumberFormat="1" applyFont="1" applyFill="1" applyAlignment="1">
      <alignment horizontal="center" vertical="center" wrapText="1"/>
    </xf>
    <xf numFmtId="1" fontId="4" fillId="0" borderId="528" xfId="0" applyNumberFormat="1" applyFont="1" applyBorder="1" applyAlignment="1">
      <alignment horizontal="center" vertical="center" wrapText="1"/>
    </xf>
    <xf numFmtId="1" fontId="4" fillId="0" borderId="81" xfId="0" applyNumberFormat="1" applyFont="1" applyBorder="1" applyAlignment="1">
      <alignment horizontal="center" vertical="center" wrapText="1"/>
    </xf>
    <xf numFmtId="1" fontId="4" fillId="0" borderId="80" xfId="0" applyNumberFormat="1" applyFont="1" applyBorder="1" applyAlignment="1">
      <alignment horizontal="center" vertical="center" wrapText="1"/>
    </xf>
    <xf numFmtId="1" fontId="4" fillId="0" borderId="957" xfId="0" applyNumberFormat="1" applyFont="1" applyBorder="1" applyAlignment="1">
      <alignment horizontal="center" vertical="center" wrapText="1"/>
    </xf>
    <xf numFmtId="1" fontId="4" fillId="0" borderId="1017" xfId="0" applyNumberFormat="1" applyFont="1" applyBorder="1" applyAlignment="1">
      <alignment horizontal="center" vertical="center" wrapText="1"/>
    </xf>
    <xf numFmtId="1" fontId="4" fillId="3" borderId="957" xfId="0" applyNumberFormat="1" applyFont="1" applyFill="1" applyBorder="1" applyAlignment="1">
      <alignment horizontal="center" vertical="center"/>
    </xf>
    <xf numFmtId="1" fontId="4" fillId="3" borderId="948" xfId="0" applyNumberFormat="1" applyFont="1" applyFill="1" applyBorder="1" applyAlignment="1">
      <alignment horizontal="center" vertical="center"/>
    </xf>
    <xf numFmtId="1" fontId="4" fillId="3" borderId="954" xfId="0" applyNumberFormat="1" applyFont="1" applyFill="1" applyBorder="1" applyAlignment="1">
      <alignment horizontal="center" vertical="center"/>
    </xf>
    <xf numFmtId="1" fontId="4" fillId="0" borderId="1019" xfId="0" applyNumberFormat="1" applyFont="1" applyBorder="1" applyAlignment="1">
      <alignment horizontal="center" vertical="center"/>
    </xf>
    <xf numFmtId="1" fontId="4" fillId="0" borderId="957" xfId="0" applyNumberFormat="1" applyFont="1" applyBorder="1" applyAlignment="1">
      <alignment horizontal="right"/>
    </xf>
    <xf numFmtId="1" fontId="4" fillId="0" borderId="1017" xfId="0" applyNumberFormat="1" applyFont="1" applyBorder="1" applyAlignment="1">
      <alignment horizontal="right"/>
    </xf>
    <xf numFmtId="1" fontId="4" fillId="3" borderId="1019" xfId="0" applyNumberFormat="1" applyFont="1" applyFill="1" applyBorder="1" applyAlignment="1">
      <alignment horizontal="center" vertical="center"/>
    </xf>
    <xf numFmtId="1" fontId="4" fillId="0" borderId="1020" xfId="0" applyNumberFormat="1" applyFont="1" applyBorder="1" applyAlignment="1">
      <alignment horizontal="right"/>
    </xf>
    <xf numFmtId="1" fontId="4" fillId="3" borderId="1021" xfId="0" applyNumberFormat="1" applyFont="1" applyFill="1" applyBorder="1" applyAlignment="1">
      <alignment horizontal="right"/>
    </xf>
    <xf numFmtId="1" fontId="4" fillId="7" borderId="1022" xfId="0" applyNumberFormat="1" applyFont="1" applyFill="1" applyBorder="1" applyProtection="1">
      <protection locked="0"/>
    </xf>
    <xf numFmtId="1" fontId="4" fillId="7" borderId="1021" xfId="0" applyNumberFormat="1" applyFont="1" applyFill="1" applyBorder="1" applyProtection="1">
      <protection locked="0"/>
    </xf>
    <xf numFmtId="1" fontId="4" fillId="7" borderId="1023" xfId="0" applyNumberFormat="1" applyFont="1" applyFill="1" applyBorder="1" applyProtection="1">
      <protection locked="0"/>
    </xf>
    <xf numFmtId="1" fontId="4" fillId="7" borderId="1024" xfId="0" applyNumberFormat="1" applyFont="1" applyFill="1" applyBorder="1" applyProtection="1">
      <protection locked="0"/>
    </xf>
    <xf numFmtId="1" fontId="4" fillId="7" borderId="1025" xfId="0" applyNumberFormat="1" applyFont="1" applyFill="1" applyBorder="1" applyProtection="1">
      <protection locked="0"/>
    </xf>
    <xf numFmtId="1" fontId="4" fillId="7" borderId="1026" xfId="0" applyNumberFormat="1" applyFont="1" applyFill="1" applyBorder="1" applyAlignment="1" applyProtection="1">
      <alignment wrapText="1"/>
      <protection locked="0"/>
    </xf>
    <xf numFmtId="1" fontId="4" fillId="7" borderId="1021" xfId="0" applyNumberFormat="1" applyFont="1" applyFill="1" applyBorder="1" applyAlignment="1" applyProtection="1">
      <alignment wrapText="1"/>
      <protection locked="0"/>
    </xf>
    <xf numFmtId="1" fontId="4" fillId="0" borderId="1027" xfId="0" applyNumberFormat="1" applyFont="1" applyBorder="1" applyAlignment="1">
      <alignment horizontal="right" wrapText="1"/>
    </xf>
    <xf numFmtId="1" fontId="4" fillId="0" borderId="1028" xfId="0" applyNumberFormat="1" applyFont="1" applyBorder="1" applyAlignment="1">
      <alignment horizontal="right" wrapText="1"/>
    </xf>
    <xf numFmtId="1" fontId="4" fillId="3" borderId="528" xfId="0" applyNumberFormat="1" applyFont="1" applyFill="1" applyBorder="1" applyAlignment="1">
      <alignment horizontal="right"/>
    </xf>
    <xf numFmtId="1" fontId="4" fillId="7" borderId="544" xfId="0" applyNumberFormat="1" applyFont="1" applyFill="1" applyBorder="1" applyProtection="1">
      <protection locked="0"/>
    </xf>
    <xf numFmtId="1" fontId="4" fillId="7" borderId="1027" xfId="0" applyNumberFormat="1" applyFont="1" applyFill="1" applyBorder="1" applyProtection="1">
      <protection locked="0"/>
    </xf>
    <xf numFmtId="1" fontId="5" fillId="3" borderId="1029" xfId="0" applyNumberFormat="1" applyFont="1" applyFill="1" applyBorder="1"/>
    <xf numFmtId="1" fontId="4" fillId="0" borderId="1030" xfId="0" applyNumberFormat="1" applyFont="1" applyBorder="1" applyAlignment="1">
      <alignment horizontal="center" vertical="center" wrapText="1"/>
    </xf>
    <xf numFmtId="1" fontId="4" fillId="0" borderId="939" xfId="0" applyNumberFormat="1" applyFont="1" applyBorder="1" applyAlignment="1">
      <alignment horizontal="center" vertical="center" wrapText="1"/>
    </xf>
    <xf numFmtId="1" fontId="4" fillId="0" borderId="1026" xfId="0" applyNumberFormat="1" applyFont="1" applyBorder="1"/>
    <xf numFmtId="1" fontId="4" fillId="0" borderId="1022" xfId="0" applyNumberFormat="1" applyFont="1" applyBorder="1" applyAlignment="1">
      <alignment horizontal="right"/>
    </xf>
    <xf numFmtId="1" fontId="4" fillId="7" borderId="1031" xfId="0" applyNumberFormat="1" applyFont="1" applyFill="1" applyBorder="1" applyProtection="1">
      <protection locked="0"/>
    </xf>
    <xf numFmtId="1" fontId="4" fillId="7" borderId="1032" xfId="0" applyNumberFormat="1" applyFont="1" applyFill="1" applyBorder="1" applyProtection="1">
      <protection locked="0"/>
    </xf>
    <xf numFmtId="1" fontId="4" fillId="4" borderId="1033" xfId="0" applyNumberFormat="1" applyFont="1" applyFill="1" applyBorder="1" applyProtection="1">
      <protection hidden="1"/>
    </xf>
    <xf numFmtId="1" fontId="4" fillId="4" borderId="1034" xfId="0" applyNumberFormat="1" applyFont="1" applyFill="1" applyBorder="1" applyProtection="1">
      <protection hidden="1"/>
    </xf>
    <xf numFmtId="1" fontId="4" fillId="4" borderId="1035" xfId="0" applyNumberFormat="1" applyFont="1" applyFill="1" applyBorder="1" applyProtection="1">
      <protection hidden="1"/>
    </xf>
    <xf numFmtId="1" fontId="4" fillId="0" borderId="1017" xfId="0" applyNumberFormat="1" applyFont="1" applyBorder="1" applyAlignment="1">
      <alignment horizontal="center" vertical="center"/>
    </xf>
    <xf numFmtId="1" fontId="4" fillId="0" borderId="1037" xfId="0" applyNumberFormat="1" applyFont="1" applyBorder="1" applyAlignment="1">
      <alignment horizontal="center" vertical="center" wrapText="1"/>
    </xf>
    <xf numFmtId="1" fontId="4" fillId="3" borderId="1039" xfId="0" applyNumberFormat="1" applyFont="1" applyFill="1" applyBorder="1" applyAlignment="1">
      <alignment wrapText="1"/>
    </xf>
    <xf numFmtId="1" fontId="4" fillId="3" borderId="1039" xfId="0" applyNumberFormat="1" applyFont="1" applyFill="1" applyBorder="1"/>
    <xf numFmtId="1" fontId="4" fillId="4" borderId="1039" xfId="0" applyNumberFormat="1" applyFont="1" applyFill="1" applyBorder="1" applyProtection="1">
      <protection hidden="1"/>
    </xf>
    <xf numFmtId="1" fontId="4" fillId="7" borderId="1020" xfId="0" applyNumberFormat="1" applyFont="1" applyFill="1" applyBorder="1" applyProtection="1">
      <protection locked="0"/>
    </xf>
    <xf numFmtId="1" fontId="4" fillId="0" borderId="1039" xfId="0" applyNumberFormat="1" applyFont="1" applyBorder="1"/>
    <xf numFmtId="1" fontId="5" fillId="0" borderId="1040" xfId="0" applyNumberFormat="1" applyFont="1" applyBorder="1"/>
    <xf numFmtId="1" fontId="5" fillId="0" borderId="1041" xfId="0" applyNumberFormat="1" applyFont="1" applyBorder="1"/>
    <xf numFmtId="1" fontId="5" fillId="0" borderId="1042" xfId="0" applyNumberFormat="1" applyFont="1" applyBorder="1"/>
    <xf numFmtId="1" fontId="5" fillId="0" borderId="1043" xfId="0" applyNumberFormat="1" applyFont="1" applyBorder="1"/>
    <xf numFmtId="1" fontId="4" fillId="0" borderId="1039" xfId="0" applyNumberFormat="1" applyFont="1" applyBorder="1" applyProtection="1">
      <protection hidden="1"/>
    </xf>
    <xf numFmtId="1" fontId="4" fillId="0" borderId="1019" xfId="0" applyNumberFormat="1" applyFont="1" applyBorder="1" applyAlignment="1">
      <alignment horizontal="center" vertical="center" wrapText="1"/>
    </xf>
    <xf numFmtId="1" fontId="4" fillId="0" borderId="1040" xfId="0" applyNumberFormat="1" applyFont="1" applyBorder="1" applyAlignment="1">
      <alignment horizontal="center" vertical="center" wrapText="1"/>
    </xf>
    <xf numFmtId="1" fontId="1" fillId="0" borderId="952" xfId="0" applyNumberFormat="1" applyFont="1" applyBorder="1" applyAlignment="1">
      <alignment horizontal="left" vertical="center"/>
    </xf>
    <xf numFmtId="1" fontId="4" fillId="0" borderId="952" xfId="0" applyNumberFormat="1" applyFont="1" applyBorder="1" applyAlignment="1">
      <alignment horizontal="right"/>
    </xf>
    <xf numFmtId="1" fontId="4" fillId="0" borderId="1019" xfId="0" applyNumberFormat="1" applyFont="1" applyBorder="1" applyAlignment="1">
      <alignment horizontal="right"/>
    </xf>
    <xf numFmtId="1" fontId="4" fillId="0" borderId="948" xfId="0" applyNumberFormat="1" applyFont="1" applyBorder="1" applyAlignment="1">
      <alignment horizontal="right"/>
    </xf>
    <xf numFmtId="1" fontId="4" fillId="0" borderId="1019" xfId="0" applyNumberFormat="1" applyFont="1" applyBorder="1"/>
    <xf numFmtId="1" fontId="4" fillId="0" borderId="948" xfId="0" applyNumberFormat="1" applyFont="1" applyBorder="1"/>
    <xf numFmtId="1" fontId="4" fillId="10" borderId="1045" xfId="1" applyNumberFormat="1" applyFont="1" applyBorder="1" applyAlignment="1" applyProtection="1">
      <alignment horizontal="right"/>
      <protection locked="0"/>
    </xf>
    <xf numFmtId="1" fontId="4" fillId="10" borderId="1046" xfId="1" applyNumberFormat="1" applyFont="1" applyBorder="1" applyAlignment="1" applyProtection="1">
      <alignment horizontal="right"/>
      <protection locked="0"/>
    </xf>
    <xf numFmtId="1" fontId="4" fillId="10" borderId="1047" xfId="1" applyNumberFormat="1" applyFont="1" applyBorder="1" applyAlignment="1" applyProtection="1">
      <alignment horizontal="right"/>
      <protection locked="0"/>
    </xf>
    <xf numFmtId="1" fontId="4" fillId="10" borderId="1048" xfId="1" applyNumberFormat="1" applyFont="1" applyBorder="1" applyAlignment="1" applyProtection="1">
      <alignment horizontal="right"/>
      <protection locked="0"/>
    </xf>
    <xf numFmtId="1" fontId="1" fillId="0" borderId="1019" xfId="0" applyNumberFormat="1" applyFont="1" applyBorder="1" applyAlignment="1">
      <alignment horizontal="left" vertical="center" wrapText="1"/>
    </xf>
    <xf numFmtId="1" fontId="4" fillId="0" borderId="952" xfId="0" applyNumberFormat="1" applyFont="1" applyBorder="1" applyAlignment="1">
      <alignment horizontal="right" wrapText="1"/>
    </xf>
    <xf numFmtId="1" fontId="4" fillId="0" borderId="1019" xfId="0" applyNumberFormat="1" applyFont="1" applyBorder="1" applyAlignment="1">
      <alignment horizontal="right" wrapText="1"/>
    </xf>
    <xf numFmtId="1" fontId="4" fillId="4" borderId="1049" xfId="0" applyNumberFormat="1" applyFont="1" applyFill="1" applyBorder="1"/>
    <xf numFmtId="1" fontId="4" fillId="3" borderId="1049" xfId="0" applyNumberFormat="1" applyFont="1" applyFill="1" applyBorder="1"/>
    <xf numFmtId="1" fontId="4" fillId="0" borderId="1049" xfId="0" applyNumberFormat="1" applyFont="1" applyBorder="1"/>
    <xf numFmtId="1" fontId="4" fillId="0" borderId="1049" xfId="0" applyNumberFormat="1" applyFont="1" applyBorder="1" applyProtection="1">
      <protection hidden="1"/>
    </xf>
    <xf numFmtId="1" fontId="4" fillId="0" borderId="1019" xfId="0" applyNumberFormat="1" applyFont="1" applyBorder="1" applyAlignment="1">
      <alignment horizontal="center" wrapText="1"/>
    </xf>
    <xf numFmtId="1" fontId="1" fillId="4" borderId="1049" xfId="0" applyNumberFormat="1" applyFont="1" applyFill="1" applyBorder="1"/>
    <xf numFmtId="1" fontId="4" fillId="0" borderId="1026" xfId="0" applyNumberFormat="1" applyFont="1" applyBorder="1" applyAlignment="1">
      <alignment vertical="center" wrapText="1"/>
    </xf>
    <xf numFmtId="1" fontId="1" fillId="3" borderId="1049" xfId="0" applyNumberFormat="1" applyFont="1" applyFill="1" applyBorder="1" applyAlignment="1">
      <alignment wrapText="1"/>
    </xf>
    <xf numFmtId="1" fontId="5" fillId="0" borderId="1033" xfId="0" applyNumberFormat="1" applyFont="1" applyBorder="1"/>
    <xf numFmtId="1" fontId="4" fillId="3" borderId="1050" xfId="0" applyNumberFormat="1" applyFont="1" applyFill="1" applyBorder="1"/>
    <xf numFmtId="1" fontId="4" fillId="3" borderId="1051" xfId="0" applyNumberFormat="1" applyFont="1" applyFill="1" applyBorder="1"/>
    <xf numFmtId="1" fontId="4" fillId="0" borderId="1052" xfId="0" applyNumberFormat="1" applyFont="1" applyBorder="1"/>
    <xf numFmtId="1" fontId="4" fillId="0" borderId="1051" xfId="0" applyNumberFormat="1" applyFont="1" applyBorder="1"/>
    <xf numFmtId="1" fontId="4" fillId="0" borderId="1024" xfId="0" applyNumberFormat="1" applyFont="1" applyBorder="1" applyAlignment="1">
      <alignment vertical="center" wrapText="1"/>
    </xf>
    <xf numFmtId="1" fontId="4" fillId="0" borderId="1053" xfId="0" applyNumberFormat="1" applyFont="1" applyBorder="1"/>
    <xf numFmtId="1" fontId="4" fillId="0" borderId="1058" xfId="0" applyNumberFormat="1" applyFont="1" applyBorder="1"/>
    <xf numFmtId="1" fontId="4" fillId="0" borderId="1059" xfId="0" applyNumberFormat="1" applyFont="1" applyBorder="1"/>
    <xf numFmtId="1" fontId="4" fillId="0" borderId="1058" xfId="0" applyNumberFormat="1" applyFont="1" applyBorder="1" applyProtection="1">
      <protection hidden="1"/>
    </xf>
    <xf numFmtId="1" fontId="4" fillId="0" borderId="1060" xfId="0" applyNumberFormat="1" applyFont="1" applyBorder="1" applyAlignment="1">
      <alignment horizontal="center" vertical="center" wrapText="1"/>
    </xf>
    <xf numFmtId="1" fontId="4" fillId="0" borderId="1061" xfId="0" applyNumberFormat="1" applyFont="1" applyBorder="1" applyAlignment="1">
      <alignment horizontal="center" vertical="center" wrapText="1"/>
    </xf>
    <xf numFmtId="1" fontId="4" fillId="0" borderId="1062" xfId="0" applyNumberFormat="1" applyFont="1" applyBorder="1" applyAlignment="1">
      <alignment horizontal="center" vertical="center" wrapText="1"/>
    </xf>
    <xf numFmtId="1" fontId="4" fillId="0" borderId="1063" xfId="0" applyNumberFormat="1" applyFont="1" applyBorder="1" applyAlignment="1">
      <alignment horizontal="center" vertical="center" wrapText="1"/>
    </xf>
    <xf numFmtId="1" fontId="4" fillId="0" borderId="1064" xfId="0" applyNumberFormat="1" applyFont="1" applyBorder="1" applyAlignment="1">
      <alignment horizontal="center" vertical="center" wrapText="1"/>
    </xf>
    <xf numFmtId="1" fontId="4" fillId="0" borderId="1065" xfId="0" applyNumberFormat="1" applyFont="1" applyBorder="1" applyAlignment="1">
      <alignment horizontal="center" vertical="center" wrapText="1"/>
    </xf>
    <xf numFmtId="1" fontId="4" fillId="0" borderId="1066" xfId="0" applyNumberFormat="1" applyFont="1" applyBorder="1"/>
    <xf numFmtId="1" fontId="4" fillId="0" borderId="1067" xfId="0" applyNumberFormat="1" applyFont="1" applyBorder="1"/>
    <xf numFmtId="1" fontId="4" fillId="0" borderId="1068" xfId="0" applyNumberFormat="1" applyFont="1" applyBorder="1"/>
    <xf numFmtId="1" fontId="4" fillId="0" borderId="1066" xfId="0" applyNumberFormat="1" applyFont="1" applyBorder="1" applyProtection="1">
      <protection hidden="1"/>
    </xf>
    <xf numFmtId="1" fontId="4" fillId="0" borderId="1069" xfId="0" applyNumberFormat="1" applyFont="1" applyBorder="1" applyAlignment="1">
      <alignment horizontal="left" vertical="center" wrapText="1"/>
    </xf>
    <xf numFmtId="1" fontId="4" fillId="10" borderId="1070" xfId="1" applyNumberFormat="1" applyFont="1" applyBorder="1" applyAlignment="1" applyProtection="1">
      <alignment horizontal="right"/>
      <protection locked="0"/>
    </xf>
    <xf numFmtId="1" fontId="4" fillId="10" borderId="1071" xfId="1" applyNumberFormat="1" applyFont="1" applyBorder="1" applyAlignment="1" applyProtection="1">
      <alignment horizontal="right"/>
      <protection locked="0"/>
    </xf>
    <xf numFmtId="1" fontId="4" fillId="10" borderId="1072" xfId="1" applyNumberFormat="1" applyFont="1" applyBorder="1" applyAlignment="1" applyProtection="1">
      <alignment horizontal="right"/>
      <protection locked="0"/>
    </xf>
    <xf numFmtId="1" fontId="4" fillId="7" borderId="1073" xfId="0" applyNumberFormat="1" applyFont="1" applyFill="1" applyBorder="1" applyProtection="1">
      <protection locked="0"/>
    </xf>
    <xf numFmtId="1" fontId="4" fillId="3" borderId="1074" xfId="0" applyNumberFormat="1" applyFont="1" applyFill="1" applyBorder="1"/>
    <xf numFmtId="1" fontId="4" fillId="0" borderId="1074" xfId="0" applyNumberFormat="1" applyFont="1" applyBorder="1" applyProtection="1">
      <protection hidden="1"/>
    </xf>
    <xf numFmtId="1" fontId="4" fillId="0" borderId="1076" xfId="0" applyNumberFormat="1" applyFont="1" applyBorder="1" applyProtection="1">
      <protection hidden="1"/>
    </xf>
    <xf numFmtId="1" fontId="4" fillId="0" borderId="1077" xfId="0" applyNumberFormat="1" applyFont="1" applyBorder="1" applyProtection="1">
      <protection hidden="1"/>
    </xf>
    <xf numFmtId="1" fontId="4" fillId="0" borderId="1033" xfId="0" applyNumberFormat="1" applyFont="1" applyBorder="1" applyProtection="1">
      <protection hidden="1"/>
    </xf>
    <xf numFmtId="1" fontId="4" fillId="0" borderId="1074" xfId="0" applyNumberFormat="1" applyFont="1" applyBorder="1"/>
    <xf numFmtId="1" fontId="4" fillId="0" borderId="1085" xfId="0" applyNumberFormat="1" applyFont="1" applyBorder="1" applyAlignment="1">
      <alignment horizontal="center" vertical="center" wrapText="1"/>
    </xf>
    <xf numFmtId="1" fontId="4" fillId="0" borderId="1086" xfId="0" applyNumberFormat="1" applyFont="1" applyBorder="1" applyAlignment="1">
      <alignment horizontal="center" vertical="center" wrapText="1"/>
    </xf>
    <xf numFmtId="1" fontId="4" fillId="0" borderId="1073" xfId="0" applyNumberFormat="1" applyFont="1" applyBorder="1" applyAlignment="1">
      <alignment horizontal="center" vertical="center" wrapText="1"/>
    </xf>
    <xf numFmtId="1" fontId="4" fillId="0" borderId="1087" xfId="0" applyNumberFormat="1" applyFont="1" applyBorder="1" applyAlignment="1">
      <alignment horizontal="center" vertical="center" wrapText="1"/>
    </xf>
    <xf numFmtId="1" fontId="4" fillId="0" borderId="1083" xfId="0" applyNumberFormat="1" applyFont="1" applyBorder="1" applyAlignment="1">
      <alignment horizontal="center" vertical="center" wrapText="1"/>
    </xf>
    <xf numFmtId="1" fontId="4" fillId="0" borderId="1089" xfId="0" applyNumberFormat="1" applyFont="1" applyBorder="1" applyAlignment="1">
      <alignment horizontal="center"/>
    </xf>
    <xf numFmtId="1" fontId="4" fillId="0" borderId="1040" xfId="0" applyNumberFormat="1" applyFont="1" applyBorder="1" applyAlignment="1" applyProtection="1">
      <alignment horizontal="center" vertical="center"/>
      <protection hidden="1"/>
    </xf>
    <xf numFmtId="1" fontId="4" fillId="0" borderId="1085" xfId="0" applyNumberFormat="1" applyFont="1" applyBorder="1" applyAlignment="1">
      <alignment horizontal="right"/>
    </xf>
    <xf numFmtId="1" fontId="4" fillId="0" borderId="1086" xfId="0" applyNumberFormat="1" applyFont="1" applyBorder="1" applyAlignment="1">
      <alignment horizontal="right"/>
    </xf>
    <xf numFmtId="1" fontId="4" fillId="0" borderId="1073" xfId="0" applyNumberFormat="1" applyFont="1" applyBorder="1" applyAlignment="1">
      <alignment horizontal="right"/>
    </xf>
    <xf numFmtId="1" fontId="4" fillId="7" borderId="1090" xfId="0" applyNumberFormat="1" applyFont="1" applyFill="1" applyBorder="1" applyAlignment="1" applyProtection="1">
      <alignment horizontal="right"/>
      <protection locked="0"/>
    </xf>
    <xf numFmtId="1" fontId="4" fillId="7" borderId="1038" xfId="0" applyNumberFormat="1" applyFont="1" applyFill="1" applyBorder="1" applyAlignment="1" applyProtection="1">
      <alignment horizontal="right"/>
      <protection locked="0"/>
    </xf>
    <xf numFmtId="1" fontId="4" fillId="7" borderId="1062" xfId="0" applyNumberFormat="1" applyFont="1" applyFill="1" applyBorder="1" applyAlignment="1" applyProtection="1">
      <alignment horizontal="right"/>
      <protection locked="0"/>
    </xf>
    <xf numFmtId="1" fontId="4" fillId="7" borderId="1091" xfId="0" applyNumberFormat="1" applyFont="1" applyFill="1" applyBorder="1" applyAlignment="1" applyProtection="1">
      <alignment horizontal="right"/>
      <protection locked="0"/>
    </xf>
    <xf numFmtId="1" fontId="4" fillId="7" borderId="1092" xfId="0" applyNumberFormat="1" applyFont="1" applyFill="1" applyBorder="1" applyAlignment="1" applyProtection="1">
      <alignment horizontal="right"/>
      <protection locked="0"/>
    </xf>
    <xf numFmtId="1" fontId="4" fillId="7" borderId="1088" xfId="0" applyNumberFormat="1" applyFont="1" applyFill="1" applyBorder="1" applyAlignment="1" applyProtection="1">
      <alignment horizontal="right"/>
      <protection locked="0"/>
    </xf>
    <xf numFmtId="1" fontId="4" fillId="7" borderId="1036" xfId="0" applyNumberFormat="1" applyFont="1" applyFill="1" applyBorder="1" applyAlignment="1" applyProtection="1">
      <alignment horizontal="right"/>
      <protection locked="0"/>
    </xf>
    <xf numFmtId="1" fontId="4" fillId="0" borderId="1074" xfId="0" applyNumberFormat="1" applyFont="1" applyBorder="1" applyProtection="1">
      <protection locked="0"/>
    </xf>
    <xf numFmtId="1" fontId="4" fillId="0" borderId="1093" xfId="0" applyNumberFormat="1" applyFont="1" applyBorder="1" applyAlignment="1">
      <alignment horizontal="center" vertical="center"/>
    </xf>
    <xf numFmtId="1" fontId="4" fillId="0" borderId="1089" xfId="0" applyNumberFormat="1" applyFont="1" applyBorder="1" applyAlignment="1">
      <alignment horizontal="center" vertical="center"/>
    </xf>
    <xf numFmtId="1" fontId="4" fillId="0" borderId="1089" xfId="0" applyNumberFormat="1" applyFont="1" applyBorder="1" applyAlignment="1" applyProtection="1">
      <alignment horizontal="center" vertical="center"/>
      <protection hidden="1"/>
    </xf>
    <xf numFmtId="1" fontId="4" fillId="7" borderId="1085" xfId="0" applyNumberFormat="1" applyFont="1" applyFill="1" applyBorder="1" applyAlignment="1" applyProtection="1">
      <alignment horizontal="right"/>
      <protection locked="0"/>
    </xf>
    <xf numFmtId="1" fontId="4" fillId="7" borderId="1073" xfId="0" applyNumberFormat="1" applyFont="1" applyFill="1" applyBorder="1" applyAlignment="1" applyProtection="1">
      <alignment horizontal="right"/>
      <protection locked="0"/>
    </xf>
    <xf numFmtId="1" fontId="4" fillId="7" borderId="1087" xfId="0" applyNumberFormat="1" applyFont="1" applyFill="1" applyBorder="1" applyAlignment="1" applyProtection="1">
      <alignment horizontal="right"/>
      <protection locked="0"/>
    </xf>
    <xf numFmtId="1" fontId="4" fillId="7" borderId="1094" xfId="0" applyNumberFormat="1" applyFont="1" applyFill="1" applyBorder="1" applyAlignment="1" applyProtection="1">
      <alignment horizontal="right"/>
      <protection locked="0"/>
    </xf>
    <xf numFmtId="1" fontId="4" fillId="7" borderId="1095" xfId="0" applyNumberFormat="1" applyFont="1" applyFill="1" applyBorder="1" applyAlignment="1" applyProtection="1">
      <alignment horizontal="right"/>
      <protection locked="0"/>
    </xf>
    <xf numFmtId="1" fontId="4" fillId="7" borderId="1096" xfId="0" applyNumberFormat="1" applyFont="1" applyFill="1" applyBorder="1" applyAlignment="1" applyProtection="1">
      <alignment horizontal="right"/>
      <protection locked="0"/>
    </xf>
    <xf numFmtId="1" fontId="4" fillId="7" borderId="1089" xfId="0" applyNumberFormat="1" applyFont="1" applyFill="1" applyBorder="1" applyAlignment="1" applyProtection="1">
      <alignment horizontal="right"/>
      <protection locked="0"/>
    </xf>
    <xf numFmtId="1" fontId="4" fillId="0" borderId="1035" xfId="0" applyNumberFormat="1" applyFont="1" applyBorder="1" applyProtection="1">
      <protection hidden="1"/>
    </xf>
    <xf numFmtId="1" fontId="4" fillId="0" borderId="1034" xfId="0" applyNumberFormat="1" applyFont="1" applyBorder="1" applyProtection="1">
      <protection hidden="1"/>
    </xf>
    <xf numFmtId="1" fontId="4" fillId="3" borderId="1074" xfId="0" applyNumberFormat="1" applyFont="1" applyFill="1" applyBorder="1" applyProtection="1">
      <protection hidden="1"/>
    </xf>
    <xf numFmtId="1" fontId="4" fillId="0" borderId="1093" xfId="0" applyNumberFormat="1" applyFont="1" applyBorder="1" applyAlignment="1">
      <alignment horizontal="left" vertical="center"/>
    </xf>
    <xf numFmtId="1" fontId="4" fillId="0" borderId="1093" xfId="0" applyNumberFormat="1" applyFont="1" applyBorder="1" applyAlignment="1">
      <alignment horizontal="center" vertical="center" wrapText="1"/>
    </xf>
    <xf numFmtId="1" fontId="4" fillId="7" borderId="1093" xfId="0" applyNumberFormat="1" applyFont="1" applyFill="1" applyBorder="1" applyProtection="1">
      <protection locked="0"/>
    </xf>
    <xf numFmtId="1" fontId="4" fillId="7" borderId="1098" xfId="0" applyNumberFormat="1" applyFont="1" applyFill="1" applyBorder="1" applyProtection="1">
      <protection locked="0"/>
    </xf>
    <xf numFmtId="1" fontId="4" fillId="7" borderId="1099" xfId="0" applyNumberFormat="1" applyFont="1" applyFill="1" applyBorder="1" applyProtection="1">
      <protection locked="0"/>
    </xf>
    <xf numFmtId="1" fontId="4" fillId="7" borderId="1100" xfId="0" applyNumberFormat="1" applyFont="1" applyFill="1" applyBorder="1" applyProtection="1">
      <protection locked="0"/>
    </xf>
    <xf numFmtId="1" fontId="4" fillId="0" borderId="1093" xfId="0" applyNumberFormat="1" applyFont="1" applyBorder="1" applyAlignment="1">
      <alignment horizontal="left" vertical="center" wrapText="1"/>
    </xf>
    <xf numFmtId="1" fontId="4" fillId="0" borderId="1093" xfId="0" applyNumberFormat="1" applyFont="1" applyBorder="1" applyAlignment="1">
      <alignment horizontal="center"/>
    </xf>
    <xf numFmtId="1" fontId="4" fillId="0" borderId="1036" xfId="0" applyNumberFormat="1" applyFont="1" applyBorder="1" applyAlignment="1">
      <alignment horizontal="left" vertical="center" wrapText="1"/>
    </xf>
    <xf numFmtId="1" fontId="4" fillId="7" borderId="1036" xfId="0" applyNumberFormat="1" applyFont="1" applyFill="1" applyBorder="1" applyProtection="1">
      <protection locked="0"/>
    </xf>
    <xf numFmtId="1" fontId="4" fillId="7" borderId="1038" xfId="0" applyNumberFormat="1" applyFont="1" applyFill="1" applyBorder="1" applyProtection="1">
      <protection locked="0"/>
    </xf>
    <xf numFmtId="1" fontId="4" fillId="4" borderId="1074" xfId="0" applyNumberFormat="1" applyFont="1" applyFill="1" applyBorder="1"/>
    <xf numFmtId="1" fontId="4" fillId="4" borderId="1074" xfId="0" applyNumberFormat="1" applyFont="1" applyFill="1" applyBorder="1" applyProtection="1">
      <protection hidden="1"/>
    </xf>
    <xf numFmtId="1" fontId="4" fillId="3" borderId="1033" xfId="0" applyNumberFormat="1" applyFont="1" applyFill="1" applyBorder="1" applyProtection="1">
      <protection hidden="1"/>
    </xf>
    <xf numFmtId="1" fontId="4" fillId="0" borderId="1104" xfId="3" applyNumberFormat="1" applyFont="1" applyBorder="1" applyAlignment="1">
      <alignment horizontal="center" vertical="center" wrapText="1"/>
    </xf>
    <xf numFmtId="1" fontId="4" fillId="0" borderId="1105" xfId="3" applyNumberFormat="1" applyFont="1" applyBorder="1" applyAlignment="1">
      <alignment horizontal="center" vertical="center" wrapText="1"/>
    </xf>
    <xf numFmtId="1" fontId="4" fillId="0" borderId="1104" xfId="3" applyNumberFormat="1" applyFont="1" applyFill="1" applyBorder="1" applyAlignment="1">
      <alignment horizontal="center" vertical="center" wrapText="1"/>
    </xf>
    <xf numFmtId="1" fontId="4" fillId="0" borderId="1105" xfId="3" applyNumberFormat="1" applyFont="1" applyFill="1" applyBorder="1" applyAlignment="1">
      <alignment horizontal="center" vertical="center" wrapText="1"/>
    </xf>
    <xf numFmtId="1" fontId="4" fillId="0" borderId="1106" xfId="3" applyNumberFormat="1" applyFont="1" applyFill="1" applyBorder="1" applyAlignment="1">
      <alignment horizontal="center" vertical="center" wrapText="1"/>
    </xf>
    <xf numFmtId="1" fontId="4" fillId="0" borderId="1107" xfId="3" applyNumberFormat="1" applyFont="1" applyFill="1" applyBorder="1" applyAlignment="1">
      <alignment horizontal="center" vertical="center" wrapText="1"/>
    </xf>
    <xf numFmtId="1" fontId="4" fillId="0" borderId="1057" xfId="3" applyNumberFormat="1" applyFont="1" applyFill="1" applyBorder="1" applyAlignment="1">
      <alignment horizontal="center" vertical="center" wrapText="1"/>
    </xf>
    <xf numFmtId="1" fontId="4" fillId="0" borderId="1108" xfId="3" applyNumberFormat="1" applyFont="1" applyBorder="1" applyAlignment="1">
      <alignment horizontal="center" vertical="center" wrapText="1"/>
    </xf>
    <xf numFmtId="1" fontId="4" fillId="3" borderId="1109" xfId="0" applyNumberFormat="1" applyFont="1" applyFill="1" applyBorder="1" applyProtection="1">
      <protection hidden="1"/>
    </xf>
    <xf numFmtId="1" fontId="4" fillId="0" borderId="1109" xfId="0" applyNumberFormat="1" applyFont="1" applyBorder="1" applyProtection="1">
      <protection hidden="1"/>
    </xf>
    <xf numFmtId="1" fontId="4" fillId="0" borderId="1110" xfId="2" applyNumberFormat="1" applyFont="1" applyBorder="1" applyAlignment="1">
      <alignment vertical="center" wrapText="1"/>
    </xf>
    <xf numFmtId="1" fontId="4" fillId="4" borderId="1111" xfId="4" applyNumberFormat="1" applyFont="1" applyFill="1" applyBorder="1" applyProtection="1"/>
    <xf numFmtId="1" fontId="4" fillId="7" borderId="1111" xfId="4" applyNumberFormat="1" applyFont="1" applyFill="1" applyBorder="1" applyProtection="1">
      <protection locked="0"/>
    </xf>
    <xf numFmtId="1" fontId="4" fillId="7" borderId="1112" xfId="4" applyNumberFormat="1" applyFont="1" applyFill="1" applyBorder="1" applyProtection="1">
      <protection locked="0"/>
    </xf>
    <xf numFmtId="1" fontId="4" fillId="7" borderId="1113" xfId="4" applyNumberFormat="1" applyFont="1" applyFill="1" applyBorder="1" applyProtection="1">
      <protection locked="0"/>
    </xf>
    <xf numFmtId="1" fontId="4" fillId="7" borderId="1114" xfId="4" applyNumberFormat="1" applyFont="1" applyFill="1" applyBorder="1" applyProtection="1">
      <protection locked="0"/>
    </xf>
    <xf numFmtId="1" fontId="4" fillId="7" borderId="1115" xfId="4" applyNumberFormat="1" applyFont="1" applyFill="1" applyBorder="1" applyProtection="1">
      <protection locked="0"/>
    </xf>
    <xf numFmtId="1" fontId="4" fillId="7" borderId="1116" xfId="4" applyNumberFormat="1" applyFont="1" applyFill="1" applyBorder="1" applyProtection="1">
      <protection locked="0"/>
    </xf>
    <xf numFmtId="1" fontId="4" fillId="3" borderId="1117" xfId="0" applyNumberFormat="1" applyFont="1" applyFill="1" applyBorder="1" applyProtection="1">
      <protection hidden="1"/>
    </xf>
    <xf numFmtId="1" fontId="4" fillId="0" borderId="1117" xfId="0" applyNumberFormat="1" applyFont="1" applyBorder="1" applyProtection="1">
      <protection hidden="1"/>
    </xf>
    <xf numFmtId="1" fontId="4" fillId="0" borderId="1118" xfId="2" applyNumberFormat="1" applyFont="1" applyBorder="1" applyAlignment="1">
      <alignment horizontal="center" vertical="center" wrapText="1"/>
    </xf>
    <xf numFmtId="1" fontId="4" fillId="0" borderId="1119" xfId="4" applyNumberFormat="1" applyFont="1" applyBorder="1" applyAlignment="1">
      <alignment horizontal="right"/>
    </xf>
    <xf numFmtId="1" fontId="4" fillId="0" borderId="1120" xfId="4" applyNumberFormat="1" applyFont="1" applyBorder="1" applyAlignment="1">
      <alignment horizontal="right"/>
    </xf>
    <xf numFmtId="1" fontId="4" fillId="0" borderId="1121" xfId="4" applyNumberFormat="1" applyFont="1" applyBorder="1" applyAlignment="1">
      <alignment horizontal="right"/>
    </xf>
    <xf numFmtId="1" fontId="4" fillId="0" borderId="1122" xfId="4" applyNumberFormat="1" applyFont="1" applyBorder="1" applyAlignment="1">
      <alignment horizontal="right"/>
    </xf>
    <xf numFmtId="1" fontId="4" fillId="0" borderId="1123" xfId="4" applyNumberFormat="1" applyFont="1" applyBorder="1" applyAlignment="1">
      <alignment horizontal="right"/>
    </xf>
    <xf numFmtId="1" fontId="4" fillId="0" borderId="1124" xfId="4" applyNumberFormat="1" applyFont="1" applyBorder="1" applyAlignment="1">
      <alignment horizontal="right"/>
    </xf>
    <xf numFmtId="1" fontId="4" fillId="3" borderId="1125" xfId="0" applyNumberFormat="1" applyFont="1" applyFill="1" applyBorder="1" applyProtection="1">
      <protection hidden="1"/>
    </xf>
    <xf numFmtId="1" fontId="4" fillId="0" borderId="1125" xfId="0" applyNumberFormat="1" applyFont="1" applyBorder="1" applyProtection="1">
      <protection hidden="1"/>
    </xf>
    <xf numFmtId="1" fontId="6" fillId="3" borderId="1118" xfId="0" applyNumberFormat="1" applyFont="1" applyFill="1" applyBorder="1" applyAlignment="1">
      <alignment vertical="center" wrapText="1"/>
    </xf>
    <xf numFmtId="1" fontId="6" fillId="3" borderId="1056" xfId="0" applyNumberFormat="1" applyFont="1" applyFill="1" applyBorder="1" applyAlignment="1">
      <alignment vertical="center" wrapText="1"/>
    </xf>
    <xf numFmtId="1" fontId="2" fillId="0" borderId="1126" xfId="0" applyNumberFormat="1" applyFont="1" applyBorder="1"/>
    <xf numFmtId="1" fontId="2" fillId="0" borderId="1076" xfId="0" applyNumberFormat="1" applyFont="1" applyBorder="1"/>
    <xf numFmtId="1" fontId="2" fillId="0" borderId="1077" xfId="0" applyNumberFormat="1" applyFont="1" applyBorder="1"/>
    <xf numFmtId="1" fontId="4" fillId="0" borderId="1119" xfId="0" applyNumberFormat="1" applyFont="1" applyBorder="1" applyAlignment="1">
      <alignment horizontal="center" vertical="center"/>
    </xf>
    <xf numFmtId="1" fontId="4" fillId="0" borderId="1127" xfId="0" applyNumberFormat="1" applyFont="1" applyBorder="1" applyAlignment="1">
      <alignment horizontal="center" vertical="center"/>
    </xf>
    <xf numFmtId="1" fontId="4" fillId="0" borderId="1127" xfId="0" applyNumberFormat="1" applyFont="1" applyBorder="1" applyAlignment="1">
      <alignment horizontal="center" vertical="center" wrapText="1"/>
    </xf>
    <xf numFmtId="1" fontId="4" fillId="0" borderId="1073" xfId="0" applyNumberFormat="1" applyFont="1" applyBorder="1" applyAlignment="1">
      <alignment horizontal="center" vertical="center"/>
    </xf>
    <xf numFmtId="1" fontId="4" fillId="0" borderId="1093" xfId="0" applyNumberFormat="1" applyFont="1" applyBorder="1"/>
    <xf numFmtId="1" fontId="4" fillId="7" borderId="1099" xfId="4" applyNumberFormat="1" applyFont="1" applyFill="1" applyBorder="1" applyProtection="1">
      <protection locked="0"/>
    </xf>
    <xf numFmtId="1" fontId="4" fillId="7" borderId="1128" xfId="4" applyNumberFormat="1" applyFont="1" applyFill="1" applyBorder="1" applyProtection="1">
      <protection locked="0"/>
    </xf>
    <xf numFmtId="1" fontId="4" fillId="7" borderId="1129" xfId="4" applyNumberFormat="1" applyFont="1" applyFill="1" applyBorder="1" applyProtection="1">
      <protection locked="0"/>
    </xf>
    <xf numFmtId="1" fontId="4" fillId="7" borderId="1130" xfId="4" applyNumberFormat="1" applyFont="1" applyFill="1" applyBorder="1" applyProtection="1">
      <protection locked="0"/>
    </xf>
    <xf numFmtId="1" fontId="4" fillId="3" borderId="1131" xfId="0" applyNumberFormat="1" applyFont="1" applyFill="1" applyBorder="1" applyProtection="1">
      <protection hidden="1"/>
    </xf>
    <xf numFmtId="1" fontId="4" fillId="0" borderId="1131" xfId="0" applyNumberFormat="1" applyFont="1" applyBorder="1" applyProtection="1">
      <protection hidden="1"/>
    </xf>
    <xf numFmtId="1" fontId="4" fillId="0" borderId="1132" xfId="0" applyNumberFormat="1" applyFont="1" applyBorder="1"/>
    <xf numFmtId="1" fontId="2" fillId="3" borderId="1040" xfId="0" applyNumberFormat="1" applyFont="1" applyFill="1" applyBorder="1"/>
    <xf numFmtId="1" fontId="2" fillId="3" borderId="1133" xfId="0" applyNumberFormat="1" applyFont="1" applyFill="1" applyBorder="1"/>
    <xf numFmtId="1" fontId="4" fillId="0" borderId="1089" xfId="0" applyNumberFormat="1" applyFont="1" applyBorder="1" applyAlignment="1">
      <alignment horizontal="center" vertical="center" wrapText="1"/>
    </xf>
    <xf numFmtId="1" fontId="4" fillId="0" borderId="1038" xfId="0" applyNumberFormat="1" applyFont="1" applyBorder="1" applyAlignment="1">
      <alignment horizontal="center" vertical="center" wrapText="1"/>
    </xf>
    <xf numFmtId="1" fontId="4" fillId="0" borderId="1135" xfId="0" applyNumberFormat="1" applyFont="1" applyBorder="1" applyAlignment="1">
      <alignment horizontal="center" vertical="center" wrapText="1"/>
    </xf>
    <xf numFmtId="1" fontId="4" fillId="7" borderId="1099" xfId="0" applyNumberFormat="1" applyFont="1" applyFill="1" applyBorder="1" applyAlignment="1" applyProtection="1">
      <alignment wrapText="1"/>
      <protection locked="0"/>
    </xf>
    <xf numFmtId="1" fontId="4" fillId="0" borderId="1038" xfId="0" applyNumberFormat="1" applyFont="1" applyBorder="1"/>
    <xf numFmtId="1" fontId="4" fillId="0" borderId="1145" xfId="0" applyNumberFormat="1" applyFont="1" applyBorder="1" applyAlignment="1">
      <alignment horizontal="center" vertical="center"/>
    </xf>
    <xf numFmtId="1" fontId="4" fillId="0" borderId="1146" xfId="0" applyNumberFormat="1" applyFont="1" applyBorder="1" applyAlignment="1">
      <alignment horizontal="center" vertical="center" wrapText="1"/>
    </xf>
    <xf numFmtId="1" fontId="4" fillId="0" borderId="1142" xfId="0" applyNumberFormat="1" applyFont="1" applyBorder="1" applyAlignment="1">
      <alignment horizontal="center" vertical="center"/>
    </xf>
    <xf numFmtId="1" fontId="4" fillId="0" borderId="1139" xfId="0" applyNumberFormat="1" applyFont="1" applyBorder="1" applyAlignment="1">
      <alignment horizontal="left" wrapText="1"/>
    </xf>
    <xf numFmtId="1" fontId="4" fillId="0" borderId="1128" xfId="0" applyNumberFormat="1" applyFont="1" applyBorder="1"/>
    <xf numFmtId="1" fontId="4" fillId="2" borderId="1148" xfId="5" applyNumberFormat="1" applyFont="1" applyBorder="1" applyProtection="1">
      <protection locked="0"/>
    </xf>
    <xf numFmtId="1" fontId="4" fillId="2" borderId="1149" xfId="5" applyNumberFormat="1" applyFont="1" applyBorder="1" applyProtection="1">
      <protection locked="0"/>
    </xf>
    <xf numFmtId="1" fontId="4" fillId="2" borderId="1150" xfId="5" applyNumberFormat="1" applyFont="1" applyBorder="1" applyProtection="1">
      <protection locked="0"/>
    </xf>
    <xf numFmtId="1" fontId="4" fillId="2" borderId="1151" xfId="5" applyNumberFormat="1" applyFont="1" applyBorder="1" applyProtection="1">
      <protection locked="0"/>
    </xf>
    <xf numFmtId="1" fontId="4" fillId="2" borderId="1152" xfId="5" applyNumberFormat="1" applyFont="1" applyBorder="1" applyProtection="1">
      <protection locked="0"/>
    </xf>
    <xf numFmtId="1" fontId="4" fillId="2" borderId="1153" xfId="5" applyNumberFormat="1" applyFont="1" applyBorder="1" applyProtection="1">
      <protection locked="0"/>
    </xf>
    <xf numFmtId="1" fontId="4" fillId="2" borderId="1154" xfId="5" applyNumberFormat="1" applyFont="1" applyBorder="1" applyProtection="1">
      <protection locked="0"/>
    </xf>
    <xf numFmtId="1" fontId="4" fillId="2" borderId="1155" xfId="5" applyNumberFormat="1" applyFont="1" applyBorder="1" applyProtection="1">
      <protection locked="0"/>
    </xf>
    <xf numFmtId="1" fontId="4" fillId="2" borderId="1156" xfId="5" applyNumberFormat="1" applyFont="1" applyBorder="1" applyProtection="1">
      <protection locked="0"/>
    </xf>
    <xf numFmtId="1" fontId="4" fillId="2" borderId="1157" xfId="5" applyNumberFormat="1" applyFont="1" applyBorder="1" applyProtection="1">
      <protection locked="0"/>
    </xf>
    <xf numFmtId="1" fontId="4" fillId="0" borderId="1158" xfId="0" applyNumberFormat="1" applyFont="1" applyBorder="1"/>
    <xf numFmtId="1" fontId="4" fillId="2" borderId="1159" xfId="5" applyNumberFormat="1" applyFont="1" applyBorder="1" applyProtection="1">
      <protection locked="0"/>
    </xf>
    <xf numFmtId="1" fontId="4" fillId="2" borderId="1160" xfId="5" applyNumberFormat="1" applyFont="1" applyBorder="1" applyProtection="1">
      <protection locked="0"/>
    </xf>
    <xf numFmtId="1" fontId="4" fillId="2" borderId="1161" xfId="5" applyNumberFormat="1" applyFont="1" applyBorder="1" applyProtection="1">
      <protection locked="0"/>
    </xf>
    <xf numFmtId="1" fontId="4" fillId="2" borderId="1162" xfId="5" applyNumberFormat="1" applyFont="1" applyBorder="1" applyProtection="1">
      <protection locked="0"/>
    </xf>
    <xf numFmtId="1" fontId="4" fillId="2" borderId="1163" xfId="5" applyNumberFormat="1" applyFont="1" applyBorder="1" applyProtection="1">
      <protection locked="0"/>
    </xf>
    <xf numFmtId="1" fontId="4" fillId="0" borderId="1164" xfId="0" applyNumberFormat="1" applyFont="1" applyBorder="1"/>
    <xf numFmtId="1" fontId="4" fillId="9" borderId="1085" xfId="4" applyNumberFormat="1" applyFont="1" applyFill="1" applyBorder="1" applyProtection="1"/>
    <xf numFmtId="1" fontId="4" fillId="9" borderId="1086" xfId="4" applyNumberFormat="1" applyFont="1" applyFill="1" applyBorder="1" applyProtection="1"/>
    <xf numFmtId="1" fontId="4" fillId="9" borderId="1094" xfId="4" applyNumberFormat="1" applyFont="1" applyFill="1" applyBorder="1" applyProtection="1"/>
    <xf numFmtId="1" fontId="4" fillId="2" borderId="1080" xfId="5" applyNumberFormat="1" applyFont="1" applyBorder="1" applyProtection="1">
      <protection locked="0"/>
    </xf>
    <xf numFmtId="1" fontId="4" fillId="2" borderId="1084" xfId="5" applyNumberFormat="1" applyFont="1" applyBorder="1" applyProtection="1">
      <protection locked="0"/>
    </xf>
    <xf numFmtId="1" fontId="4" fillId="2" borderId="1081" xfId="5" applyNumberFormat="1" applyFont="1" applyBorder="1" applyProtection="1">
      <protection locked="0"/>
    </xf>
    <xf numFmtId="1" fontId="4" fillId="2" borderId="1158" xfId="5" applyNumberFormat="1" applyFont="1" applyBorder="1" applyProtection="1">
      <protection locked="0"/>
    </xf>
    <xf numFmtId="1" fontId="4" fillId="2" borderId="1063" xfId="5" applyNumberFormat="1" applyFont="1" applyBorder="1" applyProtection="1">
      <protection locked="0"/>
    </xf>
    <xf numFmtId="1" fontId="4" fillId="2" borderId="1091" xfId="5" applyNumberFormat="1" applyFont="1" applyBorder="1" applyProtection="1">
      <protection locked="0"/>
    </xf>
    <xf numFmtId="1" fontId="4" fillId="9" borderId="1097" xfId="4" applyNumberFormat="1" applyFont="1" applyFill="1" applyBorder="1" applyProtection="1"/>
    <xf numFmtId="1" fontId="4" fillId="2" borderId="1165" xfId="5" applyNumberFormat="1" applyFont="1" applyBorder="1" applyProtection="1">
      <protection locked="0"/>
    </xf>
    <xf numFmtId="1" fontId="4" fillId="2" borderId="1166" xfId="5" applyNumberFormat="1" applyFont="1" applyBorder="1" applyProtection="1">
      <protection locked="0"/>
    </xf>
    <xf numFmtId="1" fontId="4" fillId="2" borderId="1167" xfId="5" applyNumberFormat="1" applyFont="1" applyBorder="1" applyProtection="1">
      <protection locked="0"/>
    </xf>
    <xf numFmtId="1" fontId="4" fillId="2" borderId="1168" xfId="5" applyNumberFormat="1" applyFont="1" applyBorder="1" applyProtection="1">
      <protection locked="0"/>
    </xf>
    <xf numFmtId="1" fontId="4" fillId="2" borderId="1169" xfId="5" applyNumberFormat="1" applyFont="1" applyBorder="1" applyProtection="1">
      <protection locked="0"/>
    </xf>
    <xf numFmtId="1" fontId="4" fillId="2" borderId="1170" xfId="5" applyNumberFormat="1" applyFont="1" applyBorder="1" applyProtection="1">
      <protection locked="0"/>
    </xf>
    <xf numFmtId="1" fontId="4" fillId="2" borderId="1171" xfId="5" applyNumberFormat="1" applyFont="1" applyBorder="1" applyProtection="1">
      <protection locked="0"/>
    </xf>
    <xf numFmtId="1" fontId="4" fillId="2" borderId="1172" xfId="5" applyNumberFormat="1" applyFont="1" applyBorder="1" applyProtection="1">
      <protection locked="0"/>
    </xf>
    <xf numFmtId="1" fontId="13" fillId="0" borderId="1085" xfId="0" applyNumberFormat="1" applyFont="1" applyBorder="1" applyAlignment="1">
      <alignment horizontal="center" vertical="center" wrapText="1"/>
    </xf>
    <xf numFmtId="1" fontId="13" fillId="0" borderId="1094" xfId="0" applyNumberFormat="1" applyFont="1" applyBorder="1" applyAlignment="1">
      <alignment horizontal="center" vertical="center" wrapText="1"/>
    </xf>
    <xf numFmtId="1" fontId="13" fillId="0" borderId="1095" xfId="0" applyNumberFormat="1" applyFont="1" applyBorder="1" applyAlignment="1">
      <alignment horizontal="center" vertical="center" wrapText="1"/>
    </xf>
    <xf numFmtId="1" fontId="4" fillId="0" borderId="1178" xfId="0" applyNumberFormat="1" applyFont="1" applyBorder="1"/>
    <xf numFmtId="1" fontId="13" fillId="0" borderId="1164" xfId="0" applyNumberFormat="1" applyFont="1" applyBorder="1"/>
    <xf numFmtId="1" fontId="13" fillId="0" borderId="1179" xfId="0" applyNumberFormat="1" applyFont="1" applyBorder="1"/>
    <xf numFmtId="1" fontId="13" fillId="0" borderId="1180" xfId="0" applyNumberFormat="1" applyFont="1" applyBorder="1"/>
    <xf numFmtId="1" fontId="13" fillId="7" borderId="1164" xfId="0" applyNumberFormat="1" applyFont="1" applyFill="1" applyBorder="1" applyProtection="1">
      <protection locked="0"/>
    </xf>
    <xf numFmtId="1" fontId="13" fillId="7" borderId="1180" xfId="0" applyNumberFormat="1" applyFont="1" applyFill="1" applyBorder="1" applyProtection="1">
      <protection locked="0"/>
    </xf>
    <xf numFmtId="1" fontId="13" fillId="7" borderId="1181" xfId="0" applyNumberFormat="1" applyFont="1" applyFill="1" applyBorder="1" applyProtection="1">
      <protection locked="0"/>
    </xf>
    <xf numFmtId="1" fontId="13" fillId="7" borderId="1182" xfId="0" applyNumberFormat="1" applyFont="1" applyFill="1" applyBorder="1" applyProtection="1">
      <protection locked="0"/>
    </xf>
    <xf numFmtId="1" fontId="4" fillId="0" borderId="1184" xfId="0" applyNumberFormat="1" applyFont="1" applyBorder="1"/>
    <xf numFmtId="1" fontId="13" fillId="0" borderId="1128" xfId="0" applyNumberFormat="1" applyFont="1" applyBorder="1"/>
    <xf numFmtId="1" fontId="13" fillId="0" borderId="1129" xfId="0" applyNumberFormat="1" applyFont="1" applyBorder="1"/>
    <xf numFmtId="1" fontId="13" fillId="0" borderId="1099" xfId="0" applyNumberFormat="1" applyFont="1" applyBorder="1"/>
    <xf numFmtId="1" fontId="13" fillId="7" borderId="1128" xfId="0" applyNumberFormat="1" applyFont="1" applyFill="1" applyBorder="1" applyProtection="1">
      <protection locked="0"/>
    </xf>
    <xf numFmtId="1" fontId="13" fillId="7" borderId="1099" xfId="0" applyNumberFormat="1" applyFont="1" applyFill="1" applyBorder="1" applyProtection="1">
      <protection locked="0"/>
    </xf>
    <xf numFmtId="1" fontId="13" fillId="7" borderId="1185" xfId="0" applyNumberFormat="1" applyFont="1" applyFill="1" applyBorder="1" applyProtection="1">
      <protection locked="0"/>
    </xf>
    <xf numFmtId="1" fontId="13" fillId="7" borderId="1186" xfId="0" applyNumberFormat="1" applyFont="1" applyFill="1" applyBorder="1" applyProtection="1">
      <protection locked="0"/>
    </xf>
    <xf numFmtId="1" fontId="13" fillId="7" borderId="1187" xfId="0" applyNumberFormat="1" applyFont="1" applyFill="1" applyBorder="1" applyProtection="1">
      <protection locked="0"/>
    </xf>
    <xf numFmtId="0" fontId="4" fillId="0" borderId="1190" xfId="0" applyFont="1" applyBorder="1" applyAlignment="1">
      <alignment horizontal="center" vertical="center"/>
    </xf>
    <xf numFmtId="0" fontId="4" fillId="0" borderId="1191" xfId="0" applyFont="1" applyBorder="1" applyAlignment="1">
      <alignment horizontal="center" vertical="center"/>
    </xf>
    <xf numFmtId="0" fontId="4" fillId="0" borderId="1177" xfId="0" applyFont="1" applyBorder="1" applyAlignment="1">
      <alignment horizontal="center" vertical="center"/>
    </xf>
    <xf numFmtId="0" fontId="4" fillId="0" borderId="1040" xfId="0" applyFont="1" applyBorder="1" applyAlignment="1">
      <alignment wrapText="1"/>
    </xf>
    <xf numFmtId="1" fontId="4" fillId="0" borderId="1190" xfId="0" applyNumberFormat="1" applyFont="1" applyBorder="1"/>
    <xf numFmtId="1" fontId="3" fillId="3" borderId="0" xfId="0" applyNumberFormat="1" applyFont="1" applyFill="1" applyAlignment="1">
      <alignment horizontal="center" vertical="center" wrapText="1"/>
    </xf>
    <xf numFmtId="1" fontId="4" fillId="0" borderId="64" xfId="0" applyNumberFormat="1" applyFont="1" applyBorder="1" applyAlignment="1">
      <alignment horizontal="center" vertical="center" wrapText="1"/>
    </xf>
    <xf numFmtId="1" fontId="4" fillId="0" borderId="528" xfId="0" applyNumberFormat="1" applyFont="1" applyBorder="1" applyAlignment="1">
      <alignment horizontal="center" vertical="center" wrapText="1"/>
    </xf>
    <xf numFmtId="1" fontId="4" fillId="0" borderId="1081" xfId="0" applyNumberFormat="1" applyFont="1" applyBorder="1" applyAlignment="1">
      <alignment horizontal="center" vertical="center" wrapText="1"/>
    </xf>
    <xf numFmtId="1" fontId="4" fillId="0" borderId="1073" xfId="0" applyNumberFormat="1" applyFont="1" applyBorder="1" applyAlignment="1">
      <alignment horizontal="center" vertical="center"/>
    </xf>
    <xf numFmtId="1" fontId="4" fillId="0" borderId="1190" xfId="0" applyNumberFormat="1" applyFont="1" applyBorder="1" applyAlignment="1">
      <alignment horizontal="center" vertical="center" wrapText="1"/>
    </xf>
    <xf numFmtId="1" fontId="4" fillId="0" borderId="1191" xfId="0" applyNumberFormat="1" applyFont="1" applyBorder="1" applyAlignment="1">
      <alignment horizontal="center" vertical="center" wrapText="1"/>
    </xf>
    <xf numFmtId="1" fontId="4" fillId="0" borderId="1188" xfId="0" applyNumberFormat="1" applyFont="1" applyBorder="1" applyAlignment="1">
      <alignment horizontal="center" vertical="center" wrapText="1"/>
    </xf>
    <xf numFmtId="1" fontId="4" fillId="3" borderId="1190" xfId="0" applyNumberFormat="1" applyFont="1" applyFill="1" applyBorder="1" applyAlignment="1">
      <alignment horizontal="center" vertical="center"/>
    </xf>
    <xf numFmtId="1" fontId="4" fillId="3" borderId="1188" xfId="0" applyNumberFormat="1" applyFont="1" applyFill="1" applyBorder="1" applyAlignment="1">
      <alignment horizontal="center" vertical="center"/>
    </xf>
    <xf numFmtId="1" fontId="4" fillId="3" borderId="1177" xfId="0" applyNumberFormat="1" applyFont="1" applyFill="1" applyBorder="1" applyAlignment="1">
      <alignment horizontal="center" vertical="center"/>
    </xf>
    <xf numFmtId="1" fontId="4" fillId="0" borderId="1189" xfId="0" applyNumberFormat="1" applyFont="1" applyBorder="1" applyAlignment="1">
      <alignment horizontal="center" vertical="center"/>
    </xf>
    <xf numFmtId="1" fontId="4" fillId="0" borderId="1190" xfId="0" applyNumberFormat="1" applyFont="1" applyBorder="1" applyAlignment="1">
      <alignment horizontal="right"/>
    </xf>
    <xf numFmtId="1" fontId="4" fillId="0" borderId="1191" xfId="0" applyNumberFormat="1" applyFont="1" applyBorder="1" applyAlignment="1">
      <alignment horizontal="right"/>
    </xf>
    <xf numFmtId="1" fontId="4" fillId="3" borderId="1189" xfId="0" applyNumberFormat="1" applyFont="1" applyFill="1" applyBorder="1" applyAlignment="1">
      <alignment horizontal="center" vertical="center"/>
    </xf>
    <xf numFmtId="1" fontId="4" fillId="0" borderId="1179" xfId="0" applyNumberFormat="1" applyFont="1" applyBorder="1" applyAlignment="1">
      <alignment horizontal="right"/>
    </xf>
    <xf numFmtId="1" fontId="4" fillId="3" borderId="1187" xfId="0" applyNumberFormat="1" applyFont="1" applyFill="1" applyBorder="1" applyAlignment="1">
      <alignment horizontal="right"/>
    </xf>
    <xf numFmtId="1" fontId="4" fillId="7" borderId="1193" xfId="0" applyNumberFormat="1" applyFont="1" applyFill="1" applyBorder="1" applyProtection="1">
      <protection locked="0"/>
    </xf>
    <xf numFmtId="1" fontId="4" fillId="7" borderId="1187" xfId="0" applyNumberFormat="1" applyFont="1" applyFill="1" applyBorder="1" applyProtection="1">
      <protection locked="0"/>
    </xf>
    <xf numFmtId="1" fontId="4" fillId="7" borderId="1194" xfId="0" applyNumberFormat="1" applyFont="1" applyFill="1" applyBorder="1" applyProtection="1">
      <protection locked="0"/>
    </xf>
    <xf numFmtId="1" fontId="4" fillId="7" borderId="1195" xfId="0" applyNumberFormat="1" applyFont="1" applyFill="1" applyBorder="1" applyProtection="1">
      <protection locked="0"/>
    </xf>
    <xf numFmtId="1" fontId="4" fillId="7" borderId="1196" xfId="0" applyNumberFormat="1" applyFont="1" applyFill="1" applyBorder="1" applyProtection="1">
      <protection locked="0"/>
    </xf>
    <xf numFmtId="1" fontId="4" fillId="7" borderId="1184" xfId="0" applyNumberFormat="1" applyFont="1" applyFill="1" applyBorder="1" applyAlignment="1" applyProtection="1">
      <alignment wrapText="1"/>
      <protection locked="0"/>
    </xf>
    <xf numFmtId="1" fontId="4" fillId="7" borderId="1187" xfId="0" applyNumberFormat="1" applyFont="1" applyFill="1" applyBorder="1" applyAlignment="1" applyProtection="1">
      <alignment wrapText="1"/>
      <protection locked="0"/>
    </xf>
    <xf numFmtId="1" fontId="4" fillId="0" borderId="527" xfId="0" applyNumberFormat="1" applyFont="1" applyBorder="1" applyAlignment="1">
      <alignment horizontal="right" wrapText="1"/>
    </xf>
    <xf numFmtId="1" fontId="5" fillId="3" borderId="1197" xfId="0" applyNumberFormat="1" applyFont="1" applyFill="1" applyBorder="1"/>
    <xf numFmtId="1" fontId="4" fillId="0" borderId="1198" xfId="0" applyNumberFormat="1" applyFont="1" applyBorder="1" applyAlignment="1">
      <alignment horizontal="center" vertical="center" wrapText="1"/>
    </xf>
    <xf numFmtId="1" fontId="4" fillId="0" borderId="1193" xfId="0" applyNumberFormat="1" applyFont="1" applyBorder="1" applyAlignment="1">
      <alignment horizontal="right"/>
    </xf>
    <xf numFmtId="1" fontId="4" fillId="7" borderId="1186" xfId="0" applyNumberFormat="1" applyFont="1" applyFill="1" applyBorder="1" applyProtection="1">
      <protection locked="0"/>
    </xf>
    <xf numFmtId="1" fontId="4" fillId="7" borderId="1199" xfId="0" applyNumberFormat="1" applyFont="1" applyFill="1" applyBorder="1" applyProtection="1">
      <protection locked="0"/>
    </xf>
    <xf numFmtId="1" fontId="4" fillId="4" borderId="1200" xfId="0" applyNumberFormat="1" applyFont="1" applyFill="1" applyBorder="1" applyProtection="1">
      <protection hidden="1"/>
    </xf>
    <xf numFmtId="1" fontId="4" fillId="4" borderId="1201" xfId="0" applyNumberFormat="1" applyFont="1" applyFill="1" applyBorder="1" applyProtection="1">
      <protection hidden="1"/>
    </xf>
    <xf numFmtId="1" fontId="4" fillId="4" borderId="1202" xfId="0" applyNumberFormat="1" applyFont="1" applyFill="1" applyBorder="1" applyProtection="1">
      <protection hidden="1"/>
    </xf>
    <xf numFmtId="1" fontId="4" fillId="0" borderId="1191" xfId="0" applyNumberFormat="1" applyFont="1" applyBorder="1" applyAlignment="1">
      <alignment horizontal="center" vertical="center"/>
    </xf>
    <xf numFmtId="1" fontId="4" fillId="0" borderId="1204" xfId="0" applyNumberFormat="1" applyFont="1" applyBorder="1" applyAlignment="1">
      <alignment horizontal="center" vertical="center" wrapText="1"/>
    </xf>
    <xf numFmtId="1" fontId="4" fillId="3" borderId="774" xfId="0" applyNumberFormat="1" applyFont="1" applyFill="1" applyBorder="1" applyAlignment="1">
      <alignment wrapText="1"/>
    </xf>
    <xf numFmtId="1" fontId="4" fillId="3" borderId="774" xfId="0" applyNumberFormat="1" applyFont="1" applyFill="1" applyBorder="1"/>
    <xf numFmtId="1" fontId="4" fillId="4" borderId="774" xfId="0" applyNumberFormat="1" applyFont="1" applyFill="1" applyBorder="1" applyProtection="1">
      <protection hidden="1"/>
    </xf>
    <xf numFmtId="1" fontId="4" fillId="7" borderId="1179" xfId="0" applyNumberFormat="1" applyFont="1" applyFill="1" applyBorder="1" applyProtection="1">
      <protection locked="0"/>
    </xf>
    <xf numFmtId="1" fontId="4" fillId="0" borderId="774" xfId="0" applyNumberFormat="1" applyFont="1" applyBorder="1"/>
    <xf numFmtId="1" fontId="5" fillId="0" borderId="1205" xfId="0" applyNumberFormat="1" applyFont="1" applyBorder="1"/>
    <xf numFmtId="1" fontId="5" fillId="0" borderId="1206" xfId="0" applyNumberFormat="1" applyFont="1" applyBorder="1"/>
    <xf numFmtId="1" fontId="5" fillId="0" borderId="1207" xfId="0" applyNumberFormat="1" applyFont="1" applyBorder="1"/>
    <xf numFmtId="1" fontId="5" fillId="0" borderId="1208" xfId="0" applyNumberFormat="1" applyFont="1" applyBorder="1"/>
    <xf numFmtId="1" fontId="4" fillId="0" borderId="1189" xfId="0" applyNumberFormat="1" applyFont="1" applyBorder="1" applyAlignment="1">
      <alignment horizontal="center" vertical="center" wrapText="1"/>
    </xf>
    <xf numFmtId="1" fontId="4" fillId="0" borderId="1205" xfId="0" applyNumberFormat="1" applyFont="1" applyBorder="1" applyAlignment="1">
      <alignment horizontal="center" vertical="center" wrapText="1"/>
    </xf>
    <xf numFmtId="1" fontId="1" fillId="0" borderId="1175" xfId="0" applyNumberFormat="1" applyFont="1" applyBorder="1" applyAlignment="1">
      <alignment horizontal="left" vertical="center"/>
    </xf>
    <xf numFmtId="1" fontId="4" fillId="0" borderId="1175" xfId="0" applyNumberFormat="1" applyFont="1" applyBorder="1" applyAlignment="1">
      <alignment horizontal="right"/>
    </xf>
    <xf numFmtId="1" fontId="4" fillId="0" borderId="1189" xfId="0" applyNumberFormat="1" applyFont="1" applyBorder="1" applyAlignment="1">
      <alignment horizontal="right"/>
    </xf>
    <xf numFmtId="1" fontId="4" fillId="0" borderId="1189" xfId="0" applyNumberFormat="1" applyFont="1" applyBorder="1"/>
    <xf numFmtId="1" fontId="4" fillId="0" borderId="80" xfId="0" applyNumberFormat="1" applyFont="1" applyBorder="1"/>
    <xf numFmtId="1" fontId="4" fillId="10" borderId="1209" xfId="1" applyNumberFormat="1" applyFont="1" applyBorder="1" applyAlignment="1" applyProtection="1">
      <alignment horizontal="right"/>
      <protection locked="0"/>
    </xf>
    <xf numFmtId="1" fontId="4" fillId="10" borderId="1210" xfId="1" applyNumberFormat="1" applyFont="1" applyBorder="1" applyAlignment="1" applyProtection="1">
      <alignment horizontal="right"/>
      <protection locked="0"/>
    </xf>
    <xf numFmtId="1" fontId="1" fillId="0" borderId="1189" xfId="0" applyNumberFormat="1" applyFont="1" applyBorder="1" applyAlignment="1">
      <alignment horizontal="left" vertical="center" wrapText="1"/>
    </xf>
    <xf numFmtId="1" fontId="4" fillId="0" borderId="1175" xfId="0" applyNumberFormat="1" applyFont="1" applyBorder="1" applyAlignment="1">
      <alignment horizontal="right" wrapText="1"/>
    </xf>
    <xf numFmtId="1" fontId="4" fillId="0" borderId="1189" xfId="0" applyNumberFormat="1" applyFont="1" applyBorder="1" applyAlignment="1">
      <alignment horizontal="right" wrapText="1"/>
    </xf>
    <xf numFmtId="1" fontId="4" fillId="4" borderId="774" xfId="0" applyNumberFormat="1" applyFont="1" applyFill="1" applyBorder="1"/>
    <xf numFmtId="1" fontId="4" fillId="0" borderId="1189" xfId="0" applyNumberFormat="1" applyFont="1" applyBorder="1" applyAlignment="1">
      <alignment horizontal="center" wrapText="1"/>
    </xf>
    <xf numFmtId="1" fontId="1" fillId="4" borderId="774" xfId="0" applyNumberFormat="1" applyFont="1" applyFill="1" applyBorder="1"/>
    <xf numFmtId="1" fontId="4" fillId="0" borderId="1184" xfId="0" applyNumberFormat="1" applyFont="1" applyBorder="1" applyAlignment="1">
      <alignment vertical="center" wrapText="1"/>
    </xf>
    <xf numFmtId="1" fontId="1" fillId="3" borderId="774" xfId="0" applyNumberFormat="1" applyFont="1" applyFill="1" applyBorder="1" applyAlignment="1">
      <alignment wrapText="1"/>
    </xf>
    <xf numFmtId="1" fontId="5" fillId="0" borderId="1200" xfId="0" applyNumberFormat="1" applyFont="1" applyBorder="1"/>
    <xf numFmtId="1" fontId="4" fillId="3" borderId="1211" xfId="0" applyNumberFormat="1" applyFont="1" applyFill="1" applyBorder="1"/>
    <xf numFmtId="1" fontId="4" fillId="0" borderId="1195" xfId="0" applyNumberFormat="1" applyFont="1" applyBorder="1" applyAlignment="1">
      <alignment vertical="center" wrapText="1"/>
    </xf>
    <xf numFmtId="1" fontId="4" fillId="0" borderId="1133" xfId="0" applyNumberFormat="1" applyFont="1" applyBorder="1"/>
    <xf numFmtId="1" fontId="4" fillId="0" borderId="1216" xfId="0" applyNumberFormat="1" applyFont="1" applyBorder="1"/>
    <xf numFmtId="1" fontId="4" fillId="0" borderId="1217" xfId="0" applyNumberFormat="1" applyFont="1" applyBorder="1"/>
    <xf numFmtId="1" fontId="4" fillId="0" borderId="1216" xfId="0" applyNumberFormat="1" applyFont="1" applyBorder="1" applyProtection="1">
      <protection hidden="1"/>
    </xf>
    <xf numFmtId="1" fontId="4" fillId="0" borderId="1218" xfId="0" applyNumberFormat="1" applyFont="1" applyBorder="1" applyAlignment="1">
      <alignment horizontal="center" vertical="center" wrapText="1"/>
    </xf>
    <xf numFmtId="1" fontId="4" fillId="0" borderId="1219" xfId="0" applyNumberFormat="1" applyFont="1" applyBorder="1" applyAlignment="1">
      <alignment horizontal="center" vertical="center" wrapText="1"/>
    </xf>
    <xf numFmtId="1" fontId="4" fillId="0" borderId="1220" xfId="0" applyNumberFormat="1" applyFont="1" applyBorder="1" applyAlignment="1">
      <alignment horizontal="center" vertical="center" wrapText="1"/>
    </xf>
    <xf numFmtId="1" fontId="4" fillId="0" borderId="1221" xfId="0" applyNumberFormat="1" applyFont="1" applyBorder="1" applyAlignment="1">
      <alignment horizontal="center" vertical="center" wrapText="1"/>
    </xf>
    <xf numFmtId="1" fontId="4" fillId="0" borderId="1222" xfId="0" applyNumberFormat="1" applyFont="1" applyBorder="1" applyAlignment="1">
      <alignment horizontal="center" vertical="center" wrapText="1"/>
    </xf>
    <xf numFmtId="1" fontId="4" fillId="0" borderId="1223" xfId="0" applyNumberFormat="1" applyFont="1" applyBorder="1" applyAlignment="1">
      <alignment horizontal="center" vertical="center" wrapText="1"/>
    </xf>
    <xf numFmtId="1" fontId="4" fillId="0" borderId="1224" xfId="0" applyNumberFormat="1" applyFont="1" applyBorder="1"/>
    <xf numFmtId="1" fontId="4" fillId="0" borderId="1225" xfId="0" applyNumberFormat="1" applyFont="1" applyBorder="1"/>
    <xf numFmtId="1" fontId="4" fillId="0" borderId="1226" xfId="0" applyNumberFormat="1" applyFont="1" applyBorder="1"/>
    <xf numFmtId="1" fontId="4" fillId="0" borderId="1224" xfId="0" applyNumberFormat="1" applyFont="1" applyBorder="1" applyProtection="1">
      <protection hidden="1"/>
    </xf>
    <xf numFmtId="1" fontId="4" fillId="0" borderId="1227" xfId="0" applyNumberFormat="1" applyFont="1" applyBorder="1" applyAlignment="1">
      <alignment horizontal="left" vertical="center" wrapText="1"/>
    </xf>
    <xf numFmtId="1" fontId="4" fillId="10" borderId="1228" xfId="1" applyNumberFormat="1" applyFont="1" applyBorder="1" applyAlignment="1" applyProtection="1">
      <alignment horizontal="right"/>
      <protection locked="0"/>
    </xf>
    <xf numFmtId="1" fontId="4" fillId="10" borderId="1229" xfId="1" applyNumberFormat="1" applyFont="1" applyBorder="1" applyAlignment="1" applyProtection="1">
      <alignment horizontal="right"/>
      <protection locked="0"/>
    </xf>
    <xf numFmtId="1" fontId="4" fillId="10" borderId="1230" xfId="1" applyNumberFormat="1" applyFont="1" applyBorder="1" applyAlignment="1" applyProtection="1">
      <alignment horizontal="right"/>
      <protection locked="0"/>
    </xf>
    <xf numFmtId="1" fontId="4" fillId="7" borderId="1231" xfId="0" applyNumberFormat="1" applyFont="1" applyFill="1" applyBorder="1" applyProtection="1">
      <protection locked="0"/>
    </xf>
    <xf numFmtId="1" fontId="4" fillId="3" borderId="1232" xfId="0" applyNumberFormat="1" applyFont="1" applyFill="1" applyBorder="1"/>
    <xf numFmtId="1" fontId="4" fillId="0" borderId="1232" xfId="0" applyNumberFormat="1" applyFont="1" applyBorder="1" applyProtection="1">
      <protection hidden="1"/>
    </xf>
    <xf numFmtId="1" fontId="4" fillId="0" borderId="1234" xfId="0" applyNumberFormat="1" applyFont="1" applyBorder="1" applyProtection="1">
      <protection hidden="1"/>
    </xf>
    <xf numFmtId="1" fontId="4" fillId="0" borderId="1235" xfId="0" applyNumberFormat="1" applyFont="1" applyBorder="1" applyProtection="1">
      <protection hidden="1"/>
    </xf>
    <xf numFmtId="1" fontId="4" fillId="0" borderId="1236" xfId="0" applyNumberFormat="1" applyFont="1" applyBorder="1" applyProtection="1">
      <protection hidden="1"/>
    </xf>
    <xf numFmtId="1" fontId="4" fillId="0" borderId="1232" xfId="0" applyNumberFormat="1" applyFont="1" applyBorder="1"/>
    <xf numFmtId="1" fontId="4" fillId="0" borderId="1247" xfId="0" applyNumberFormat="1" applyFont="1" applyBorder="1" applyAlignment="1">
      <alignment horizontal="center" vertical="center" wrapText="1"/>
    </xf>
    <xf numFmtId="1" fontId="4" fillId="0" borderId="1248" xfId="0" applyNumberFormat="1" applyFont="1" applyBorder="1" applyAlignment="1">
      <alignment horizontal="center" vertical="center" wrapText="1"/>
    </xf>
    <xf numFmtId="1" fontId="4" fillId="0" borderId="1231" xfId="0" applyNumberFormat="1" applyFont="1" applyBorder="1" applyAlignment="1">
      <alignment horizontal="center" vertical="center" wrapText="1"/>
    </xf>
    <xf numFmtId="1" fontId="4" fillId="0" borderId="1249" xfId="0" applyNumberFormat="1" applyFont="1" applyBorder="1" applyAlignment="1">
      <alignment horizontal="center" vertical="center" wrapText="1"/>
    </xf>
    <xf numFmtId="1" fontId="4" fillId="0" borderId="1242" xfId="0" applyNumberFormat="1" applyFont="1" applyBorder="1" applyAlignment="1">
      <alignment horizontal="center" vertical="center" wrapText="1"/>
    </xf>
    <xf numFmtId="1" fontId="4" fillId="0" borderId="1251" xfId="0" applyNumberFormat="1" applyFont="1" applyBorder="1" applyAlignment="1">
      <alignment horizontal="center"/>
    </xf>
    <xf numFmtId="1" fontId="4" fillId="0" borderId="1205" xfId="0" applyNumberFormat="1" applyFont="1" applyBorder="1" applyAlignment="1" applyProtection="1">
      <alignment horizontal="center" vertical="center"/>
      <protection hidden="1"/>
    </xf>
    <xf numFmtId="1" fontId="4" fillId="0" borderId="1247" xfId="0" applyNumberFormat="1" applyFont="1" applyBorder="1" applyAlignment="1">
      <alignment horizontal="right"/>
    </xf>
    <xf numFmtId="1" fontId="4" fillId="0" borderId="1248" xfId="0" applyNumberFormat="1" applyFont="1" applyBorder="1" applyAlignment="1">
      <alignment horizontal="right"/>
    </xf>
    <xf numFmtId="1" fontId="4" fillId="0" borderId="1231" xfId="0" applyNumberFormat="1" applyFont="1" applyBorder="1" applyAlignment="1">
      <alignment horizontal="right"/>
    </xf>
    <xf numFmtId="1" fontId="4" fillId="7" borderId="1252" xfId="0" applyNumberFormat="1" applyFont="1" applyFill="1" applyBorder="1" applyAlignment="1" applyProtection="1">
      <alignment horizontal="right"/>
      <protection locked="0"/>
    </xf>
    <xf numFmtId="1" fontId="4" fillId="7" borderId="1245" xfId="0" applyNumberFormat="1" applyFont="1" applyFill="1" applyBorder="1" applyAlignment="1" applyProtection="1">
      <alignment horizontal="right"/>
      <protection locked="0"/>
    </xf>
    <xf numFmtId="1" fontId="4" fillId="7" borderId="1220" xfId="0" applyNumberFormat="1" applyFont="1" applyFill="1" applyBorder="1" applyAlignment="1" applyProtection="1">
      <alignment horizontal="right"/>
      <protection locked="0"/>
    </xf>
    <xf numFmtId="1" fontId="4" fillId="7" borderId="1253" xfId="0" applyNumberFormat="1" applyFont="1" applyFill="1" applyBorder="1" applyAlignment="1" applyProtection="1">
      <alignment horizontal="right"/>
      <protection locked="0"/>
    </xf>
    <xf numFmtId="1" fontId="4" fillId="7" borderId="1254" xfId="0" applyNumberFormat="1" applyFont="1" applyFill="1" applyBorder="1" applyAlignment="1" applyProtection="1">
      <alignment horizontal="right"/>
      <protection locked="0"/>
    </xf>
    <xf numFmtId="1" fontId="4" fillId="7" borderId="1250" xfId="0" applyNumberFormat="1" applyFont="1" applyFill="1" applyBorder="1" applyAlignment="1" applyProtection="1">
      <alignment horizontal="right"/>
      <protection locked="0"/>
    </xf>
    <xf numFmtId="1" fontId="4" fillId="7" borderId="1246" xfId="0" applyNumberFormat="1" applyFont="1" applyFill="1" applyBorder="1" applyAlignment="1" applyProtection="1">
      <alignment horizontal="right"/>
      <protection locked="0"/>
    </xf>
    <xf numFmtId="1" fontId="4" fillId="0" borderId="1232" xfId="0" applyNumberFormat="1" applyFont="1" applyBorder="1" applyProtection="1">
      <protection locked="0"/>
    </xf>
    <xf numFmtId="1" fontId="4" fillId="0" borderId="1255" xfId="0" applyNumberFormat="1" applyFont="1" applyBorder="1" applyAlignment="1">
      <alignment horizontal="center" vertical="center"/>
    </xf>
    <xf numFmtId="1" fontId="4" fillId="0" borderId="1216" xfId="0" applyNumberFormat="1" applyFont="1" applyBorder="1" applyProtection="1">
      <protection locked="0"/>
    </xf>
    <xf numFmtId="1" fontId="4" fillId="0" borderId="1251" xfId="0" applyNumberFormat="1" applyFont="1" applyBorder="1" applyAlignment="1">
      <alignment horizontal="center" vertical="center"/>
    </xf>
    <xf numFmtId="1" fontId="4" fillId="0" borderId="1251" xfId="0" applyNumberFormat="1" applyFont="1" applyBorder="1" applyAlignment="1" applyProtection="1">
      <alignment horizontal="center" vertical="center"/>
      <protection hidden="1"/>
    </xf>
    <xf numFmtId="1" fontId="4" fillId="7" borderId="1247" xfId="0" applyNumberFormat="1" applyFont="1" applyFill="1" applyBorder="1" applyAlignment="1" applyProtection="1">
      <alignment horizontal="right"/>
      <protection locked="0"/>
    </xf>
    <xf numFmtId="1" fontId="4" fillId="7" borderId="1231" xfId="0" applyNumberFormat="1" applyFont="1" applyFill="1" applyBorder="1" applyAlignment="1" applyProtection="1">
      <alignment horizontal="right"/>
      <protection locked="0"/>
    </xf>
    <xf numFmtId="1" fontId="4" fillId="7" borderId="1249" xfId="0" applyNumberFormat="1" applyFont="1" applyFill="1" applyBorder="1" applyAlignment="1" applyProtection="1">
      <alignment horizontal="right"/>
      <protection locked="0"/>
    </xf>
    <xf numFmtId="1" fontId="4" fillId="7" borderId="1256" xfId="0" applyNumberFormat="1" applyFont="1" applyFill="1" applyBorder="1" applyAlignment="1" applyProtection="1">
      <alignment horizontal="right"/>
      <protection locked="0"/>
    </xf>
    <xf numFmtId="1" fontId="4" fillId="7" borderId="1257" xfId="0" applyNumberFormat="1" applyFont="1" applyFill="1" applyBorder="1" applyAlignment="1" applyProtection="1">
      <alignment horizontal="right"/>
      <protection locked="0"/>
    </xf>
    <xf numFmtId="1" fontId="4" fillId="7" borderId="1258" xfId="0" applyNumberFormat="1" applyFont="1" applyFill="1" applyBorder="1" applyAlignment="1" applyProtection="1">
      <alignment horizontal="right"/>
      <protection locked="0"/>
    </xf>
    <xf numFmtId="1" fontId="4" fillId="7" borderId="1251" xfId="0" applyNumberFormat="1" applyFont="1" applyFill="1" applyBorder="1" applyAlignment="1" applyProtection="1">
      <alignment horizontal="right"/>
      <protection locked="0"/>
    </xf>
    <xf numFmtId="1" fontId="4" fillId="0" borderId="1259" xfId="0" applyNumberFormat="1" applyFont="1" applyBorder="1" applyProtection="1">
      <protection hidden="1"/>
    </xf>
    <xf numFmtId="1" fontId="4" fillId="0" borderId="1260" xfId="0" applyNumberFormat="1" applyFont="1" applyBorder="1" applyProtection="1">
      <protection hidden="1"/>
    </xf>
    <xf numFmtId="1" fontId="4" fillId="3" borderId="1232" xfId="0" applyNumberFormat="1" applyFont="1" applyFill="1" applyBorder="1" applyProtection="1">
      <protection hidden="1"/>
    </xf>
    <xf numFmtId="1" fontId="4" fillId="0" borderId="1255" xfId="0" applyNumberFormat="1" applyFont="1" applyBorder="1" applyAlignment="1">
      <alignment horizontal="left" vertical="center"/>
    </xf>
    <xf numFmtId="1" fontId="4" fillId="0" borderId="1255" xfId="0" applyNumberFormat="1" applyFont="1" applyBorder="1" applyAlignment="1">
      <alignment horizontal="center" vertical="center" wrapText="1"/>
    </xf>
    <xf numFmtId="1" fontId="4" fillId="7" borderId="1255" xfId="0" applyNumberFormat="1" applyFont="1" applyFill="1" applyBorder="1" applyProtection="1">
      <protection locked="0"/>
    </xf>
    <xf numFmtId="1" fontId="4" fillId="7" borderId="1262" xfId="0" applyNumberFormat="1" applyFont="1" applyFill="1" applyBorder="1" applyProtection="1">
      <protection locked="0"/>
    </xf>
    <xf numFmtId="1" fontId="4" fillId="7" borderId="1263" xfId="0" applyNumberFormat="1" applyFont="1" applyFill="1" applyBorder="1" applyProtection="1">
      <protection locked="0"/>
    </xf>
    <xf numFmtId="1" fontId="4" fillId="7" borderId="1264" xfId="0" applyNumberFormat="1" applyFont="1" applyFill="1" applyBorder="1" applyProtection="1">
      <protection locked="0"/>
    </xf>
    <xf numFmtId="1" fontId="4" fillId="0" borderId="1255" xfId="0" applyNumberFormat="1" applyFont="1" applyBorder="1" applyAlignment="1">
      <alignment horizontal="left" vertical="center" wrapText="1"/>
    </xf>
    <xf numFmtId="1" fontId="4" fillId="0" borderId="1255" xfId="0" applyNumberFormat="1" applyFont="1" applyBorder="1" applyAlignment="1">
      <alignment horizontal="center"/>
    </xf>
    <xf numFmtId="1" fontId="4" fillId="0" borderId="1246" xfId="0" applyNumberFormat="1" applyFont="1" applyBorder="1" applyAlignment="1">
      <alignment horizontal="left" vertical="center" wrapText="1"/>
    </xf>
    <xf numFmtId="1" fontId="4" fillId="7" borderId="1246" xfId="0" applyNumberFormat="1" applyFont="1" applyFill="1" applyBorder="1" applyProtection="1">
      <protection locked="0"/>
    </xf>
    <xf numFmtId="1" fontId="4" fillId="7" borderId="1245" xfId="0" applyNumberFormat="1" applyFont="1" applyFill="1" applyBorder="1" applyProtection="1">
      <protection locked="0"/>
    </xf>
    <xf numFmtId="1" fontId="4" fillId="4" borderId="1232" xfId="0" applyNumberFormat="1" applyFont="1" applyFill="1" applyBorder="1"/>
    <xf numFmtId="1" fontId="4" fillId="4" borderId="1232" xfId="0" applyNumberFormat="1" applyFont="1" applyFill="1" applyBorder="1" applyProtection="1">
      <protection hidden="1"/>
    </xf>
    <xf numFmtId="1" fontId="4" fillId="3" borderId="1236" xfId="0" applyNumberFormat="1" applyFont="1" applyFill="1" applyBorder="1" applyProtection="1">
      <protection hidden="1"/>
    </xf>
    <xf numFmtId="1" fontId="4" fillId="0" borderId="1268" xfId="3" applyNumberFormat="1" applyFont="1" applyBorder="1" applyAlignment="1">
      <alignment horizontal="center" vertical="center" wrapText="1"/>
    </xf>
    <xf numFmtId="1" fontId="4" fillId="0" borderId="1269" xfId="3" applyNumberFormat="1" applyFont="1" applyBorder="1" applyAlignment="1">
      <alignment horizontal="center" vertical="center" wrapText="1"/>
    </xf>
    <xf numFmtId="1" fontId="4" fillId="0" borderId="1268" xfId="3" applyNumberFormat="1" applyFont="1" applyFill="1" applyBorder="1" applyAlignment="1">
      <alignment horizontal="center" vertical="center" wrapText="1"/>
    </xf>
    <xf numFmtId="1" fontId="4" fillId="0" borderId="1269" xfId="3" applyNumberFormat="1" applyFont="1" applyFill="1" applyBorder="1" applyAlignment="1">
      <alignment horizontal="center" vertical="center" wrapText="1"/>
    </xf>
    <xf numFmtId="1" fontId="4" fillId="0" borderId="1270" xfId="3" applyNumberFormat="1" applyFont="1" applyFill="1" applyBorder="1" applyAlignment="1">
      <alignment horizontal="center" vertical="center" wrapText="1"/>
    </xf>
    <xf numFmtId="1" fontId="4" fillId="0" borderId="1271" xfId="3" applyNumberFormat="1" applyFont="1" applyFill="1" applyBorder="1" applyAlignment="1">
      <alignment horizontal="center" vertical="center" wrapText="1"/>
    </xf>
    <xf numFmtId="1" fontId="4" fillId="0" borderId="1215" xfId="3" applyNumberFormat="1" applyFont="1" applyFill="1" applyBorder="1" applyAlignment="1">
      <alignment horizontal="center" vertical="center" wrapText="1"/>
    </xf>
    <xf numFmtId="1" fontId="4" fillId="0" borderId="1272" xfId="3" applyNumberFormat="1" applyFont="1" applyBorder="1" applyAlignment="1">
      <alignment horizontal="center" vertical="center" wrapText="1"/>
    </xf>
    <xf numFmtId="1" fontId="4" fillId="3" borderId="1273" xfId="0" applyNumberFormat="1" applyFont="1" applyFill="1" applyBorder="1" applyProtection="1">
      <protection hidden="1"/>
    </xf>
    <xf numFmtId="1" fontId="4" fillId="0" borderId="1273" xfId="0" applyNumberFormat="1" applyFont="1" applyBorder="1" applyProtection="1">
      <protection hidden="1"/>
    </xf>
    <xf numFmtId="1" fontId="4" fillId="0" borderId="1274" xfId="2" applyNumberFormat="1" applyFont="1" applyBorder="1" applyAlignment="1">
      <alignment vertical="center" wrapText="1"/>
    </xf>
    <xf numFmtId="1" fontId="4" fillId="4" borderId="1275" xfId="4" applyNumberFormat="1" applyFont="1" applyFill="1" applyBorder="1" applyProtection="1"/>
    <xf numFmtId="1" fontId="4" fillId="7" borderId="1275" xfId="4" applyNumberFormat="1" applyFont="1" applyFill="1" applyBorder="1" applyProtection="1">
      <protection locked="0"/>
    </xf>
    <xf numFmtId="1" fontId="4" fillId="7" borderId="1276" xfId="4" applyNumberFormat="1" applyFont="1" applyFill="1" applyBorder="1" applyProtection="1">
      <protection locked="0"/>
    </xf>
    <xf numFmtId="1" fontId="4" fillId="7" borderId="1277" xfId="4" applyNumberFormat="1" applyFont="1" applyFill="1" applyBorder="1" applyProtection="1">
      <protection locked="0"/>
    </xf>
    <xf numFmtId="1" fontId="4" fillId="7" borderId="1278" xfId="4" applyNumberFormat="1" applyFont="1" applyFill="1" applyBorder="1" applyProtection="1">
      <protection locked="0"/>
    </xf>
    <xf numFmtId="1" fontId="4" fillId="7" borderId="1279" xfId="4" applyNumberFormat="1" applyFont="1" applyFill="1" applyBorder="1" applyProtection="1">
      <protection locked="0"/>
    </xf>
    <xf numFmtId="1" fontId="4" fillId="7" borderId="1280" xfId="4" applyNumberFormat="1" applyFont="1" applyFill="1" applyBorder="1" applyProtection="1">
      <protection locked="0"/>
    </xf>
    <xf numFmtId="1" fontId="4" fillId="3" borderId="1281" xfId="0" applyNumberFormat="1" applyFont="1" applyFill="1" applyBorder="1" applyProtection="1">
      <protection hidden="1"/>
    </xf>
    <xf numFmtId="1" fontId="4" fillId="0" borderId="1281" xfId="0" applyNumberFormat="1" applyFont="1" applyBorder="1" applyProtection="1">
      <protection hidden="1"/>
    </xf>
    <xf numFmtId="1" fontId="4" fillId="0" borderId="1282" xfId="2" applyNumberFormat="1" applyFont="1" applyBorder="1" applyAlignment="1">
      <alignment horizontal="center" vertical="center" wrapText="1"/>
    </xf>
    <xf numFmtId="1" fontId="4" fillId="0" borderId="1283" xfId="4" applyNumberFormat="1" applyFont="1" applyBorder="1" applyAlignment="1">
      <alignment horizontal="right"/>
    </xf>
    <xf numFmtId="1" fontId="4" fillId="0" borderId="1284" xfId="4" applyNumberFormat="1" applyFont="1" applyBorder="1" applyAlignment="1">
      <alignment horizontal="right"/>
    </xf>
    <xf numFmtId="1" fontId="4" fillId="0" borderId="1285" xfId="4" applyNumberFormat="1" applyFont="1" applyBorder="1" applyAlignment="1">
      <alignment horizontal="right"/>
    </xf>
    <xf numFmtId="1" fontId="4" fillId="0" borderId="1286" xfId="4" applyNumberFormat="1" applyFont="1" applyBorder="1" applyAlignment="1">
      <alignment horizontal="right"/>
    </xf>
    <xf numFmtId="1" fontId="4" fillId="0" borderId="1287" xfId="4" applyNumberFormat="1" applyFont="1" applyBorder="1" applyAlignment="1">
      <alignment horizontal="right"/>
    </xf>
    <xf numFmtId="1" fontId="4" fillId="0" borderId="1288" xfId="4" applyNumberFormat="1" applyFont="1" applyBorder="1" applyAlignment="1">
      <alignment horizontal="right"/>
    </xf>
    <xf numFmtId="1" fontId="4" fillId="3" borderId="1289" xfId="0" applyNumberFormat="1" applyFont="1" applyFill="1" applyBorder="1" applyProtection="1">
      <protection hidden="1"/>
    </xf>
    <xf numFmtId="1" fontId="4" fillId="0" borderId="1289" xfId="0" applyNumberFormat="1" applyFont="1" applyBorder="1" applyProtection="1">
      <protection hidden="1"/>
    </xf>
    <xf numFmtId="1" fontId="6" fillId="3" borderId="1282" xfId="0" applyNumberFormat="1" applyFont="1" applyFill="1" applyBorder="1" applyAlignment="1">
      <alignment vertical="center" wrapText="1"/>
    </xf>
    <xf numFmtId="1" fontId="6" fillId="3" borderId="1214" xfId="0" applyNumberFormat="1" applyFont="1" applyFill="1" applyBorder="1" applyAlignment="1">
      <alignment vertical="center" wrapText="1"/>
    </xf>
    <xf numFmtId="1" fontId="2" fillId="0" borderId="1290" xfId="0" applyNumberFormat="1" applyFont="1" applyBorder="1"/>
    <xf numFmtId="1" fontId="2" fillId="0" borderId="1234" xfId="0" applyNumberFormat="1" applyFont="1" applyBorder="1"/>
    <xf numFmtId="1" fontId="2" fillId="0" borderId="1291" xfId="0" applyNumberFormat="1" applyFont="1" applyBorder="1"/>
    <xf numFmtId="1" fontId="4" fillId="3" borderId="1292" xfId="0" applyNumberFormat="1" applyFont="1" applyFill="1" applyBorder="1" applyProtection="1">
      <protection hidden="1"/>
    </xf>
    <xf numFmtId="1" fontId="4" fillId="0" borderId="1292" xfId="0" applyNumberFormat="1" applyFont="1" applyBorder="1" applyProtection="1">
      <protection hidden="1"/>
    </xf>
    <xf numFmtId="1" fontId="4" fillId="3" borderId="1294" xfId="0" applyNumberFormat="1" applyFont="1" applyFill="1" applyBorder="1" applyProtection="1">
      <protection hidden="1"/>
    </xf>
    <xf numFmtId="1" fontId="4" fillId="0" borderId="1294" xfId="0" applyNumberFormat="1" applyFont="1" applyBorder="1" applyProtection="1">
      <protection hidden="1"/>
    </xf>
    <xf numFmtId="1" fontId="4" fillId="0" borderId="1283" xfId="0" applyNumberFormat="1" applyFont="1" applyBorder="1" applyAlignment="1">
      <alignment horizontal="center" vertical="center"/>
    </xf>
    <xf numFmtId="1" fontId="4" fillId="0" borderId="1295" xfId="0" applyNumberFormat="1" applyFont="1" applyBorder="1" applyAlignment="1">
      <alignment horizontal="center" vertical="center"/>
    </xf>
    <xf numFmtId="1" fontId="4" fillId="0" borderId="1295" xfId="0" applyNumberFormat="1" applyFont="1" applyBorder="1" applyAlignment="1">
      <alignment horizontal="center" vertical="center" wrapText="1"/>
    </xf>
    <xf numFmtId="1" fontId="4" fillId="0" borderId="1296" xfId="0" applyNumberFormat="1" applyFont="1" applyBorder="1" applyAlignment="1">
      <alignment horizontal="center" vertical="center"/>
    </xf>
    <xf numFmtId="1" fontId="4" fillId="0" borderId="1297" xfId="0" applyNumberFormat="1" applyFont="1" applyBorder="1"/>
    <xf numFmtId="1" fontId="4" fillId="7" borderId="1298" xfId="4" applyNumberFormat="1" applyFont="1" applyFill="1" applyBorder="1" applyProtection="1">
      <protection locked="0"/>
    </xf>
    <xf numFmtId="1" fontId="4" fillId="7" borderId="1299" xfId="4" applyNumberFormat="1" applyFont="1" applyFill="1" applyBorder="1" applyProtection="1">
      <protection locked="0"/>
    </xf>
    <xf numFmtId="1" fontId="4" fillId="7" borderId="1300" xfId="4" applyNumberFormat="1" applyFont="1" applyFill="1" applyBorder="1" applyProtection="1">
      <protection locked="0"/>
    </xf>
    <xf numFmtId="1" fontId="4" fillId="7" borderId="1301" xfId="4" applyNumberFormat="1" applyFont="1" applyFill="1" applyBorder="1" applyProtection="1">
      <protection locked="0"/>
    </xf>
    <xf numFmtId="1" fontId="4" fillId="7" borderId="1302" xfId="4" applyNumberFormat="1" applyFont="1" applyFill="1" applyBorder="1" applyProtection="1">
      <protection locked="0"/>
    </xf>
    <xf numFmtId="1" fontId="4" fillId="3" borderId="1303" xfId="0" applyNumberFormat="1" applyFont="1" applyFill="1" applyBorder="1" applyProtection="1">
      <protection hidden="1"/>
    </xf>
    <xf numFmtId="1" fontId="4" fillId="0" borderId="1303" xfId="0" applyNumberFormat="1" applyFont="1" applyBorder="1" applyProtection="1">
      <protection hidden="1"/>
    </xf>
    <xf numFmtId="1" fontId="4" fillId="0" borderId="1304" xfId="0" applyNumberFormat="1" applyFont="1" applyBorder="1"/>
    <xf numFmtId="1" fontId="2" fillId="3" borderId="1205" xfId="0" applyNumberFormat="1" applyFont="1" applyFill="1" applyBorder="1"/>
    <xf numFmtId="1" fontId="2" fillId="3" borderId="1305" xfId="0" applyNumberFormat="1" applyFont="1" applyFill="1" applyBorder="1"/>
    <xf numFmtId="1" fontId="4" fillId="0" borderId="1308" xfId="0" applyNumberFormat="1" applyFont="1" applyBorder="1" applyAlignment="1">
      <alignment horizontal="center" vertical="center" wrapText="1"/>
    </xf>
    <xf numFmtId="1" fontId="4" fillId="0" borderId="1309" xfId="0" applyNumberFormat="1" applyFont="1" applyBorder="1" applyAlignment="1">
      <alignment horizontal="center" vertical="center" wrapText="1"/>
    </xf>
    <xf numFmtId="1" fontId="4" fillId="0" borderId="1245" xfId="0" applyNumberFormat="1" applyFont="1" applyBorder="1" applyAlignment="1">
      <alignment horizontal="center" vertical="center" wrapText="1"/>
    </xf>
    <xf numFmtId="1" fontId="4" fillId="0" borderId="1310" xfId="0" applyNumberFormat="1" applyFont="1" applyBorder="1" applyAlignment="1">
      <alignment horizontal="center" vertical="center" wrapText="1"/>
    </xf>
    <xf numFmtId="1" fontId="4" fillId="0" borderId="1296" xfId="0" applyNumberFormat="1" applyFont="1" applyBorder="1" applyAlignment="1">
      <alignment horizontal="center" vertical="center" wrapText="1"/>
    </xf>
    <xf numFmtId="1" fontId="4" fillId="0" borderId="1307" xfId="0" applyNumberFormat="1" applyFont="1" applyBorder="1" applyAlignment="1">
      <alignment horizontal="center" vertical="center" wrapText="1"/>
    </xf>
    <xf numFmtId="1" fontId="4" fillId="7" borderId="1298" xfId="0" applyNumberFormat="1" applyFont="1" applyFill="1" applyBorder="1" applyAlignment="1" applyProtection="1">
      <alignment wrapText="1"/>
      <protection locked="0"/>
    </xf>
    <xf numFmtId="1" fontId="4" fillId="0" borderId="1245" xfId="0" applyNumberFormat="1" applyFont="1" applyBorder="1"/>
    <xf numFmtId="1" fontId="4" fillId="0" borderId="1319" xfId="0" applyNumberFormat="1" applyFont="1" applyBorder="1" applyAlignment="1">
      <alignment horizontal="center" vertical="center"/>
    </xf>
    <xf numFmtId="1" fontId="4" fillId="0" borderId="1320" xfId="0" applyNumberFormat="1" applyFont="1" applyBorder="1" applyAlignment="1">
      <alignment horizontal="center" vertical="center" wrapText="1"/>
    </xf>
    <xf numFmtId="1" fontId="4" fillId="0" borderId="1316" xfId="0" applyNumberFormat="1" applyFont="1" applyBorder="1" applyAlignment="1">
      <alignment horizontal="center" vertical="center"/>
    </xf>
    <xf numFmtId="1" fontId="4" fillId="0" borderId="1313" xfId="0" applyNumberFormat="1" applyFont="1" applyBorder="1" applyAlignment="1">
      <alignment horizontal="left" wrapText="1"/>
    </xf>
    <xf numFmtId="1" fontId="4" fillId="0" borderId="1299" xfId="0" applyNumberFormat="1" applyFont="1" applyBorder="1"/>
    <xf numFmtId="1" fontId="4" fillId="2" borderId="1322" xfId="5" applyNumberFormat="1" applyFont="1" applyBorder="1" applyProtection="1">
      <protection locked="0"/>
    </xf>
    <xf numFmtId="1" fontId="4" fillId="2" borderId="1323" xfId="5" applyNumberFormat="1" applyFont="1" applyBorder="1" applyProtection="1">
      <protection locked="0"/>
    </xf>
    <xf numFmtId="1" fontId="4" fillId="2" borderId="1324" xfId="5" applyNumberFormat="1" applyFont="1" applyBorder="1" applyProtection="1">
      <protection locked="0"/>
    </xf>
    <xf numFmtId="1" fontId="4" fillId="2" borderId="1325" xfId="5" applyNumberFormat="1" applyFont="1" applyBorder="1" applyProtection="1">
      <protection locked="0"/>
    </xf>
    <xf numFmtId="1" fontId="4" fillId="2" borderId="1326" xfId="5" applyNumberFormat="1" applyFont="1" applyBorder="1" applyProtection="1">
      <protection locked="0"/>
    </xf>
    <xf numFmtId="1" fontId="4" fillId="2" borderId="1327" xfId="5" applyNumberFormat="1" applyFont="1" applyBorder="1" applyProtection="1">
      <protection locked="0"/>
    </xf>
    <xf numFmtId="1" fontId="4" fillId="2" borderId="1328" xfId="5" applyNumberFormat="1" applyFont="1" applyBorder="1" applyProtection="1">
      <protection locked="0"/>
    </xf>
    <xf numFmtId="1" fontId="4" fillId="2" borderId="1329" xfId="5" applyNumberFormat="1" applyFont="1" applyBorder="1" applyProtection="1">
      <protection locked="0"/>
    </xf>
    <xf numFmtId="1" fontId="4" fillId="2" borderId="1330" xfId="5" applyNumberFormat="1" applyFont="1" applyBorder="1" applyProtection="1">
      <protection locked="0"/>
    </xf>
    <xf numFmtId="1" fontId="4" fillId="2" borderId="1331" xfId="5" applyNumberFormat="1" applyFont="1" applyBorder="1" applyProtection="1">
      <protection locked="0"/>
    </xf>
    <xf numFmtId="1" fontId="4" fillId="0" borderId="1332" xfId="0" applyNumberFormat="1" applyFont="1" applyBorder="1"/>
    <xf numFmtId="1" fontId="4" fillId="2" borderId="1333" xfId="5" applyNumberFormat="1" applyFont="1" applyBorder="1" applyProtection="1">
      <protection locked="0"/>
    </xf>
    <xf numFmtId="1" fontId="4" fillId="2" borderId="1334" xfId="5" applyNumberFormat="1" applyFont="1" applyBorder="1" applyProtection="1">
      <protection locked="0"/>
    </xf>
    <xf numFmtId="1" fontId="4" fillId="2" borderId="1335" xfId="5" applyNumberFormat="1" applyFont="1" applyBorder="1" applyProtection="1">
      <protection locked="0"/>
    </xf>
    <xf numFmtId="1" fontId="4" fillId="2" borderId="1336" xfId="5" applyNumberFormat="1" applyFont="1" applyBorder="1" applyProtection="1">
      <protection locked="0"/>
    </xf>
    <xf numFmtId="1" fontId="4" fillId="2" borderId="1337" xfId="5" applyNumberFormat="1" applyFont="1" applyBorder="1" applyProtection="1">
      <protection locked="0"/>
    </xf>
    <xf numFmtId="1" fontId="4" fillId="0" borderId="1338" xfId="0" applyNumberFormat="1" applyFont="1" applyBorder="1"/>
    <xf numFmtId="1" fontId="4" fillId="9" borderId="1310" xfId="4" applyNumberFormat="1" applyFont="1" applyFill="1" applyBorder="1" applyProtection="1"/>
    <xf numFmtId="1" fontId="4" fillId="9" borderId="1339" xfId="4" applyNumberFormat="1" applyFont="1" applyFill="1" applyBorder="1" applyProtection="1"/>
    <xf numFmtId="1" fontId="4" fillId="9" borderId="1340" xfId="4" applyNumberFormat="1" applyFont="1" applyFill="1" applyBorder="1" applyProtection="1"/>
    <xf numFmtId="1" fontId="4" fillId="2" borderId="1239" xfId="5" applyNumberFormat="1" applyFont="1" applyBorder="1" applyProtection="1">
      <protection locked="0"/>
    </xf>
    <xf numFmtId="1" fontId="4" fillId="2" borderId="1243" xfId="5" applyNumberFormat="1" applyFont="1" applyBorder="1" applyProtection="1">
      <protection locked="0"/>
    </xf>
    <xf numFmtId="1" fontId="4" fillId="2" borderId="1240" xfId="5" applyNumberFormat="1" applyFont="1" applyBorder="1" applyProtection="1">
      <protection locked="0"/>
    </xf>
    <xf numFmtId="1" fontId="4" fillId="0" borderId="1341" xfId="0" applyNumberFormat="1" applyFont="1" applyBorder="1"/>
    <xf numFmtId="1" fontId="4" fillId="2" borderId="1341" xfId="5" applyNumberFormat="1" applyFont="1" applyBorder="1" applyProtection="1">
      <protection locked="0"/>
    </xf>
    <xf numFmtId="1" fontId="4" fillId="2" borderId="1342" xfId="5" applyNumberFormat="1" applyFont="1" applyBorder="1" applyProtection="1">
      <protection locked="0"/>
    </xf>
    <xf numFmtId="1" fontId="4" fillId="2" borderId="1253" xfId="5" applyNumberFormat="1" applyFont="1" applyBorder="1" applyProtection="1">
      <protection locked="0"/>
    </xf>
    <xf numFmtId="1" fontId="4" fillId="9" borderId="1343" xfId="4" applyNumberFormat="1" applyFont="1" applyFill="1" applyBorder="1" applyProtection="1"/>
    <xf numFmtId="1" fontId="4" fillId="2" borderId="1344" xfId="5" applyNumberFormat="1" applyFont="1" applyBorder="1" applyProtection="1">
      <protection locked="0"/>
    </xf>
    <xf numFmtId="1" fontId="4" fillId="2" borderId="1345" xfId="5" applyNumberFormat="1" applyFont="1" applyBorder="1" applyProtection="1">
      <protection locked="0"/>
    </xf>
    <xf numFmtId="1" fontId="4" fillId="2" borderId="1346" xfId="5" applyNumberFormat="1" applyFont="1" applyBorder="1" applyProtection="1">
      <protection locked="0"/>
    </xf>
    <xf numFmtId="1" fontId="4" fillId="2" borderId="1347" xfId="5" applyNumberFormat="1" applyFont="1" applyBorder="1" applyProtection="1">
      <protection locked="0"/>
    </xf>
    <xf numFmtId="1" fontId="4" fillId="2" borderId="1348" xfId="5" applyNumberFormat="1" applyFont="1" applyBorder="1" applyProtection="1">
      <protection locked="0"/>
    </xf>
    <xf numFmtId="1" fontId="4" fillId="2" borderId="1349" xfId="5" applyNumberFormat="1" applyFont="1" applyBorder="1" applyProtection="1">
      <protection locked="0"/>
    </xf>
    <xf numFmtId="1" fontId="4" fillId="2" borderId="1350" xfId="5" applyNumberFormat="1" applyFont="1" applyBorder="1" applyProtection="1">
      <protection locked="0"/>
    </xf>
    <xf numFmtId="1" fontId="4" fillId="2" borderId="1351" xfId="5" applyNumberFormat="1" applyFont="1" applyBorder="1" applyProtection="1">
      <protection locked="0"/>
    </xf>
    <xf numFmtId="1" fontId="4" fillId="2" borderId="1352" xfId="5" applyNumberFormat="1" applyFont="1" applyBorder="1" applyProtection="1">
      <protection locked="0"/>
    </xf>
    <xf numFmtId="1" fontId="4" fillId="2" borderId="1353" xfId="5" applyNumberFormat="1" applyFont="1" applyBorder="1" applyProtection="1">
      <protection locked="0"/>
    </xf>
    <xf numFmtId="1" fontId="4" fillId="2" borderId="1354" xfId="5" applyNumberFormat="1" applyFont="1" applyBorder="1" applyProtection="1">
      <protection locked="0"/>
    </xf>
    <xf numFmtId="1" fontId="4" fillId="2" borderId="1355" xfId="5" applyNumberFormat="1" applyFont="1" applyBorder="1" applyProtection="1">
      <protection locked="0"/>
    </xf>
    <xf numFmtId="1" fontId="4" fillId="2" borderId="1356" xfId="5" applyNumberFormat="1" applyFont="1" applyBorder="1" applyProtection="1">
      <protection locked="0"/>
    </xf>
    <xf numFmtId="1" fontId="4" fillId="2" borderId="1357" xfId="5" applyNumberFormat="1" applyFont="1" applyBorder="1" applyProtection="1">
      <protection locked="0"/>
    </xf>
    <xf numFmtId="1" fontId="13" fillId="0" borderId="1310" xfId="0" applyNumberFormat="1" applyFont="1" applyBorder="1" applyAlignment="1">
      <alignment horizontal="center" vertical="center" wrapText="1"/>
    </xf>
    <xf numFmtId="1" fontId="13" fillId="0" borderId="1340" xfId="0" applyNumberFormat="1" applyFont="1" applyBorder="1" applyAlignment="1">
      <alignment horizontal="center" vertical="center" wrapText="1"/>
    </xf>
    <xf numFmtId="1" fontId="13" fillId="0" borderId="1364" xfId="0" applyNumberFormat="1" applyFont="1" applyBorder="1" applyAlignment="1">
      <alignment horizontal="center" vertical="center" wrapText="1"/>
    </xf>
    <xf numFmtId="1" fontId="4" fillId="0" borderId="1302" xfId="0" applyNumberFormat="1" applyFont="1" applyBorder="1"/>
    <xf numFmtId="1" fontId="13" fillId="0" borderId="1338" xfId="0" applyNumberFormat="1" applyFont="1" applyBorder="1"/>
    <xf numFmtId="1" fontId="13" fillId="0" borderId="1366" xfId="0" applyNumberFormat="1" applyFont="1" applyBorder="1"/>
    <xf numFmtId="1" fontId="13" fillId="0" borderId="1298" xfId="0" applyNumberFormat="1" applyFont="1" applyBorder="1"/>
    <xf numFmtId="1" fontId="13" fillId="7" borderId="1338" xfId="0" applyNumberFormat="1" applyFont="1" applyFill="1" applyBorder="1" applyProtection="1">
      <protection locked="0"/>
    </xf>
    <xf numFmtId="1" fontId="13" fillId="7" borderId="1298" xfId="0" applyNumberFormat="1" applyFont="1" applyFill="1" applyBorder="1" applyProtection="1">
      <protection locked="0"/>
    </xf>
    <xf numFmtId="1" fontId="13" fillId="7" borderId="1367" xfId="0" applyNumberFormat="1" applyFont="1" applyFill="1" applyBorder="1" applyProtection="1">
      <protection locked="0"/>
    </xf>
    <xf numFmtId="1" fontId="13" fillId="7" borderId="1368" xfId="0" applyNumberFormat="1" applyFont="1" applyFill="1" applyBorder="1" applyProtection="1">
      <protection locked="0"/>
    </xf>
    <xf numFmtId="1" fontId="13" fillId="7" borderId="1301" xfId="0" applyNumberFormat="1" applyFont="1" applyFill="1" applyBorder="1" applyProtection="1">
      <protection locked="0"/>
    </xf>
    <xf numFmtId="0" fontId="4" fillId="0" borderId="1310" xfId="0" applyFont="1" applyBorder="1" applyAlignment="1">
      <alignment horizontal="center" vertical="center"/>
    </xf>
    <xf numFmtId="0" fontId="4" fillId="0" borderId="1339" xfId="0" applyFont="1" applyBorder="1" applyAlignment="1">
      <alignment horizontal="center" vertical="center"/>
    </xf>
    <xf numFmtId="0" fontId="4" fillId="0" borderId="1362" xfId="0" applyFont="1" applyBorder="1" applyAlignment="1">
      <alignment horizontal="center" vertical="center"/>
    </xf>
    <xf numFmtId="0" fontId="4" fillId="0" borderId="1205" xfId="0" applyFont="1" applyBorder="1" applyAlignment="1">
      <alignment wrapText="1"/>
    </xf>
    <xf numFmtId="1" fontId="4" fillId="0" borderId="1310" xfId="0" applyNumberFormat="1" applyFont="1" applyBorder="1"/>
    <xf numFmtId="1" fontId="3" fillId="3" borderId="0" xfId="0" applyNumberFormat="1" applyFont="1" applyFill="1" applyAlignment="1">
      <alignment horizontal="center" vertical="center" wrapText="1"/>
    </xf>
    <xf numFmtId="1" fontId="4" fillId="0" borderId="545" xfId="0" applyNumberFormat="1" applyFont="1" applyBorder="1" applyAlignment="1">
      <alignment horizontal="center" vertical="center" wrapText="1"/>
    </xf>
    <xf numFmtId="1" fontId="4" fillId="0" borderId="528" xfId="0" applyNumberFormat="1" applyFont="1" applyBorder="1" applyAlignment="1">
      <alignment horizontal="center" vertical="center" wrapText="1"/>
    </xf>
    <xf numFmtId="1" fontId="4" fillId="0" borderId="1240" xfId="0" applyNumberFormat="1" applyFont="1" applyBorder="1" applyAlignment="1">
      <alignment horizontal="center" vertical="center" wrapText="1"/>
    </xf>
    <xf numFmtId="1" fontId="4" fillId="0" borderId="62" xfId="0" applyNumberFormat="1" applyFont="1" applyBorder="1" applyAlignment="1">
      <alignment horizontal="center" vertical="center" wrapText="1"/>
    </xf>
    <xf numFmtId="1" fontId="4" fillId="0" borderId="1374" xfId="0" applyNumberFormat="1" applyFont="1" applyBorder="1" applyAlignment="1">
      <alignment horizontal="center" vertical="center" wrapText="1"/>
    </xf>
    <xf numFmtId="1" fontId="4" fillId="0" borderId="1375" xfId="0" applyNumberFormat="1" applyFont="1" applyBorder="1" applyAlignment="1">
      <alignment horizontal="center" vertical="center" wrapText="1"/>
    </xf>
    <xf numFmtId="1" fontId="4" fillId="0" borderId="1373" xfId="0" applyNumberFormat="1" applyFont="1" applyBorder="1" applyAlignment="1">
      <alignment horizontal="center" vertical="center" wrapText="1"/>
    </xf>
    <xf numFmtId="1" fontId="4" fillId="3" borderId="1374" xfId="0" applyNumberFormat="1" applyFont="1" applyFill="1" applyBorder="1" applyAlignment="1">
      <alignment horizontal="center" vertical="center"/>
    </xf>
    <xf numFmtId="1" fontId="4" fillId="3" borderId="1373" xfId="0" applyNumberFormat="1" applyFont="1" applyFill="1" applyBorder="1" applyAlignment="1">
      <alignment horizontal="center" vertical="center"/>
    </xf>
    <xf numFmtId="1" fontId="4" fillId="3" borderId="1371" xfId="0" applyNumberFormat="1" applyFont="1" applyFill="1" applyBorder="1" applyAlignment="1">
      <alignment horizontal="center" vertical="center"/>
    </xf>
    <xf numFmtId="1" fontId="4" fillId="0" borderId="1376" xfId="0" applyNumberFormat="1" applyFont="1" applyBorder="1" applyAlignment="1">
      <alignment horizontal="center" vertical="center"/>
    </xf>
    <xf numFmtId="1" fontId="4" fillId="0" borderId="1374" xfId="0" applyNumberFormat="1" applyFont="1" applyBorder="1" applyAlignment="1">
      <alignment horizontal="right"/>
    </xf>
    <xf numFmtId="1" fontId="4" fillId="0" borderId="1375" xfId="0" applyNumberFormat="1" applyFont="1" applyBorder="1" applyAlignment="1">
      <alignment horizontal="right"/>
    </xf>
    <xf numFmtId="1" fontId="4" fillId="3" borderId="1376" xfId="0" applyNumberFormat="1" applyFont="1" applyFill="1" applyBorder="1" applyAlignment="1">
      <alignment horizontal="center" vertical="center"/>
    </xf>
    <xf numFmtId="1" fontId="4" fillId="0" borderId="1377" xfId="0" applyNumberFormat="1" applyFont="1" applyBorder="1" applyAlignment="1">
      <alignment horizontal="right"/>
    </xf>
    <xf numFmtId="1" fontId="4" fillId="3" borderId="1378" xfId="0" applyNumberFormat="1" applyFont="1" applyFill="1" applyBorder="1" applyAlignment="1">
      <alignment horizontal="right"/>
    </xf>
    <xf numFmtId="1" fontId="4" fillId="7" borderId="1379" xfId="0" applyNumberFormat="1" applyFont="1" applyFill="1" applyBorder="1" applyProtection="1">
      <protection locked="0"/>
    </xf>
    <xf numFmtId="1" fontId="4" fillId="7" borderId="1378" xfId="0" applyNumberFormat="1" applyFont="1" applyFill="1" applyBorder="1" applyProtection="1">
      <protection locked="0"/>
    </xf>
    <xf numFmtId="1" fontId="4" fillId="7" borderId="1380" xfId="0" applyNumberFormat="1" applyFont="1" applyFill="1" applyBorder="1" applyProtection="1">
      <protection locked="0"/>
    </xf>
    <xf numFmtId="1" fontId="4" fillId="7" borderId="1381" xfId="0" applyNumberFormat="1" applyFont="1" applyFill="1" applyBorder="1" applyProtection="1">
      <protection locked="0"/>
    </xf>
    <xf numFmtId="1" fontId="4" fillId="7" borderId="1382" xfId="0" applyNumberFormat="1" applyFont="1" applyFill="1" applyBorder="1" applyProtection="1">
      <protection locked="0"/>
    </xf>
    <xf numFmtId="1" fontId="4" fillId="7" borderId="1383" xfId="0" applyNumberFormat="1" applyFont="1" applyFill="1" applyBorder="1" applyAlignment="1" applyProtection="1">
      <alignment wrapText="1"/>
      <protection locked="0"/>
    </xf>
    <xf numFmtId="1" fontId="4" fillId="7" borderId="1378" xfId="0" applyNumberFormat="1" applyFont="1" applyFill="1" applyBorder="1" applyAlignment="1" applyProtection="1">
      <alignment wrapText="1"/>
      <protection locked="0"/>
    </xf>
    <xf numFmtId="1" fontId="4" fillId="0" borderId="1341" xfId="0" applyNumberFormat="1" applyFont="1" applyBorder="1" applyAlignment="1">
      <alignment horizontal="right" wrapText="1"/>
    </xf>
    <xf numFmtId="1" fontId="4" fillId="0" borderId="1342" xfId="0" applyNumberFormat="1" applyFont="1" applyBorder="1" applyAlignment="1">
      <alignment horizontal="right" wrapText="1"/>
    </xf>
    <xf numFmtId="1" fontId="4" fillId="7" borderId="1372" xfId="0" applyNumberFormat="1" applyFont="1" applyFill="1" applyBorder="1" applyProtection="1">
      <protection locked="0"/>
    </xf>
    <xf numFmtId="1" fontId="4" fillId="7" borderId="1341" xfId="0" applyNumberFormat="1" applyFont="1" applyFill="1" applyBorder="1" applyProtection="1">
      <protection locked="0"/>
    </xf>
    <xf numFmtId="1" fontId="5" fillId="3" borderId="1075" xfId="0" applyNumberFormat="1" applyFont="1" applyFill="1" applyBorder="1"/>
    <xf numFmtId="1" fontId="5" fillId="3" borderId="1384" xfId="0" applyNumberFormat="1" applyFont="1" applyFill="1" applyBorder="1"/>
    <xf numFmtId="1" fontId="4" fillId="3" borderId="1075" xfId="0" applyNumberFormat="1" applyFont="1" applyFill="1" applyBorder="1"/>
    <xf numFmtId="1" fontId="4" fillId="3" borderId="1080" xfId="0" applyNumberFormat="1" applyFont="1" applyFill="1" applyBorder="1"/>
    <xf numFmtId="1" fontId="4" fillId="4" borderId="1080" xfId="0" applyNumberFormat="1" applyFont="1" applyFill="1" applyBorder="1"/>
    <xf numFmtId="1" fontId="4" fillId="0" borderId="1385" xfId="0" applyNumberFormat="1" applyFont="1" applyBorder="1" applyAlignment="1">
      <alignment horizontal="center" vertical="center" wrapText="1"/>
    </xf>
    <xf numFmtId="1" fontId="4" fillId="0" borderId="1102" xfId="0" applyNumberFormat="1" applyFont="1" applyBorder="1" applyAlignment="1">
      <alignment horizontal="center" vertical="center" wrapText="1"/>
    </xf>
    <xf numFmtId="1" fontId="4" fillId="0" borderId="1383" xfId="0" applyNumberFormat="1" applyFont="1" applyBorder="1"/>
    <xf numFmtId="1" fontId="4" fillId="0" borderId="1379" xfId="0" applyNumberFormat="1" applyFont="1" applyBorder="1" applyAlignment="1">
      <alignment horizontal="right"/>
    </xf>
    <xf numFmtId="1" fontId="4" fillId="7" borderId="1386" xfId="0" applyNumberFormat="1" applyFont="1" applyFill="1" applyBorder="1" applyProtection="1">
      <protection locked="0"/>
    </xf>
    <xf numFmtId="1" fontId="4" fillId="7" borderId="1387" xfId="0" applyNumberFormat="1" applyFont="1" applyFill="1" applyBorder="1" applyProtection="1">
      <protection locked="0"/>
    </xf>
    <xf numFmtId="1" fontId="4" fillId="4" borderId="1236" xfId="0" applyNumberFormat="1" applyFont="1" applyFill="1" applyBorder="1" applyProtection="1">
      <protection hidden="1"/>
    </xf>
    <xf numFmtId="1" fontId="4" fillId="4" borderId="1260" xfId="0" applyNumberFormat="1" applyFont="1" applyFill="1" applyBorder="1" applyProtection="1">
      <protection hidden="1"/>
    </xf>
    <xf numFmtId="1" fontId="4" fillId="4" borderId="1259" xfId="0" applyNumberFormat="1" applyFont="1" applyFill="1" applyBorder="1" applyProtection="1">
      <protection hidden="1"/>
    </xf>
    <xf numFmtId="1" fontId="4" fillId="0" borderId="1086" xfId="0" applyNumberFormat="1" applyFont="1" applyBorder="1" applyAlignment="1">
      <alignment horizontal="center" vertical="center"/>
    </xf>
    <xf numFmtId="1" fontId="4" fillId="0" borderId="1388" xfId="0" applyNumberFormat="1" applyFont="1" applyBorder="1" applyAlignment="1">
      <alignment horizontal="center" vertical="center" wrapText="1"/>
    </xf>
    <xf numFmtId="1" fontId="4" fillId="3" borderId="1109" xfId="0" applyNumberFormat="1" applyFont="1" applyFill="1" applyBorder="1" applyAlignment="1">
      <alignment wrapText="1"/>
    </xf>
    <xf numFmtId="1" fontId="4" fillId="3" borderId="1109" xfId="0" applyNumberFormat="1" applyFont="1" applyFill="1" applyBorder="1"/>
    <xf numFmtId="1" fontId="4" fillId="4" borderId="1109" xfId="0" applyNumberFormat="1" applyFont="1" applyFill="1" applyBorder="1" applyProtection="1">
      <protection hidden="1"/>
    </xf>
    <xf numFmtId="1" fontId="4" fillId="7" borderId="1377" xfId="0" applyNumberFormat="1" applyFont="1" applyFill="1" applyBorder="1" applyProtection="1">
      <protection locked="0"/>
    </xf>
    <xf numFmtId="1" fontId="4" fillId="0" borderId="1109" xfId="0" applyNumberFormat="1" applyFont="1" applyBorder="1"/>
    <xf numFmtId="1" fontId="5" fillId="0" borderId="1389" xfId="0" applyNumberFormat="1" applyFont="1" applyBorder="1"/>
    <xf numFmtId="1" fontId="5" fillId="0" borderId="1390" xfId="0" applyNumberFormat="1" applyFont="1" applyBorder="1"/>
    <xf numFmtId="1" fontId="5" fillId="0" borderId="1391" xfId="0" applyNumberFormat="1" applyFont="1" applyBorder="1"/>
    <xf numFmtId="1" fontId="4" fillId="0" borderId="1376" xfId="0" applyNumberFormat="1" applyFont="1" applyBorder="1" applyAlignment="1">
      <alignment horizontal="center" vertical="center" wrapText="1"/>
    </xf>
    <xf numFmtId="1" fontId="1" fillId="0" borderId="1370" xfId="0" applyNumberFormat="1" applyFont="1" applyBorder="1" applyAlignment="1">
      <alignment horizontal="left" vertical="center"/>
    </xf>
    <xf numFmtId="1" fontId="4" fillId="0" borderId="1370" xfId="0" applyNumberFormat="1" applyFont="1" applyBorder="1" applyAlignment="1">
      <alignment horizontal="right"/>
    </xf>
    <xf numFmtId="1" fontId="4" fillId="0" borderId="1376" xfId="0" applyNumberFormat="1" applyFont="1" applyBorder="1" applyAlignment="1">
      <alignment horizontal="right"/>
    </xf>
    <xf numFmtId="1" fontId="4" fillId="0" borderId="1373" xfId="0" applyNumberFormat="1" applyFont="1" applyBorder="1" applyAlignment="1">
      <alignment horizontal="right"/>
    </xf>
    <xf numFmtId="1" fontId="4" fillId="0" borderId="1376" xfId="0" applyNumberFormat="1" applyFont="1" applyBorder="1"/>
    <xf numFmtId="1" fontId="4" fillId="0" borderId="1373" xfId="0" applyNumberFormat="1" applyFont="1" applyBorder="1"/>
    <xf numFmtId="1" fontId="4" fillId="0" borderId="1075" xfId="0" applyNumberFormat="1" applyFont="1" applyBorder="1"/>
    <xf numFmtId="1" fontId="4" fillId="10" borderId="1392" xfId="1" applyNumberFormat="1" applyFont="1" applyBorder="1" applyAlignment="1" applyProtection="1">
      <alignment horizontal="right"/>
      <protection locked="0"/>
    </xf>
    <xf numFmtId="1" fontId="4" fillId="10" borderId="1393" xfId="1" applyNumberFormat="1" applyFont="1" applyBorder="1" applyAlignment="1" applyProtection="1">
      <alignment horizontal="right"/>
      <protection locked="0"/>
    </xf>
    <xf numFmtId="1" fontId="4" fillId="10" borderId="1394" xfId="1" applyNumberFormat="1" applyFont="1" applyBorder="1" applyAlignment="1" applyProtection="1">
      <alignment horizontal="right"/>
      <protection locked="0"/>
    </xf>
    <xf numFmtId="1" fontId="4" fillId="10" borderId="1395" xfId="1" applyNumberFormat="1" applyFont="1" applyBorder="1" applyAlignment="1" applyProtection="1">
      <alignment horizontal="right"/>
      <protection locked="0"/>
    </xf>
    <xf numFmtId="1" fontId="1" fillId="0" borderId="1376" xfId="0" applyNumberFormat="1" applyFont="1" applyBorder="1" applyAlignment="1">
      <alignment horizontal="left" vertical="center" wrapText="1"/>
    </xf>
    <xf numFmtId="1" fontId="4" fillId="0" borderId="1370" xfId="0" applyNumberFormat="1" applyFont="1" applyBorder="1" applyAlignment="1">
      <alignment horizontal="right" wrapText="1"/>
    </xf>
    <xf numFmtId="1" fontId="4" fillId="0" borderId="1376" xfId="0" applyNumberFormat="1" applyFont="1" applyBorder="1" applyAlignment="1">
      <alignment horizontal="right" wrapText="1"/>
    </xf>
    <xf numFmtId="1" fontId="4" fillId="4" borderId="1396" xfId="0" applyNumberFormat="1" applyFont="1" applyFill="1" applyBorder="1"/>
    <xf numFmtId="1" fontId="4" fillId="3" borderId="1396" xfId="0" applyNumberFormat="1" applyFont="1" applyFill="1" applyBorder="1"/>
    <xf numFmtId="1" fontId="4" fillId="0" borderId="1396" xfId="0" applyNumberFormat="1" applyFont="1" applyBorder="1"/>
    <xf numFmtId="1" fontId="4" fillId="0" borderId="1396" xfId="0" applyNumberFormat="1" applyFont="1" applyBorder="1" applyProtection="1">
      <protection hidden="1"/>
    </xf>
    <xf numFmtId="1" fontId="4" fillId="0" borderId="1376" xfId="0" applyNumberFormat="1" applyFont="1" applyBorder="1" applyAlignment="1">
      <alignment horizontal="center" wrapText="1"/>
    </xf>
    <xf numFmtId="1" fontId="1" fillId="4" borderId="1396" xfId="0" applyNumberFormat="1" applyFont="1" applyFill="1" applyBorder="1"/>
    <xf numFmtId="1" fontId="4" fillId="0" borderId="1383" xfId="0" applyNumberFormat="1" applyFont="1" applyBorder="1" applyAlignment="1">
      <alignment vertical="center" wrapText="1"/>
    </xf>
    <xf numFmtId="1" fontId="1" fillId="3" borderId="1396" xfId="0" applyNumberFormat="1" applyFont="1" applyFill="1" applyBorder="1" applyAlignment="1">
      <alignment wrapText="1"/>
    </xf>
    <xf numFmtId="1" fontId="5" fillId="0" borderId="1397" xfId="0" applyNumberFormat="1" applyFont="1" applyBorder="1"/>
    <xf numFmtId="1" fontId="4" fillId="3" borderId="1398" xfId="0" applyNumberFormat="1" applyFont="1" applyFill="1" applyBorder="1"/>
    <xf numFmtId="1" fontId="4" fillId="3" borderId="1399" xfId="0" applyNumberFormat="1" applyFont="1" applyFill="1" applyBorder="1"/>
    <xf numFmtId="1" fontId="4" fillId="0" borderId="1400" xfId="0" applyNumberFormat="1" applyFont="1" applyBorder="1"/>
    <xf numFmtId="1" fontId="4" fillId="0" borderId="1399" xfId="0" applyNumberFormat="1" applyFont="1" applyBorder="1"/>
    <xf numFmtId="1" fontId="4" fillId="0" borderId="1381" xfId="0" applyNumberFormat="1" applyFont="1" applyBorder="1" applyAlignment="1">
      <alignment vertical="center" wrapText="1"/>
    </xf>
    <xf numFmtId="1" fontId="4" fillId="0" borderId="1401" xfId="0" applyNumberFormat="1" applyFont="1" applyBorder="1"/>
    <xf numFmtId="1" fontId="4" fillId="0" borderId="551" xfId="0" applyNumberFormat="1" applyFont="1" applyBorder="1" applyAlignment="1">
      <alignment horizontal="center" vertical="center" wrapText="1"/>
    </xf>
    <xf numFmtId="1" fontId="4" fillId="0" borderId="1342" xfId="0" applyNumberFormat="1" applyFont="1" applyBorder="1" applyAlignment="1">
      <alignment horizontal="center" vertical="center" wrapText="1"/>
    </xf>
    <xf numFmtId="1" fontId="4" fillId="0" borderId="1371" xfId="0" applyNumberFormat="1" applyFont="1" applyBorder="1" applyAlignment="1">
      <alignment horizontal="center" vertical="center" wrapText="1"/>
    </xf>
    <xf numFmtId="1" fontId="4" fillId="0" borderId="1406" xfId="0" applyNumberFormat="1" applyFont="1" applyBorder="1"/>
    <xf numFmtId="1" fontId="4" fillId="0" borderId="1398" xfId="0" applyNumberFormat="1" applyFont="1" applyBorder="1"/>
    <xf numFmtId="1" fontId="4" fillId="0" borderId="1376" xfId="0" applyNumberFormat="1" applyFont="1" applyBorder="1" applyAlignment="1">
      <alignment horizontal="left" vertical="center" wrapText="1"/>
    </xf>
    <xf numFmtId="1" fontId="4" fillId="10" borderId="1374" xfId="1" applyNumberFormat="1" applyFont="1" applyBorder="1" applyAlignment="1" applyProtection="1">
      <alignment horizontal="right"/>
      <protection locked="0"/>
    </xf>
    <xf numFmtId="1" fontId="4" fillId="10" borderId="1086" xfId="1" applyNumberFormat="1" applyFont="1" applyBorder="1" applyAlignment="1" applyProtection="1">
      <alignment horizontal="right"/>
      <protection locked="0"/>
    </xf>
    <xf numFmtId="1" fontId="4" fillId="10" borderId="1371" xfId="1" applyNumberFormat="1" applyFont="1" applyBorder="1" applyAlignment="1" applyProtection="1">
      <alignment horizontal="right"/>
      <protection locked="0"/>
    </xf>
    <xf numFmtId="1" fontId="4" fillId="7" borderId="1373" xfId="0" applyNumberFormat="1" applyFont="1" applyFill="1" applyBorder="1" applyProtection="1">
      <protection locked="0"/>
    </xf>
    <xf numFmtId="1" fontId="4" fillId="0" borderId="1407" xfId="0" applyNumberFormat="1" applyFont="1" applyBorder="1" applyProtection="1">
      <protection hidden="1"/>
    </xf>
    <xf numFmtId="1" fontId="4" fillId="0" borderId="1408" xfId="0" applyNumberFormat="1" applyFont="1" applyBorder="1" applyProtection="1">
      <protection hidden="1"/>
    </xf>
    <xf numFmtId="1" fontId="4" fillId="0" borderId="1376" xfId="0" applyNumberFormat="1" applyFont="1" applyBorder="1" applyAlignment="1">
      <alignment horizontal="center"/>
    </xf>
    <xf numFmtId="1" fontId="4" fillId="0" borderId="64" xfId="0" applyNumberFormat="1" applyFont="1" applyBorder="1" applyAlignment="1" applyProtection="1">
      <alignment horizontal="center" vertical="center"/>
      <protection hidden="1"/>
    </xf>
    <xf numFmtId="1" fontId="4" fillId="7" borderId="1341" xfId="0" applyNumberFormat="1" applyFont="1" applyFill="1" applyBorder="1" applyAlignment="1" applyProtection="1">
      <alignment horizontal="right"/>
      <protection locked="0"/>
    </xf>
    <xf numFmtId="1" fontId="4" fillId="0" borderId="1396" xfId="0" applyNumberFormat="1" applyFont="1" applyBorder="1" applyProtection="1">
      <protection locked="0"/>
    </xf>
    <xf numFmtId="1" fontId="4" fillId="0" borderId="1383" xfId="0" applyNumberFormat="1" applyFont="1" applyBorder="1" applyAlignment="1">
      <alignment horizontal="center" vertical="center"/>
    </xf>
    <xf numFmtId="1" fontId="4" fillId="0" borderId="1376" xfId="0" applyNumberFormat="1" applyFont="1" applyBorder="1" applyAlignment="1" applyProtection="1">
      <alignment horizontal="center" vertical="center"/>
      <protection hidden="1"/>
    </xf>
    <xf numFmtId="1" fontId="4" fillId="7" borderId="1374" xfId="0" applyNumberFormat="1" applyFont="1" applyFill="1" applyBorder="1" applyAlignment="1" applyProtection="1">
      <alignment horizontal="right"/>
      <protection locked="0"/>
    </xf>
    <xf numFmtId="1" fontId="4" fillId="7" borderId="1373" xfId="0" applyNumberFormat="1" applyFont="1" applyFill="1" applyBorder="1" applyAlignment="1" applyProtection="1">
      <alignment horizontal="right"/>
      <protection locked="0"/>
    </xf>
    <xf numFmtId="1" fontId="4" fillId="7" borderId="1385" xfId="0" applyNumberFormat="1" applyFont="1" applyFill="1" applyBorder="1" applyAlignment="1" applyProtection="1">
      <alignment horizontal="right"/>
      <protection locked="0"/>
    </xf>
    <xf numFmtId="1" fontId="4" fillId="7" borderId="1409" xfId="0" applyNumberFormat="1" applyFont="1" applyFill="1" applyBorder="1" applyAlignment="1" applyProtection="1">
      <alignment horizontal="right"/>
      <protection locked="0"/>
    </xf>
    <xf numFmtId="1" fontId="4" fillId="7" borderId="1388" xfId="0" applyNumberFormat="1" applyFont="1" applyFill="1" applyBorder="1" applyAlignment="1" applyProtection="1">
      <alignment horizontal="right"/>
      <protection locked="0"/>
    </xf>
    <xf numFmtId="1" fontId="4" fillId="7" borderId="1410" xfId="0" applyNumberFormat="1" applyFont="1" applyFill="1" applyBorder="1" applyAlignment="1" applyProtection="1">
      <alignment horizontal="right"/>
      <protection locked="0"/>
    </xf>
    <xf numFmtId="1" fontId="4" fillId="7" borderId="1376" xfId="0" applyNumberFormat="1" applyFont="1" applyFill="1" applyBorder="1" applyAlignment="1" applyProtection="1">
      <alignment horizontal="right"/>
      <protection locked="0"/>
    </xf>
    <xf numFmtId="1" fontId="4" fillId="3" borderId="1396" xfId="0" applyNumberFormat="1" applyFont="1" applyFill="1" applyBorder="1" applyProtection="1">
      <protection hidden="1"/>
    </xf>
    <xf numFmtId="1" fontId="4" fillId="0" borderId="1383" xfId="0" applyNumberFormat="1" applyFont="1" applyBorder="1" applyAlignment="1">
      <alignment horizontal="left" vertical="center"/>
    </xf>
    <xf numFmtId="1" fontId="4" fillId="0" borderId="1383" xfId="0" applyNumberFormat="1" applyFont="1" applyBorder="1" applyAlignment="1">
      <alignment horizontal="center" vertical="center" wrapText="1"/>
    </xf>
    <xf numFmtId="1" fontId="4" fillId="7" borderId="1383" xfId="0" applyNumberFormat="1" applyFont="1" applyFill="1" applyBorder="1" applyProtection="1">
      <protection locked="0"/>
    </xf>
    <xf numFmtId="1" fontId="4" fillId="7" borderId="1412" xfId="0" applyNumberFormat="1" applyFont="1" applyFill="1" applyBorder="1" applyProtection="1">
      <protection locked="0"/>
    </xf>
    <xf numFmtId="1" fontId="4" fillId="0" borderId="1383" xfId="0" applyNumberFormat="1" applyFont="1" applyBorder="1" applyAlignment="1">
      <alignment horizontal="left" vertical="center" wrapText="1"/>
    </xf>
    <xf numFmtId="1" fontId="4" fillId="0" borderId="1383" xfId="0" applyNumberFormat="1" applyFont="1" applyBorder="1" applyAlignment="1">
      <alignment horizontal="center"/>
    </xf>
    <xf numFmtId="1" fontId="4" fillId="4" borderId="1396" xfId="0" applyNumberFormat="1" applyFont="1" applyFill="1" applyBorder="1" applyProtection="1">
      <protection hidden="1"/>
    </xf>
    <xf numFmtId="1" fontId="4" fillId="0" borderId="1413" xfId="3" applyNumberFormat="1" applyFont="1" applyBorder="1" applyAlignment="1">
      <alignment horizontal="center" vertical="center" wrapText="1"/>
    </xf>
    <xf numFmtId="1" fontId="4" fillId="0" borderId="1414" xfId="3" applyNumberFormat="1" applyFont="1" applyBorder="1" applyAlignment="1">
      <alignment horizontal="center" vertical="center" wrapText="1"/>
    </xf>
    <xf numFmtId="1" fontId="4" fillId="0" borderId="1413" xfId="3" applyNumberFormat="1" applyFont="1" applyFill="1" applyBorder="1" applyAlignment="1">
      <alignment horizontal="center" vertical="center" wrapText="1"/>
    </xf>
    <xf numFmtId="1" fontId="4" fillId="0" borderId="1414" xfId="3" applyNumberFormat="1" applyFont="1" applyFill="1" applyBorder="1" applyAlignment="1">
      <alignment horizontal="center" vertical="center" wrapText="1"/>
    </xf>
    <xf numFmtId="1" fontId="4" fillId="0" borderId="1415" xfId="3" applyNumberFormat="1" applyFont="1" applyFill="1" applyBorder="1" applyAlignment="1">
      <alignment horizontal="center" vertical="center" wrapText="1"/>
    </xf>
    <xf numFmtId="1" fontId="4" fillId="0" borderId="1416" xfId="3" applyNumberFormat="1" applyFont="1" applyFill="1" applyBorder="1" applyAlignment="1">
      <alignment horizontal="center" vertical="center" wrapText="1"/>
    </xf>
    <xf numFmtId="1" fontId="4" fillId="0" borderId="1405" xfId="3" applyNumberFormat="1" applyFont="1" applyFill="1" applyBorder="1" applyAlignment="1">
      <alignment horizontal="center" vertical="center" wrapText="1"/>
    </xf>
    <xf numFmtId="1" fontId="4" fillId="0" borderId="1417" xfId="3" applyNumberFormat="1" applyFont="1" applyBorder="1" applyAlignment="1">
      <alignment horizontal="center" vertical="center" wrapText="1"/>
    </xf>
    <xf numFmtId="1" fontId="4" fillId="3" borderId="1418" xfId="0" applyNumberFormat="1" applyFont="1" applyFill="1" applyBorder="1" applyProtection="1">
      <protection hidden="1"/>
    </xf>
    <xf numFmtId="1" fontId="4" fillId="0" borderId="1418" xfId="0" applyNumberFormat="1" applyFont="1" applyBorder="1" applyProtection="1">
      <protection hidden="1"/>
    </xf>
    <xf numFmtId="1" fontId="4" fillId="0" borderId="1419" xfId="2" applyNumberFormat="1" applyFont="1" applyBorder="1" applyAlignment="1">
      <alignment vertical="center" wrapText="1"/>
    </xf>
    <xf numFmtId="1" fontId="4" fillId="4" borderId="1420" xfId="4" applyNumberFormat="1" applyFont="1" applyFill="1" applyBorder="1" applyProtection="1"/>
    <xf numFmtId="1" fontId="4" fillId="7" borderId="1420" xfId="4" applyNumberFormat="1" applyFont="1" applyFill="1" applyBorder="1" applyProtection="1">
      <protection locked="0"/>
    </xf>
    <xf numFmtId="1" fontId="4" fillId="7" borderId="1421" xfId="4" applyNumberFormat="1" applyFont="1" applyFill="1" applyBorder="1" applyProtection="1">
      <protection locked="0"/>
    </xf>
    <xf numFmtId="1" fontId="4" fillId="7" borderId="1422" xfId="4" applyNumberFormat="1" applyFont="1" applyFill="1" applyBorder="1" applyProtection="1">
      <protection locked="0"/>
    </xf>
    <xf numFmtId="1" fontId="4" fillId="7" borderId="1423" xfId="4" applyNumberFormat="1" applyFont="1" applyFill="1" applyBorder="1" applyProtection="1">
      <protection locked="0"/>
    </xf>
    <xf numFmtId="1" fontId="4" fillId="7" borderId="1424" xfId="4" applyNumberFormat="1" applyFont="1" applyFill="1" applyBorder="1" applyProtection="1">
      <protection locked="0"/>
    </xf>
    <xf numFmtId="1" fontId="4" fillId="7" borderId="1425" xfId="4" applyNumberFormat="1" applyFont="1" applyFill="1" applyBorder="1" applyProtection="1">
      <protection locked="0"/>
    </xf>
    <xf numFmtId="1" fontId="4" fillId="3" borderId="1426" xfId="0" applyNumberFormat="1" applyFont="1" applyFill="1" applyBorder="1" applyProtection="1">
      <protection hidden="1"/>
    </xf>
    <xf numFmtId="1" fontId="4" fillId="0" borderId="1426" xfId="0" applyNumberFormat="1" applyFont="1" applyBorder="1" applyProtection="1">
      <protection hidden="1"/>
    </xf>
    <xf numFmtId="1" fontId="4" fillId="0" borderId="1427" xfId="2" applyNumberFormat="1" applyFont="1" applyBorder="1" applyAlignment="1">
      <alignment horizontal="center" vertical="center" wrapText="1"/>
    </xf>
    <xf numFmtId="1" fontId="4" fillId="0" borderId="1428" xfId="4" applyNumberFormat="1" applyFont="1" applyBorder="1" applyAlignment="1">
      <alignment horizontal="right"/>
    </xf>
    <xf numFmtId="1" fontId="4" fillId="0" borderId="1429" xfId="4" applyNumberFormat="1" applyFont="1" applyBorder="1" applyAlignment="1">
      <alignment horizontal="right"/>
    </xf>
    <xf numFmtId="1" fontId="4" fillId="0" borderId="1430" xfId="4" applyNumberFormat="1" applyFont="1" applyBorder="1" applyAlignment="1">
      <alignment horizontal="right"/>
    </xf>
    <xf numFmtId="1" fontId="4" fillId="0" borderId="1431" xfId="4" applyNumberFormat="1" applyFont="1" applyBorder="1" applyAlignment="1">
      <alignment horizontal="right"/>
    </xf>
    <xf numFmtId="1" fontId="4" fillId="0" borderId="1432" xfId="4" applyNumberFormat="1" applyFont="1" applyBorder="1" applyAlignment="1">
      <alignment horizontal="right"/>
    </xf>
    <xf numFmtId="1" fontId="4" fillId="0" borderId="1433" xfId="4" applyNumberFormat="1" applyFont="1" applyBorder="1" applyAlignment="1">
      <alignment horizontal="right"/>
    </xf>
    <xf numFmtId="1" fontId="4" fillId="3" borderId="1434" xfId="0" applyNumberFormat="1" applyFont="1" applyFill="1" applyBorder="1" applyProtection="1">
      <protection hidden="1"/>
    </xf>
    <xf numFmtId="1" fontId="4" fillId="0" borderId="1434" xfId="0" applyNumberFormat="1" applyFont="1" applyBorder="1" applyProtection="1">
      <protection hidden="1"/>
    </xf>
    <xf numFmtId="1" fontId="6" fillId="3" borderId="1427" xfId="0" applyNumberFormat="1" applyFont="1" applyFill="1" applyBorder="1" applyAlignment="1">
      <alignment vertical="center" wrapText="1"/>
    </xf>
    <xf numFmtId="1" fontId="6" fillId="3" borderId="1404" xfId="0" applyNumberFormat="1" applyFont="1" applyFill="1" applyBorder="1" applyAlignment="1">
      <alignment vertical="center" wrapText="1"/>
    </xf>
    <xf numFmtId="1" fontId="2" fillId="0" borderId="1435" xfId="0" applyNumberFormat="1" applyFont="1" applyBorder="1"/>
    <xf numFmtId="1" fontId="2" fillId="0" borderId="1407" xfId="0" applyNumberFormat="1" applyFont="1" applyBorder="1"/>
    <xf numFmtId="1" fontId="2" fillId="0" borderId="1408" xfId="0" applyNumberFormat="1" applyFont="1" applyBorder="1"/>
    <xf numFmtId="1" fontId="4" fillId="0" borderId="1413" xfId="0" applyNumberFormat="1" applyFont="1" applyBorder="1" applyAlignment="1">
      <alignment horizontal="center" vertical="center"/>
    </xf>
    <xf numFmtId="1" fontId="4" fillId="0" borderId="1436" xfId="0" applyNumberFormat="1" applyFont="1" applyBorder="1" applyAlignment="1">
      <alignment horizontal="center" vertical="center"/>
    </xf>
    <xf numFmtId="1" fontId="4" fillId="0" borderId="1436" xfId="0" applyNumberFormat="1" applyFont="1" applyBorder="1" applyAlignment="1">
      <alignment horizontal="center" vertical="center" wrapText="1"/>
    </xf>
    <xf numFmtId="1" fontId="4" fillId="0" borderId="1437" xfId="0" applyNumberFormat="1" applyFont="1" applyBorder="1"/>
    <xf numFmtId="1" fontId="4" fillId="7" borderId="1438" xfId="4" applyNumberFormat="1" applyFont="1" applyFill="1" applyBorder="1" applyProtection="1">
      <protection locked="0"/>
    </xf>
    <xf numFmtId="1" fontId="4" fillId="7" borderId="1439" xfId="4" applyNumberFormat="1" applyFont="1" applyFill="1" applyBorder="1" applyProtection="1">
      <protection locked="0"/>
    </xf>
    <xf numFmtId="1" fontId="4" fillId="7" borderId="1437" xfId="4" applyNumberFormat="1" applyFont="1" applyFill="1" applyBorder="1" applyProtection="1">
      <protection locked="0"/>
    </xf>
    <xf numFmtId="1" fontId="4" fillId="0" borderId="1440" xfId="0" applyNumberFormat="1" applyFont="1" applyBorder="1"/>
    <xf numFmtId="1" fontId="2" fillId="3" borderId="64" xfId="0" applyNumberFormat="1" applyFont="1" applyFill="1" applyBorder="1"/>
    <xf numFmtId="1" fontId="2" fillId="3" borderId="1441" xfId="0" applyNumberFormat="1" applyFont="1" applyFill="1" applyBorder="1"/>
    <xf numFmtId="1" fontId="4" fillId="0" borderId="1444" xfId="0" applyNumberFormat="1" applyFont="1" applyBorder="1" applyAlignment="1">
      <alignment horizontal="center" vertical="center" wrapText="1"/>
    </xf>
    <xf numFmtId="1" fontId="4" fillId="7" borderId="1438" xfId="0" applyNumberFormat="1" applyFont="1" applyFill="1" applyBorder="1" applyAlignment="1" applyProtection="1">
      <alignment wrapText="1"/>
      <protection locked="0"/>
    </xf>
    <xf numFmtId="1" fontId="4" fillId="0" borderId="1451" xfId="0" applyNumberFormat="1" applyFont="1" applyBorder="1" applyAlignment="1">
      <alignment horizontal="center" vertical="center"/>
    </xf>
    <xf numFmtId="1" fontId="4" fillId="0" borderId="1452" xfId="0" applyNumberFormat="1" applyFont="1" applyBorder="1" applyAlignment="1">
      <alignment horizontal="center" vertical="center" wrapText="1"/>
    </xf>
    <xf numFmtId="1" fontId="4" fillId="0" borderId="1453" xfId="0" applyNumberFormat="1" applyFont="1" applyBorder="1" applyAlignment="1">
      <alignment horizontal="center" vertical="center"/>
    </xf>
    <xf numFmtId="1" fontId="4" fillId="0" borderId="1447" xfId="0" applyNumberFormat="1" applyFont="1" applyBorder="1" applyAlignment="1">
      <alignment horizontal="left" wrapText="1"/>
    </xf>
    <xf numFmtId="1" fontId="4" fillId="0" borderId="1454" xfId="0" applyNumberFormat="1" applyFont="1" applyBorder="1"/>
    <xf numFmtId="1" fontId="4" fillId="2" borderId="1455" xfId="5" applyNumberFormat="1" applyFont="1" applyBorder="1" applyProtection="1">
      <protection locked="0"/>
    </xf>
    <xf numFmtId="1" fontId="4" fillId="2" borderId="1456" xfId="5" applyNumberFormat="1" applyFont="1" applyBorder="1" applyProtection="1">
      <protection locked="0"/>
    </xf>
    <xf numFmtId="1" fontId="4" fillId="2" borderId="1457" xfId="5" applyNumberFormat="1" applyFont="1" applyBorder="1" applyProtection="1">
      <protection locked="0"/>
    </xf>
    <xf numFmtId="1" fontId="4" fillId="2" borderId="1458" xfId="5" applyNumberFormat="1" applyFont="1" applyBorder="1" applyProtection="1">
      <protection locked="0"/>
    </xf>
    <xf numFmtId="1" fontId="4" fillId="2" borderId="1459" xfId="5" applyNumberFormat="1" applyFont="1" applyBorder="1" applyProtection="1">
      <protection locked="0"/>
    </xf>
    <xf numFmtId="1" fontId="4" fillId="2" borderId="1460" xfId="5" applyNumberFormat="1" applyFont="1" applyBorder="1" applyProtection="1">
      <protection locked="0"/>
    </xf>
    <xf numFmtId="1" fontId="4" fillId="2" borderId="1461" xfId="5" applyNumberFormat="1" applyFont="1" applyBorder="1" applyProtection="1">
      <protection locked="0"/>
    </xf>
    <xf numFmtId="1" fontId="4" fillId="2" borderId="1462" xfId="5" applyNumberFormat="1" applyFont="1" applyBorder="1" applyProtection="1">
      <protection locked="0"/>
    </xf>
    <xf numFmtId="1" fontId="4" fillId="2" borderId="1463" xfId="5" applyNumberFormat="1" applyFont="1" applyBorder="1" applyProtection="1">
      <protection locked="0"/>
    </xf>
    <xf numFmtId="1" fontId="4" fillId="2" borderId="1464" xfId="5" applyNumberFormat="1" applyFont="1" applyBorder="1" applyProtection="1">
      <protection locked="0"/>
    </xf>
    <xf numFmtId="1" fontId="4" fillId="2" borderId="1465" xfId="5" applyNumberFormat="1" applyFont="1" applyBorder="1" applyProtection="1">
      <protection locked="0"/>
    </xf>
    <xf numFmtId="1" fontId="4" fillId="2" borderId="1466" xfId="5" applyNumberFormat="1" applyFont="1" applyBorder="1" applyProtection="1">
      <protection locked="0"/>
    </xf>
    <xf numFmtId="1" fontId="4" fillId="2" borderId="1467" xfId="5" applyNumberFormat="1" applyFont="1" applyBorder="1" applyProtection="1">
      <protection locked="0"/>
    </xf>
    <xf numFmtId="1" fontId="4" fillId="2" borderId="1468" xfId="5" applyNumberFormat="1" applyFont="1" applyBorder="1" applyProtection="1">
      <protection locked="0"/>
    </xf>
    <xf numFmtId="1" fontId="4" fillId="2" borderId="1469" xfId="5" applyNumberFormat="1" applyFont="1" applyBorder="1" applyProtection="1">
      <protection locked="0"/>
    </xf>
    <xf numFmtId="1" fontId="4" fillId="9" borderId="1470" xfId="4" applyNumberFormat="1" applyFont="1" applyFill="1" applyBorder="1" applyProtection="1"/>
    <xf numFmtId="1" fontId="4" fillId="9" borderId="1471" xfId="4" applyNumberFormat="1" applyFont="1" applyFill="1" applyBorder="1" applyProtection="1"/>
    <xf numFmtId="1" fontId="4" fillId="9" borderId="1472" xfId="4" applyNumberFormat="1" applyFont="1" applyFill="1" applyBorder="1" applyProtection="1"/>
    <xf numFmtId="1" fontId="4" fillId="2" borderId="1445" xfId="5" applyNumberFormat="1" applyFont="1" applyBorder="1" applyProtection="1">
      <protection locked="0"/>
    </xf>
    <xf numFmtId="1" fontId="4" fillId="2" borderId="1450" xfId="5" applyNumberFormat="1" applyFont="1" applyBorder="1" applyProtection="1">
      <protection locked="0"/>
    </xf>
    <xf numFmtId="1" fontId="4" fillId="2" borderId="1446" xfId="5" applyNumberFormat="1" applyFont="1" applyBorder="1" applyProtection="1">
      <protection locked="0"/>
    </xf>
    <xf numFmtId="1" fontId="4" fillId="9" borderId="1473" xfId="4" applyNumberFormat="1" applyFont="1" applyFill="1" applyBorder="1" applyProtection="1"/>
    <xf numFmtId="1" fontId="4" fillId="2" borderId="1474" xfId="5" applyNumberFormat="1" applyFont="1" applyBorder="1" applyProtection="1">
      <protection locked="0"/>
    </xf>
    <xf numFmtId="1" fontId="4" fillId="2" borderId="1475" xfId="5" applyNumberFormat="1" applyFont="1" applyBorder="1" applyProtection="1">
      <protection locked="0"/>
    </xf>
    <xf numFmtId="1" fontId="4" fillId="2" borderId="1476" xfId="5" applyNumberFormat="1" applyFont="1" applyBorder="1" applyProtection="1">
      <protection locked="0"/>
    </xf>
    <xf numFmtId="1" fontId="4" fillId="2" borderId="1477" xfId="5" applyNumberFormat="1" applyFont="1" applyBorder="1" applyProtection="1">
      <protection locked="0"/>
    </xf>
    <xf numFmtId="1" fontId="4" fillId="2" borderId="1478" xfId="5" applyNumberFormat="1" applyFont="1" applyBorder="1" applyProtection="1">
      <protection locked="0"/>
    </xf>
    <xf numFmtId="1" fontId="4" fillId="2" borderId="1479" xfId="5" applyNumberFormat="1" applyFont="1" applyBorder="1" applyProtection="1">
      <protection locked="0"/>
    </xf>
    <xf numFmtId="1" fontId="4" fillId="2" borderId="1480" xfId="5" applyNumberFormat="1" applyFont="1" applyBorder="1" applyProtection="1">
      <protection locked="0"/>
    </xf>
    <xf numFmtId="1" fontId="4" fillId="2" borderId="1481" xfId="5" applyNumberFormat="1" applyFont="1" applyBorder="1" applyProtection="1">
      <protection locked="0"/>
    </xf>
    <xf numFmtId="1" fontId="4" fillId="2" borderId="1482" xfId="5" applyNumberFormat="1" applyFont="1" applyBorder="1" applyProtection="1">
      <protection locked="0"/>
    </xf>
    <xf numFmtId="1" fontId="4" fillId="2" borderId="1483" xfId="5" applyNumberFormat="1" applyFont="1" applyBorder="1" applyProtection="1">
      <protection locked="0"/>
    </xf>
    <xf numFmtId="1" fontId="13" fillId="0" borderId="1470" xfId="0" applyNumberFormat="1" applyFont="1" applyBorder="1" applyAlignment="1">
      <alignment horizontal="center" vertical="center" wrapText="1"/>
    </xf>
    <xf numFmtId="1" fontId="13" fillId="0" borderId="1472" xfId="0" applyNumberFormat="1" applyFont="1" applyBorder="1" applyAlignment="1">
      <alignment horizontal="center" vertical="center" wrapText="1"/>
    </xf>
    <xf numFmtId="1" fontId="13" fillId="0" borderId="1490" xfId="0" applyNumberFormat="1" applyFont="1" applyBorder="1" applyAlignment="1">
      <alignment horizontal="center" vertical="center" wrapText="1"/>
    </xf>
    <xf numFmtId="1" fontId="4" fillId="0" borderId="1492" xfId="0" applyNumberFormat="1" applyFont="1" applyBorder="1"/>
    <xf numFmtId="1" fontId="13" fillId="0" borderId="1454" xfId="0" applyNumberFormat="1" applyFont="1" applyBorder="1"/>
    <xf numFmtId="1" fontId="13" fillId="0" borderId="1493" xfId="0" applyNumberFormat="1" applyFont="1" applyBorder="1"/>
    <xf numFmtId="1" fontId="13" fillId="0" borderId="1494" xfId="0" applyNumberFormat="1" applyFont="1" applyBorder="1"/>
    <xf numFmtId="1" fontId="13" fillId="7" borderId="1454" xfId="0" applyNumberFormat="1" applyFont="1" applyFill="1" applyBorder="1" applyProtection="1">
      <protection locked="0"/>
    </xf>
    <xf numFmtId="1" fontId="13" fillId="7" borderId="1494" xfId="0" applyNumberFormat="1" applyFont="1" applyFill="1" applyBorder="1" applyProtection="1">
      <protection locked="0"/>
    </xf>
    <xf numFmtId="1" fontId="13" fillId="7" borderId="1495" xfId="0" applyNumberFormat="1" applyFont="1" applyFill="1" applyBorder="1" applyProtection="1">
      <protection locked="0"/>
    </xf>
    <xf numFmtId="1" fontId="13" fillId="7" borderId="1496" xfId="0" applyNumberFormat="1" applyFont="1" applyFill="1" applyBorder="1" applyProtection="1">
      <protection locked="0"/>
    </xf>
    <xf numFmtId="0" fontId="4" fillId="0" borderId="1470" xfId="0" applyFont="1" applyBorder="1" applyAlignment="1">
      <alignment horizontal="center" vertical="center"/>
    </xf>
    <xf numFmtId="0" fontId="4" fillId="0" borderId="1471" xfId="0" applyFont="1" applyBorder="1" applyAlignment="1">
      <alignment horizontal="center" vertical="center"/>
    </xf>
    <xf numFmtId="0" fontId="4" fillId="0" borderId="1488" xfId="0" applyFont="1" applyBorder="1" applyAlignment="1">
      <alignment horizontal="center" vertical="center"/>
    </xf>
    <xf numFmtId="0" fontId="4" fillId="0" borderId="1498" xfId="0" applyFont="1" applyBorder="1" applyAlignment="1">
      <alignment wrapText="1"/>
    </xf>
    <xf numFmtId="1" fontId="4" fillId="0" borderId="1470" xfId="0" applyNumberFormat="1" applyFont="1" applyBorder="1"/>
    <xf numFmtId="1" fontId="3" fillId="3" borderId="0" xfId="0" applyNumberFormat="1" applyFont="1" applyFill="1" applyAlignment="1">
      <alignment horizontal="center" vertical="center" wrapText="1"/>
    </xf>
    <xf numFmtId="1" fontId="4" fillId="0" borderId="1245" xfId="0" applyNumberFormat="1" applyFont="1" applyBorder="1" applyAlignment="1">
      <alignment horizontal="center" vertical="center" wrapText="1"/>
    </xf>
    <xf numFmtId="1" fontId="4" fillId="3" borderId="1239" xfId="0" applyNumberFormat="1" applyFont="1" applyFill="1" applyBorder="1"/>
    <xf numFmtId="1" fontId="4" fillId="4" borderId="1239" xfId="0" applyNumberFormat="1" applyFont="1" applyFill="1" applyBorder="1"/>
    <xf numFmtId="1" fontId="4" fillId="0" borderId="1266" xfId="0" applyNumberFormat="1" applyFont="1" applyBorder="1" applyAlignment="1">
      <alignment horizontal="center" vertical="center" wrapText="1"/>
    </xf>
    <xf numFmtId="1" fontId="5" fillId="0" borderId="545" xfId="0" applyNumberFormat="1" applyFont="1" applyBorder="1"/>
    <xf numFmtId="1" fontId="4" fillId="7" borderId="1502" xfId="4" applyNumberFormat="1" applyFont="1" applyFill="1" applyBorder="1" applyProtection="1">
      <protection locked="0"/>
    </xf>
    <xf numFmtId="1" fontId="4" fillId="7" borderId="1503" xfId="4" applyNumberFormat="1" applyFont="1" applyFill="1" applyBorder="1" applyProtection="1">
      <protection locked="0"/>
    </xf>
    <xf numFmtId="1" fontId="4" fillId="0" borderId="1506" xfId="0" applyNumberFormat="1" applyFont="1" applyBorder="1" applyProtection="1">
      <protection hidden="1"/>
    </xf>
    <xf numFmtId="1" fontId="4" fillId="7" borderId="1501" xfId="0" applyNumberFormat="1" applyFont="1" applyFill="1" applyBorder="1" applyAlignment="1" applyProtection="1">
      <alignment wrapText="1"/>
      <protection locked="0"/>
    </xf>
    <xf numFmtId="1" fontId="4" fillId="0" borderId="1513" xfId="0" applyNumberFormat="1" applyFont="1" applyBorder="1" applyAlignment="1">
      <alignment horizontal="center" vertical="center" wrapText="1"/>
    </xf>
    <xf numFmtId="1" fontId="4" fillId="0" borderId="1505" xfId="0" applyNumberFormat="1" applyFont="1" applyBorder="1"/>
    <xf numFmtId="1" fontId="4" fillId="0" borderId="1499" xfId="0" applyNumberFormat="1" applyFont="1" applyBorder="1" applyAlignment="1">
      <alignment horizontal="center" vertical="center" wrapText="1"/>
    </xf>
    <xf numFmtId="1" fontId="4" fillId="0" borderId="1516" xfId="0" applyNumberFormat="1" applyFont="1" applyBorder="1" applyAlignment="1">
      <alignment horizontal="center" vertical="center" wrapText="1"/>
    </xf>
    <xf numFmtId="1" fontId="4" fillId="0" borderId="1520" xfId="0" applyNumberFormat="1" applyFont="1" applyBorder="1" applyAlignment="1">
      <alignment horizontal="center" vertical="center" wrapText="1"/>
    </xf>
    <xf numFmtId="1" fontId="4" fillId="3" borderId="1499" xfId="0" applyNumberFormat="1" applyFont="1" applyFill="1" applyBorder="1" applyAlignment="1">
      <alignment horizontal="center" vertical="center"/>
    </xf>
    <xf numFmtId="1" fontId="4" fillId="3" borderId="1520" xfId="0" applyNumberFormat="1" applyFont="1" applyFill="1" applyBorder="1" applyAlignment="1">
      <alignment horizontal="center" vertical="center"/>
    </xf>
    <xf numFmtId="1" fontId="4" fillId="3" borderId="1519" xfId="0" applyNumberFormat="1" applyFont="1" applyFill="1" applyBorder="1" applyAlignment="1">
      <alignment horizontal="center" vertical="center"/>
    </xf>
    <xf numFmtId="1" fontId="4" fillId="0" borderId="1525" xfId="0" applyNumberFormat="1" applyFont="1" applyBorder="1" applyAlignment="1">
      <alignment horizontal="center" vertical="center"/>
    </xf>
    <xf numFmtId="1" fontId="4" fillId="0" borderId="1499" xfId="0" applyNumberFormat="1" applyFont="1" applyBorder="1" applyAlignment="1">
      <alignment horizontal="right"/>
    </xf>
    <xf numFmtId="1" fontId="4" fillId="0" borderId="1516" xfId="0" applyNumberFormat="1" applyFont="1" applyBorder="1" applyAlignment="1">
      <alignment horizontal="right"/>
    </xf>
    <xf numFmtId="1" fontId="4" fillId="3" borderId="1525" xfId="0" applyNumberFormat="1" applyFont="1" applyFill="1" applyBorder="1" applyAlignment="1">
      <alignment horizontal="center" vertical="center"/>
    </xf>
    <xf numFmtId="1" fontId="4" fillId="0" borderId="1522" xfId="0" applyNumberFormat="1" applyFont="1" applyBorder="1" applyAlignment="1">
      <alignment horizontal="right"/>
    </xf>
    <xf numFmtId="1" fontId="4" fillId="3" borderId="1504" xfId="0" applyNumberFormat="1" applyFont="1" applyFill="1" applyBorder="1" applyAlignment="1">
      <alignment horizontal="right"/>
    </xf>
    <xf numFmtId="1" fontId="4" fillId="7" borderId="1515" xfId="0" applyNumberFormat="1" applyFont="1" applyFill="1" applyBorder="1" applyProtection="1">
      <protection locked="0"/>
    </xf>
    <xf numFmtId="1" fontId="4" fillId="7" borderId="1504" xfId="0" applyNumberFormat="1" applyFont="1" applyFill="1" applyBorder="1" applyProtection="1">
      <protection locked="0"/>
    </xf>
    <xf numFmtId="1" fontId="4" fillId="7" borderId="1527" xfId="0" applyNumberFormat="1" applyFont="1" applyFill="1" applyBorder="1" applyProtection="1">
      <protection locked="0"/>
    </xf>
    <xf numFmtId="1" fontId="4" fillId="7" borderId="1528" xfId="0" applyNumberFormat="1" applyFont="1" applyFill="1" applyBorder="1" applyProtection="1">
      <protection locked="0"/>
    </xf>
    <xf numFmtId="1" fontId="4" fillId="7" borderId="1529" xfId="0" applyNumberFormat="1" applyFont="1" applyFill="1" applyBorder="1" applyProtection="1">
      <protection locked="0"/>
    </xf>
    <xf numFmtId="1" fontId="4" fillId="7" borderId="1505" xfId="0" applyNumberFormat="1" applyFont="1" applyFill="1" applyBorder="1" applyAlignment="1" applyProtection="1">
      <alignment wrapText="1"/>
      <protection locked="0"/>
    </xf>
    <xf numFmtId="1" fontId="4" fillId="7" borderId="1504" xfId="0" applyNumberFormat="1" applyFont="1" applyFill="1" applyBorder="1" applyAlignment="1" applyProtection="1">
      <alignment wrapText="1"/>
      <protection locked="0"/>
    </xf>
    <xf numFmtId="1" fontId="4" fillId="0" borderId="1530" xfId="0" applyNumberFormat="1" applyFont="1" applyBorder="1" applyAlignment="1">
      <alignment horizontal="right" wrapText="1"/>
    </xf>
    <xf numFmtId="1" fontId="4" fillId="0" borderId="1531" xfId="0" applyNumberFormat="1" applyFont="1" applyBorder="1" applyAlignment="1">
      <alignment horizontal="right" wrapText="1"/>
    </xf>
    <xf numFmtId="1" fontId="4" fillId="7" borderId="1530" xfId="0" applyNumberFormat="1" applyFont="1" applyFill="1" applyBorder="1" applyProtection="1">
      <protection locked="0"/>
    </xf>
    <xf numFmtId="1" fontId="5" fillId="3" borderId="1518" xfId="0" applyNumberFormat="1" applyFont="1" applyFill="1" applyBorder="1"/>
    <xf numFmtId="1" fontId="5" fillId="3" borderId="1532" xfId="0" applyNumberFormat="1" applyFont="1" applyFill="1" applyBorder="1"/>
    <xf numFmtId="1" fontId="4" fillId="3" borderId="1518" xfId="0" applyNumberFormat="1" applyFont="1" applyFill="1" applyBorder="1"/>
    <xf numFmtId="1" fontId="4" fillId="0" borderId="1533" xfId="0" applyNumberFormat="1" applyFont="1" applyBorder="1" applyAlignment="1">
      <alignment horizontal="center" vertical="center" wrapText="1"/>
    </xf>
    <xf numFmtId="1" fontId="4" fillId="0" borderId="1534" xfId="0" applyNumberFormat="1" applyFont="1" applyBorder="1" applyAlignment="1">
      <alignment horizontal="center" vertical="center" wrapText="1"/>
    </xf>
    <xf numFmtId="1" fontId="4" fillId="0" borderId="1515" xfId="0" applyNumberFormat="1" applyFont="1" applyBorder="1" applyAlignment="1">
      <alignment horizontal="right"/>
    </xf>
    <xf numFmtId="1" fontId="4" fillId="7" borderId="1523" xfId="0" applyNumberFormat="1" applyFont="1" applyFill="1" applyBorder="1" applyProtection="1">
      <protection locked="0"/>
    </xf>
    <xf numFmtId="1" fontId="4" fillId="7" borderId="1535" xfId="0" applyNumberFormat="1" applyFont="1" applyFill="1" applyBorder="1" applyProtection="1">
      <protection locked="0"/>
    </xf>
    <xf numFmtId="1" fontId="4" fillId="0" borderId="1516" xfId="0" applyNumberFormat="1" applyFont="1" applyBorder="1" applyAlignment="1">
      <alignment horizontal="center" vertical="center"/>
    </xf>
    <xf numFmtId="1" fontId="4" fillId="0" borderId="1500" xfId="0" applyNumberFormat="1" applyFont="1" applyBorder="1" applyAlignment="1">
      <alignment horizontal="center" vertical="center" wrapText="1"/>
    </xf>
    <xf numFmtId="1" fontId="4" fillId="3" borderId="1506" xfId="0" applyNumberFormat="1" applyFont="1" applyFill="1" applyBorder="1" applyAlignment="1">
      <alignment wrapText="1"/>
    </xf>
    <xf numFmtId="1" fontId="4" fillId="3" borderId="1506" xfId="0" applyNumberFormat="1" applyFont="1" applyFill="1" applyBorder="1"/>
    <xf numFmtId="1" fontId="4" fillId="4" borderId="1506" xfId="0" applyNumberFormat="1" applyFont="1" applyFill="1" applyBorder="1" applyProtection="1">
      <protection hidden="1"/>
    </xf>
    <xf numFmtId="1" fontId="4" fillId="7" borderId="1522" xfId="0" applyNumberFormat="1" applyFont="1" applyFill="1" applyBorder="1" applyProtection="1">
      <protection locked="0"/>
    </xf>
    <xf numFmtId="1" fontId="4" fillId="7" borderId="1501" xfId="0" applyNumberFormat="1" applyFont="1" applyFill="1" applyBorder="1" applyProtection="1">
      <protection locked="0"/>
    </xf>
    <xf numFmtId="1" fontId="4" fillId="0" borderId="1506" xfId="0" applyNumberFormat="1" applyFont="1" applyBorder="1"/>
    <xf numFmtId="1" fontId="5" fillId="0" borderId="1536" xfId="0" applyNumberFormat="1" applyFont="1" applyBorder="1"/>
    <xf numFmtId="1" fontId="5" fillId="0" borderId="1537" xfId="0" applyNumberFormat="1" applyFont="1" applyBorder="1"/>
    <xf numFmtId="1" fontId="5" fillId="0" borderId="1538" xfId="0" applyNumberFormat="1" applyFont="1" applyBorder="1"/>
    <xf numFmtId="1" fontId="4" fillId="0" borderId="1525" xfId="0" applyNumberFormat="1" applyFont="1" applyBorder="1" applyAlignment="1">
      <alignment horizontal="center" vertical="center" wrapText="1"/>
    </xf>
    <xf numFmtId="1" fontId="1" fillId="0" borderId="1517" xfId="0" applyNumberFormat="1" applyFont="1" applyBorder="1" applyAlignment="1">
      <alignment horizontal="left" vertical="center"/>
    </xf>
    <xf numFmtId="1" fontId="4" fillId="0" borderId="1517" xfId="0" applyNumberFormat="1" applyFont="1" applyBorder="1" applyAlignment="1">
      <alignment horizontal="right"/>
    </xf>
    <xf numFmtId="1" fontId="4" fillId="0" borderId="1525" xfId="0" applyNumberFormat="1" applyFont="1" applyBorder="1" applyAlignment="1">
      <alignment horizontal="right"/>
    </xf>
    <xf numFmtId="1" fontId="4" fillId="0" borderId="1520" xfId="0" applyNumberFormat="1" applyFont="1" applyBorder="1" applyAlignment="1">
      <alignment horizontal="right"/>
    </xf>
    <xf numFmtId="1" fontId="4" fillId="0" borderId="1525" xfId="0" applyNumberFormat="1" applyFont="1" applyBorder="1"/>
    <xf numFmtId="1" fontId="4" fillId="0" borderId="1520" xfId="0" applyNumberFormat="1" applyFont="1" applyBorder="1"/>
    <xf numFmtId="1" fontId="4" fillId="0" borderId="1518" xfId="0" applyNumberFormat="1" applyFont="1" applyBorder="1"/>
    <xf numFmtId="1" fontId="4" fillId="10" borderId="1539" xfId="1" applyNumberFormat="1" applyFont="1" applyBorder="1" applyAlignment="1" applyProtection="1">
      <alignment horizontal="right"/>
      <protection locked="0"/>
    </xf>
    <xf numFmtId="1" fontId="4" fillId="10" borderId="1540" xfId="1" applyNumberFormat="1" applyFont="1" applyBorder="1" applyAlignment="1" applyProtection="1">
      <alignment horizontal="right"/>
      <protection locked="0"/>
    </xf>
    <xf numFmtId="1" fontId="4" fillId="10" borderId="1541" xfId="1" applyNumberFormat="1" applyFont="1" applyBorder="1" applyAlignment="1" applyProtection="1">
      <alignment horizontal="right"/>
      <protection locked="0"/>
    </xf>
    <xf numFmtId="1" fontId="4" fillId="10" borderId="1514" xfId="1" applyNumberFormat="1" applyFont="1" applyBorder="1" applyAlignment="1" applyProtection="1">
      <alignment horizontal="right"/>
      <protection locked="0"/>
    </xf>
    <xf numFmtId="1" fontId="1" fillId="0" borderId="1525" xfId="0" applyNumberFormat="1" applyFont="1" applyBorder="1" applyAlignment="1">
      <alignment horizontal="left" vertical="center" wrapText="1"/>
    </xf>
    <xf numFmtId="1" fontId="4" fillId="0" borderId="1517" xfId="0" applyNumberFormat="1" applyFont="1" applyBorder="1" applyAlignment="1">
      <alignment horizontal="right" wrapText="1"/>
    </xf>
    <xf numFmtId="1" fontId="4" fillId="0" borderId="1525" xfId="0" applyNumberFormat="1" applyFont="1" applyBorder="1" applyAlignment="1">
      <alignment horizontal="right" wrapText="1"/>
    </xf>
    <xf numFmtId="1" fontId="4" fillId="4" borderId="1506" xfId="0" applyNumberFormat="1" applyFont="1" applyFill="1" applyBorder="1"/>
    <xf numFmtId="1" fontId="4" fillId="0" borderId="1525" xfId="0" applyNumberFormat="1" applyFont="1" applyBorder="1" applyAlignment="1">
      <alignment horizontal="center" wrapText="1"/>
    </xf>
    <xf numFmtId="1" fontId="1" fillId="4" borderId="1506" xfId="0" applyNumberFormat="1" applyFont="1" applyFill="1" applyBorder="1"/>
    <xf numFmtId="1" fontId="4" fillId="0" borderId="1505" xfId="0" applyNumberFormat="1" applyFont="1" applyBorder="1" applyAlignment="1">
      <alignment vertical="center" wrapText="1"/>
    </xf>
    <xf numFmtId="1" fontId="1" fillId="3" borderId="1506" xfId="0" applyNumberFormat="1" applyFont="1" applyFill="1" applyBorder="1" applyAlignment="1">
      <alignment wrapText="1"/>
    </xf>
    <xf numFmtId="1" fontId="4" fillId="3" borderId="1542" xfId="0" applyNumberFormat="1" applyFont="1" applyFill="1" applyBorder="1"/>
    <xf numFmtId="1" fontId="4" fillId="3" borderId="1543" xfId="0" applyNumberFormat="1" applyFont="1" applyFill="1" applyBorder="1"/>
    <xf numFmtId="1" fontId="4" fillId="0" borderId="1544" xfId="0" applyNumberFormat="1" applyFont="1" applyBorder="1"/>
    <xf numFmtId="1" fontId="4" fillId="0" borderId="1543" xfId="0" applyNumberFormat="1" applyFont="1" applyBorder="1"/>
    <xf numFmtId="1" fontId="4" fillId="0" borderId="1528" xfId="0" applyNumberFormat="1" applyFont="1" applyBorder="1" applyAlignment="1">
      <alignment vertical="center" wrapText="1"/>
    </xf>
    <xf numFmtId="1" fontId="4" fillId="0" borderId="1507" xfId="0" applyNumberFormat="1" applyFont="1" applyBorder="1"/>
    <xf numFmtId="1" fontId="4" fillId="0" borderId="73" xfId="0" applyNumberFormat="1" applyFont="1" applyBorder="1" applyAlignment="1">
      <alignment horizontal="center" vertical="center" wrapText="1"/>
    </xf>
    <xf numFmtId="1" fontId="4" fillId="0" borderId="1519" xfId="0" applyNumberFormat="1" applyFont="1" applyBorder="1" applyAlignment="1">
      <alignment horizontal="center" vertical="center" wrapText="1"/>
    </xf>
    <xf numFmtId="1" fontId="4" fillId="0" borderId="1545" xfId="0" applyNumberFormat="1" applyFont="1" applyBorder="1"/>
    <xf numFmtId="1" fontId="4" fillId="0" borderId="1542" xfId="0" applyNumberFormat="1" applyFont="1" applyBorder="1"/>
    <xf numFmtId="1" fontId="4" fillId="0" borderId="1525" xfId="0" applyNumberFormat="1" applyFont="1" applyBorder="1" applyAlignment="1">
      <alignment horizontal="left" vertical="center" wrapText="1"/>
    </xf>
    <xf numFmtId="1" fontId="4" fillId="10" borderId="1533" xfId="1" applyNumberFormat="1" applyFont="1" applyBorder="1" applyAlignment="1" applyProtection="1">
      <alignment horizontal="right"/>
      <protection locked="0"/>
    </xf>
    <xf numFmtId="1" fontId="4" fillId="10" borderId="1516" xfId="1" applyNumberFormat="1" applyFont="1" applyBorder="1" applyAlignment="1" applyProtection="1">
      <alignment horizontal="right"/>
      <protection locked="0"/>
    </xf>
    <xf numFmtId="1" fontId="4" fillId="10" borderId="1519" xfId="1" applyNumberFormat="1" applyFont="1" applyBorder="1" applyAlignment="1" applyProtection="1">
      <alignment horizontal="right"/>
      <protection locked="0"/>
    </xf>
    <xf numFmtId="1" fontId="4" fillId="7" borderId="1520" xfId="0" applyNumberFormat="1" applyFont="1" applyFill="1" applyBorder="1" applyProtection="1">
      <protection locked="0"/>
    </xf>
    <xf numFmtId="1" fontId="4" fillId="3" borderId="1546" xfId="0" applyNumberFormat="1" applyFont="1" applyFill="1" applyBorder="1"/>
    <xf numFmtId="1" fontId="4" fillId="0" borderId="1546" xfId="0" applyNumberFormat="1" applyFont="1" applyBorder="1" applyProtection="1">
      <protection hidden="1"/>
    </xf>
    <xf numFmtId="1" fontId="4" fillId="0" borderId="1547" xfId="0" applyNumberFormat="1" applyFont="1" applyBorder="1" applyProtection="1">
      <protection hidden="1"/>
    </xf>
    <xf numFmtId="1" fontId="4" fillId="0" borderId="1548" xfId="0" applyNumberFormat="1" applyFont="1" applyBorder="1" applyProtection="1">
      <protection hidden="1"/>
    </xf>
    <xf numFmtId="1" fontId="4" fillId="0" borderId="1552" xfId="0" applyNumberFormat="1" applyFont="1" applyBorder="1"/>
    <xf numFmtId="1" fontId="4" fillId="0" borderId="1552" xfId="0" applyNumberFormat="1" applyFont="1" applyBorder="1" applyProtection="1">
      <protection hidden="1"/>
    </xf>
    <xf numFmtId="1" fontId="4" fillId="0" borderId="1555" xfId="0" applyNumberFormat="1" applyFont="1" applyBorder="1" applyAlignment="1">
      <alignment horizontal="center" vertical="center" wrapText="1"/>
    </xf>
    <xf numFmtId="1" fontId="4" fillId="0" borderId="1556" xfId="0" applyNumberFormat="1" applyFont="1" applyBorder="1" applyAlignment="1">
      <alignment horizontal="center" vertical="center" wrapText="1"/>
    </xf>
    <xf numFmtId="1" fontId="4" fillId="0" borderId="1554" xfId="0" applyNumberFormat="1" applyFont="1" applyBorder="1" applyAlignment="1">
      <alignment horizontal="center" vertical="center" wrapText="1"/>
    </xf>
    <xf numFmtId="1" fontId="4" fillId="0" borderId="1557" xfId="0" applyNumberFormat="1" applyFont="1" applyBorder="1" applyAlignment="1">
      <alignment horizontal="center" vertical="center" wrapText="1"/>
    </xf>
    <xf numFmtId="1" fontId="4" fillId="0" borderId="1558" xfId="0" applyNumberFormat="1" applyFont="1" applyBorder="1" applyAlignment="1">
      <alignment horizontal="center" vertical="center" wrapText="1"/>
    </xf>
    <xf numFmtId="1" fontId="4" fillId="0" borderId="1559" xfId="0" applyNumberFormat="1" applyFont="1" applyBorder="1" applyAlignment="1">
      <alignment horizontal="center"/>
    </xf>
    <xf numFmtId="1" fontId="4" fillId="0" borderId="1555" xfId="0" applyNumberFormat="1" applyFont="1" applyBorder="1" applyAlignment="1">
      <alignment horizontal="right"/>
    </xf>
    <xf numFmtId="1" fontId="4" fillId="0" borderId="1556" xfId="0" applyNumberFormat="1" applyFont="1" applyBorder="1" applyAlignment="1">
      <alignment horizontal="right"/>
    </xf>
    <xf numFmtId="1" fontId="4" fillId="0" borderId="1554" xfId="0" applyNumberFormat="1" applyFont="1" applyBorder="1" applyAlignment="1">
      <alignment horizontal="right"/>
    </xf>
    <xf numFmtId="1" fontId="4" fillId="7" borderId="1560" xfId="0" applyNumberFormat="1" applyFont="1" applyFill="1" applyBorder="1" applyAlignment="1" applyProtection="1">
      <alignment horizontal="right"/>
      <protection locked="0"/>
    </xf>
    <xf numFmtId="1" fontId="4" fillId="7" borderId="62" xfId="0" applyNumberFormat="1" applyFont="1" applyFill="1" applyBorder="1" applyAlignment="1" applyProtection="1">
      <alignment horizontal="right"/>
      <protection locked="0"/>
    </xf>
    <xf numFmtId="1" fontId="4" fillId="7" borderId="73" xfId="0" applyNumberFormat="1" applyFont="1" applyFill="1" applyBorder="1" applyAlignment="1" applyProtection="1">
      <alignment horizontal="right"/>
      <protection locked="0"/>
    </xf>
    <xf numFmtId="1" fontId="4" fillId="7" borderId="89" xfId="0" applyNumberFormat="1" applyFont="1" applyFill="1" applyBorder="1" applyAlignment="1" applyProtection="1">
      <alignment horizontal="right"/>
      <protection locked="0"/>
    </xf>
    <xf numFmtId="1" fontId="4" fillId="0" borderId="1552" xfId="0" applyNumberFormat="1" applyFont="1" applyBorder="1" applyProtection="1">
      <protection locked="0"/>
    </xf>
    <xf numFmtId="1" fontId="4" fillId="0" borderId="1561" xfId="0" applyNumberFormat="1" applyFont="1" applyBorder="1" applyAlignment="1">
      <alignment horizontal="center" vertical="center"/>
    </xf>
    <xf numFmtId="1" fontId="4" fillId="0" borderId="1559" xfId="0" applyNumberFormat="1" applyFont="1" applyBorder="1" applyAlignment="1">
      <alignment horizontal="center" vertical="center"/>
    </xf>
    <xf numFmtId="1" fontId="4" fillId="0" borderId="1559" xfId="0" applyNumberFormat="1" applyFont="1" applyBorder="1" applyAlignment="1" applyProtection="1">
      <alignment horizontal="center" vertical="center"/>
      <protection hidden="1"/>
    </xf>
    <xf numFmtId="1" fontId="4" fillId="7" borderId="1555" xfId="0" applyNumberFormat="1" applyFont="1" applyFill="1" applyBorder="1" applyAlignment="1" applyProtection="1">
      <alignment horizontal="right"/>
      <protection locked="0"/>
    </xf>
    <xf numFmtId="1" fontId="4" fillId="7" borderId="1554" xfId="0" applyNumberFormat="1" applyFont="1" applyFill="1" applyBorder="1" applyAlignment="1" applyProtection="1">
      <alignment horizontal="right"/>
      <protection locked="0"/>
    </xf>
    <xf numFmtId="1" fontId="4" fillId="7" borderId="1557" xfId="0" applyNumberFormat="1" applyFont="1" applyFill="1" applyBorder="1" applyAlignment="1" applyProtection="1">
      <alignment horizontal="right"/>
      <protection locked="0"/>
    </xf>
    <xf numFmtId="1" fontId="4" fillId="7" borderId="1562" xfId="0" applyNumberFormat="1" applyFont="1" applyFill="1" applyBorder="1" applyAlignment="1" applyProtection="1">
      <alignment horizontal="right"/>
      <protection locked="0"/>
    </xf>
    <xf numFmtId="1" fontId="4" fillId="7" borderId="1563" xfId="0" applyNumberFormat="1" applyFont="1" applyFill="1" applyBorder="1" applyAlignment="1" applyProtection="1">
      <alignment horizontal="right"/>
      <protection locked="0"/>
    </xf>
    <xf numFmtId="1" fontId="4" fillId="7" borderId="1564" xfId="0" applyNumberFormat="1" applyFont="1" applyFill="1" applyBorder="1" applyAlignment="1" applyProtection="1">
      <alignment horizontal="right"/>
      <protection locked="0"/>
    </xf>
    <xf numFmtId="1" fontId="4" fillId="7" borderId="1559" xfId="0" applyNumberFormat="1" applyFont="1" applyFill="1" applyBorder="1" applyAlignment="1" applyProtection="1">
      <alignment horizontal="right"/>
      <protection locked="0"/>
    </xf>
    <xf numFmtId="1" fontId="4" fillId="3" borderId="1552" xfId="0" applyNumberFormat="1" applyFont="1" applyFill="1" applyBorder="1"/>
    <xf numFmtId="1" fontId="4" fillId="3" borderId="1552" xfId="0" applyNumberFormat="1" applyFont="1" applyFill="1" applyBorder="1" applyProtection="1">
      <protection hidden="1"/>
    </xf>
    <xf numFmtId="1" fontId="4" fillId="0" borderId="1561" xfId="0" applyNumberFormat="1" applyFont="1" applyBorder="1" applyAlignment="1">
      <alignment horizontal="left" vertical="center"/>
    </xf>
    <xf numFmtId="1" fontId="4" fillId="0" borderId="1561" xfId="0" applyNumberFormat="1" applyFont="1" applyBorder="1" applyAlignment="1">
      <alignment horizontal="center" vertical="center" wrapText="1"/>
    </xf>
    <xf numFmtId="1" fontId="4" fillId="7" borderId="1561" xfId="0" applyNumberFormat="1" applyFont="1" applyFill="1" applyBorder="1" applyProtection="1">
      <protection locked="0"/>
    </xf>
    <xf numFmtId="1" fontId="4" fillId="7" borderId="1567" xfId="0" applyNumberFormat="1" applyFont="1" applyFill="1" applyBorder="1" applyProtection="1">
      <protection locked="0"/>
    </xf>
    <xf numFmtId="1" fontId="4" fillId="7" borderId="1568" xfId="0" applyNumberFormat="1" applyFont="1" applyFill="1" applyBorder="1" applyProtection="1">
      <protection locked="0"/>
    </xf>
    <xf numFmtId="1" fontId="4" fillId="7" borderId="1569" xfId="0" applyNumberFormat="1" applyFont="1" applyFill="1" applyBorder="1" applyProtection="1">
      <protection locked="0"/>
    </xf>
    <xf numFmtId="1" fontId="4" fillId="0" borderId="1561" xfId="0" applyNumberFormat="1" applyFont="1" applyBorder="1" applyAlignment="1">
      <alignment horizontal="left" vertical="center" wrapText="1"/>
    </xf>
    <xf numFmtId="1" fontId="4" fillId="0" borderId="1561" xfId="0" applyNumberFormat="1" applyFont="1" applyBorder="1" applyAlignment="1">
      <alignment horizontal="center"/>
    </xf>
    <xf numFmtId="1" fontId="4" fillId="0" borderId="89" xfId="0" applyNumberFormat="1" applyFont="1" applyBorder="1" applyAlignment="1">
      <alignment horizontal="left" vertical="center" wrapText="1"/>
    </xf>
    <xf numFmtId="1" fontId="4" fillId="7" borderId="89" xfId="0" applyNumberFormat="1" applyFont="1" applyFill="1" applyBorder="1" applyProtection="1">
      <protection locked="0"/>
    </xf>
    <xf numFmtId="1" fontId="4" fillId="7" borderId="62" xfId="0" applyNumberFormat="1" applyFont="1" applyFill="1" applyBorder="1" applyProtection="1">
      <protection locked="0"/>
    </xf>
    <xf numFmtId="1" fontId="4" fillId="3" borderId="1570" xfId="0" applyNumberFormat="1" applyFont="1" applyFill="1" applyBorder="1"/>
    <xf numFmtId="1" fontId="4" fillId="3" borderId="1570" xfId="0" applyNumberFormat="1" applyFont="1" applyFill="1" applyBorder="1" applyProtection="1">
      <protection hidden="1"/>
    </xf>
    <xf numFmtId="1" fontId="4" fillId="0" borderId="1570" xfId="0" applyNumberFormat="1" applyFont="1" applyBorder="1" applyProtection="1">
      <protection hidden="1"/>
    </xf>
    <xf numFmtId="1" fontId="4" fillId="4" borderId="1570" xfId="0" applyNumberFormat="1" applyFont="1" applyFill="1" applyBorder="1"/>
    <xf numFmtId="1" fontId="4" fillId="4" borderId="1570" xfId="0" applyNumberFormat="1" applyFont="1" applyFill="1" applyBorder="1" applyProtection="1">
      <protection hidden="1"/>
    </xf>
    <xf numFmtId="1" fontId="4" fillId="0" borderId="1573" xfId="3" applyNumberFormat="1" applyFont="1" applyBorder="1" applyAlignment="1">
      <alignment horizontal="center" vertical="center" wrapText="1"/>
    </xf>
    <xf numFmtId="1" fontId="4" fillId="0" borderId="1574" xfId="3" applyNumberFormat="1" applyFont="1" applyBorder="1" applyAlignment="1">
      <alignment horizontal="center" vertical="center" wrapText="1"/>
    </xf>
    <xf numFmtId="1" fontId="4" fillId="0" borderId="1573" xfId="3" applyNumberFormat="1" applyFont="1" applyFill="1" applyBorder="1" applyAlignment="1">
      <alignment horizontal="center" vertical="center" wrapText="1"/>
    </xf>
    <xf numFmtId="1" fontId="4" fillId="0" borderId="1574" xfId="3" applyNumberFormat="1" applyFont="1" applyFill="1" applyBorder="1" applyAlignment="1">
      <alignment horizontal="center" vertical="center" wrapText="1"/>
    </xf>
    <xf numFmtId="1" fontId="4" fillId="0" borderId="1575" xfId="3" applyNumberFormat="1" applyFont="1" applyFill="1" applyBorder="1" applyAlignment="1">
      <alignment horizontal="center" vertical="center" wrapText="1"/>
    </xf>
    <xf numFmtId="1" fontId="4" fillId="0" borderId="1576" xfId="3" applyNumberFormat="1" applyFont="1" applyFill="1" applyBorder="1" applyAlignment="1">
      <alignment horizontal="center" vertical="center" wrapText="1"/>
    </xf>
    <xf numFmtId="1" fontId="4" fillId="0" borderId="1577" xfId="3" applyNumberFormat="1" applyFont="1" applyFill="1" applyBorder="1" applyAlignment="1">
      <alignment horizontal="center" vertical="center" wrapText="1"/>
    </xf>
    <xf numFmtId="1" fontId="4" fillId="0" borderId="1578" xfId="3" applyNumberFormat="1" applyFont="1" applyBorder="1" applyAlignment="1">
      <alignment horizontal="center" vertical="center" wrapText="1"/>
    </xf>
    <xf numFmtId="1" fontId="4" fillId="3" borderId="1579" xfId="0" applyNumberFormat="1" applyFont="1" applyFill="1" applyBorder="1" applyProtection="1">
      <protection hidden="1"/>
    </xf>
    <xf numFmtId="1" fontId="4" fillId="0" borderId="1579" xfId="0" applyNumberFormat="1" applyFont="1" applyBorder="1" applyProtection="1">
      <protection hidden="1"/>
    </xf>
    <xf numFmtId="1" fontId="4" fillId="0" borderId="1580" xfId="2" applyNumberFormat="1" applyFont="1" applyBorder="1" applyAlignment="1">
      <alignment vertical="center" wrapText="1"/>
    </xf>
    <xf numFmtId="1" fontId="4" fillId="4" borderId="1581" xfId="4" applyNumberFormat="1" applyFont="1" applyFill="1" applyBorder="1" applyProtection="1"/>
    <xf numFmtId="1" fontId="4" fillId="7" borderId="1581" xfId="4" applyNumberFormat="1" applyFont="1" applyFill="1" applyBorder="1" applyProtection="1">
      <protection locked="0"/>
    </xf>
    <xf numFmtId="1" fontId="4" fillId="7" borderId="1568" xfId="4" applyNumberFormat="1" applyFont="1" applyFill="1" applyBorder="1" applyProtection="1">
      <protection locked="0"/>
    </xf>
    <xf numFmtId="1" fontId="4" fillId="7" borderId="1582" xfId="4" applyNumberFormat="1" applyFont="1" applyFill="1" applyBorder="1" applyProtection="1">
      <protection locked="0"/>
    </xf>
    <xf numFmtId="1" fontId="4" fillId="7" borderId="1583" xfId="4" applyNumberFormat="1" applyFont="1" applyFill="1" applyBorder="1" applyProtection="1">
      <protection locked="0"/>
    </xf>
    <xf numFmtId="1" fontId="4" fillId="7" borderId="1584" xfId="4" applyNumberFormat="1" applyFont="1" applyFill="1" applyBorder="1" applyProtection="1">
      <protection locked="0"/>
    </xf>
    <xf numFmtId="1" fontId="4" fillId="7" borderId="1585" xfId="4" applyNumberFormat="1" applyFont="1" applyFill="1" applyBorder="1" applyProtection="1">
      <protection locked="0"/>
    </xf>
    <xf numFmtId="1" fontId="4" fillId="0" borderId="1509" xfId="2" applyNumberFormat="1" applyFont="1" applyBorder="1" applyAlignment="1">
      <alignment horizontal="center" vertical="center" wrapText="1"/>
    </xf>
    <xf numFmtId="1" fontId="4" fillId="0" borderId="1512" xfId="4" applyNumberFormat="1" applyFont="1" applyBorder="1" applyAlignment="1">
      <alignment horizontal="right"/>
    </xf>
    <xf numFmtId="1" fontId="4" fillId="0" borderId="1586" xfId="4" applyNumberFormat="1" applyFont="1" applyBorder="1" applyAlignment="1">
      <alignment horizontal="right"/>
    </xf>
    <xf numFmtId="1" fontId="4" fillId="0" borderId="1587" xfId="4" applyNumberFormat="1" applyFont="1" applyBorder="1" applyAlignment="1">
      <alignment horizontal="right"/>
    </xf>
    <xf numFmtId="1" fontId="4" fillId="0" borderId="1534" xfId="4" applyNumberFormat="1" applyFont="1" applyBorder="1" applyAlignment="1">
      <alignment horizontal="right"/>
    </xf>
    <xf numFmtId="1" fontId="4" fillId="0" borderId="1519" xfId="4" applyNumberFormat="1" applyFont="1" applyBorder="1" applyAlignment="1">
      <alignment horizontal="right"/>
    </xf>
    <xf numFmtId="1" fontId="4" fillId="0" borderId="1588" xfId="4" applyNumberFormat="1" applyFont="1" applyBorder="1" applyAlignment="1">
      <alignment horizontal="right"/>
    </xf>
    <xf numFmtId="1" fontId="4" fillId="3" borderId="1589" xfId="0" applyNumberFormat="1" applyFont="1" applyFill="1" applyBorder="1" applyProtection="1">
      <protection hidden="1"/>
    </xf>
    <xf numFmtId="1" fontId="4" fillId="0" borderId="1589" xfId="0" applyNumberFormat="1" applyFont="1" applyBorder="1" applyProtection="1">
      <protection hidden="1"/>
    </xf>
    <xf numFmtId="1" fontId="6" fillId="3" borderId="1509" xfId="0" applyNumberFormat="1" applyFont="1" applyFill="1" applyBorder="1" applyAlignment="1">
      <alignment vertical="center" wrapText="1"/>
    </xf>
    <xf numFmtId="1" fontId="6" fillId="3" borderId="1518" xfId="0" applyNumberFormat="1" applyFont="1" applyFill="1" applyBorder="1" applyAlignment="1">
      <alignment vertical="center" wrapText="1"/>
    </xf>
    <xf numFmtId="1" fontId="2" fillId="0" borderId="1532" xfId="0" applyNumberFormat="1" applyFont="1" applyBorder="1"/>
    <xf numFmtId="1" fontId="2" fillId="0" borderId="1547" xfId="0" applyNumberFormat="1" applyFont="1" applyBorder="1"/>
    <xf numFmtId="1" fontId="2" fillId="0" borderId="1548" xfId="0" applyNumberFormat="1" applyFont="1" applyBorder="1"/>
    <xf numFmtId="1" fontId="4" fillId="3" borderId="1592" xfId="0" applyNumberFormat="1" applyFont="1" applyFill="1" applyBorder="1" applyProtection="1">
      <protection hidden="1"/>
    </xf>
    <xf numFmtId="1" fontId="4" fillId="0" borderId="1592" xfId="0" applyNumberFormat="1" applyFont="1" applyBorder="1" applyProtection="1">
      <protection hidden="1"/>
    </xf>
    <xf numFmtId="1" fontId="4" fillId="0" borderId="1593" xfId="0" applyNumberFormat="1" applyFont="1" applyBorder="1" applyAlignment="1">
      <alignment horizontal="center" vertical="center"/>
    </xf>
    <xf numFmtId="1" fontId="4" fillId="0" borderId="1513" xfId="0" applyNumberFormat="1" applyFont="1" applyBorder="1" applyAlignment="1">
      <alignment horizontal="center" vertical="center"/>
    </xf>
    <xf numFmtId="1" fontId="4" fillId="0" borderId="1554" xfId="0" applyNumberFormat="1" applyFont="1" applyBorder="1" applyAlignment="1">
      <alignment horizontal="center" vertical="center"/>
    </xf>
    <xf numFmtId="1" fontId="4" fillId="0" borderId="1594" xfId="0" applyNumberFormat="1" applyFont="1" applyBorder="1"/>
    <xf numFmtId="1" fontId="4" fillId="7" borderId="1595" xfId="4" applyNumberFormat="1" applyFont="1" applyFill="1" applyBorder="1" applyProtection="1">
      <protection locked="0"/>
    </xf>
    <xf numFmtId="1" fontId="4" fillId="7" borderId="1594" xfId="4" applyNumberFormat="1" applyFont="1" applyFill="1" applyBorder="1" applyProtection="1">
      <protection locked="0"/>
    </xf>
    <xf numFmtId="1" fontId="4" fillId="3" borderId="1596" xfId="0" applyNumberFormat="1" applyFont="1" applyFill="1" applyBorder="1" applyProtection="1">
      <protection hidden="1"/>
    </xf>
    <xf numFmtId="1" fontId="4" fillId="0" borderId="1596" xfId="0" applyNumberFormat="1" applyFont="1" applyBorder="1" applyProtection="1">
      <protection hidden="1"/>
    </xf>
    <xf numFmtId="1" fontId="4" fillId="0" borderId="1597" xfId="0" applyNumberFormat="1" applyFont="1" applyBorder="1"/>
    <xf numFmtId="1" fontId="2" fillId="3" borderId="1598" xfId="0" applyNumberFormat="1" applyFont="1" applyFill="1" applyBorder="1"/>
    <xf numFmtId="1" fontId="4" fillId="0" borderId="1602" xfId="0" applyNumberFormat="1" applyFont="1" applyBorder="1" applyAlignment="1">
      <alignment horizontal="center" vertical="center" wrapText="1"/>
    </xf>
    <xf numFmtId="1" fontId="4" fillId="0" borderId="1603" xfId="0" applyNumberFormat="1" applyFont="1" applyBorder="1" applyAlignment="1">
      <alignment horizontal="center" vertical="center" wrapText="1"/>
    </xf>
    <xf numFmtId="1" fontId="4" fillId="0" borderId="1604" xfId="0" applyNumberFormat="1" applyFont="1" applyBorder="1" applyAlignment="1">
      <alignment horizontal="center" vertical="center" wrapText="1"/>
    </xf>
    <xf numFmtId="1" fontId="4" fillId="0" borderId="1577" xfId="0" applyNumberFormat="1" applyFont="1" applyBorder="1" applyAlignment="1">
      <alignment horizontal="center" vertical="center" wrapText="1"/>
    </xf>
    <xf numFmtId="1" fontId="4" fillId="7" borderId="1595" xfId="0" applyNumberFormat="1" applyFont="1" applyFill="1" applyBorder="1" applyAlignment="1" applyProtection="1">
      <alignment wrapText="1"/>
      <protection locked="0"/>
    </xf>
    <xf numFmtId="1" fontId="4" fillId="0" borderId="1613" xfId="0" applyNumberFormat="1" applyFont="1" applyBorder="1" applyAlignment="1">
      <alignment horizontal="center" vertical="center"/>
    </xf>
    <xf numFmtId="1" fontId="4" fillId="0" borderId="1614" xfId="0" applyNumberFormat="1" applyFont="1" applyBorder="1" applyAlignment="1">
      <alignment horizontal="center" vertical="center" wrapText="1"/>
    </xf>
    <xf numFmtId="1" fontId="4" fillId="0" borderId="1610" xfId="0" applyNumberFormat="1" applyFont="1" applyBorder="1" applyAlignment="1">
      <alignment horizontal="center" vertical="center"/>
    </xf>
    <xf numFmtId="1" fontId="4" fillId="0" borderId="1607" xfId="0" applyNumberFormat="1" applyFont="1" applyBorder="1" applyAlignment="1">
      <alignment horizontal="left" wrapText="1"/>
    </xf>
    <xf numFmtId="1" fontId="4" fillId="0" borderId="1616" xfId="0" applyNumberFormat="1" applyFont="1" applyBorder="1"/>
    <xf numFmtId="1" fontId="4" fillId="2" borderId="1617" xfId="5" applyNumberFormat="1" applyFont="1" applyBorder="1" applyProtection="1">
      <protection locked="0"/>
    </xf>
    <xf numFmtId="1" fontId="4" fillId="2" borderId="1618" xfId="5" applyNumberFormat="1" applyFont="1" applyBorder="1" applyProtection="1">
      <protection locked="0"/>
    </xf>
    <xf numFmtId="1" fontId="4" fillId="2" borderId="1619" xfId="5" applyNumberFormat="1" applyFont="1" applyBorder="1" applyProtection="1">
      <protection locked="0"/>
    </xf>
    <xf numFmtId="1" fontId="4" fillId="2" borderId="1620" xfId="5" applyNumberFormat="1" applyFont="1" applyBorder="1" applyProtection="1">
      <protection locked="0"/>
    </xf>
    <xf numFmtId="1" fontId="4" fillId="2" borderId="1621" xfId="5" applyNumberFormat="1" applyFont="1" applyBorder="1" applyProtection="1">
      <protection locked="0"/>
    </xf>
    <xf numFmtId="1" fontId="4" fillId="2" borderId="1622" xfId="5" applyNumberFormat="1" applyFont="1" applyBorder="1" applyProtection="1">
      <protection locked="0"/>
    </xf>
    <xf numFmtId="1" fontId="4" fillId="2" borderId="1623" xfId="5" applyNumberFormat="1" applyFont="1" applyBorder="1" applyProtection="1">
      <protection locked="0"/>
    </xf>
    <xf numFmtId="1" fontId="4" fillId="2" borderId="1624" xfId="5" applyNumberFormat="1" applyFont="1" applyBorder="1" applyProtection="1">
      <protection locked="0"/>
    </xf>
    <xf numFmtId="1" fontId="4" fillId="2" borderId="1625" xfId="5" applyNumberFormat="1" applyFont="1" applyBorder="1" applyProtection="1">
      <protection locked="0"/>
    </xf>
    <xf numFmtId="1" fontId="4" fillId="2" borderId="1626" xfId="5" applyNumberFormat="1" applyFont="1" applyBorder="1" applyProtection="1">
      <protection locked="0"/>
    </xf>
    <xf numFmtId="1" fontId="4" fillId="0" borderId="1627" xfId="0" applyNumberFormat="1" applyFont="1" applyBorder="1"/>
    <xf numFmtId="1" fontId="4" fillId="2" borderId="1628" xfId="5" applyNumberFormat="1" applyFont="1" applyBorder="1" applyProtection="1">
      <protection locked="0"/>
    </xf>
    <xf numFmtId="1" fontId="4" fillId="2" borderId="1629" xfId="5" applyNumberFormat="1" applyFont="1" applyBorder="1" applyProtection="1">
      <protection locked="0"/>
    </xf>
    <xf numFmtId="1" fontId="4" fillId="2" borderId="1630" xfId="5" applyNumberFormat="1" applyFont="1" applyBorder="1" applyProtection="1">
      <protection locked="0"/>
    </xf>
    <xf numFmtId="1" fontId="4" fillId="2" borderId="1631" xfId="5" applyNumberFormat="1" applyFont="1" applyBorder="1" applyProtection="1">
      <protection locked="0"/>
    </xf>
    <xf numFmtId="1" fontId="4" fillId="2" borderId="1632" xfId="5" applyNumberFormat="1" applyFont="1" applyBorder="1" applyProtection="1">
      <protection locked="0"/>
    </xf>
    <xf numFmtId="1" fontId="4" fillId="0" borderId="1633" xfId="0" applyNumberFormat="1" applyFont="1" applyBorder="1"/>
    <xf numFmtId="1" fontId="4" fillId="9" borderId="1634" xfId="4" applyNumberFormat="1" applyFont="1" applyFill="1" applyBorder="1" applyProtection="1"/>
    <xf numFmtId="1" fontId="4" fillId="9" borderId="1635" xfId="4" applyNumberFormat="1" applyFont="1" applyFill="1" applyBorder="1" applyProtection="1"/>
    <xf numFmtId="1" fontId="4" fillId="9" borderId="1636" xfId="4" applyNumberFormat="1" applyFont="1" applyFill="1" applyBorder="1" applyProtection="1"/>
    <xf numFmtId="1" fontId="4" fillId="2" borderId="1605" xfId="5" applyNumberFormat="1" applyFont="1" applyBorder="1" applyProtection="1">
      <protection locked="0"/>
    </xf>
    <xf numFmtId="1" fontId="4" fillId="2" borderId="1612" xfId="5" applyNumberFormat="1" applyFont="1" applyBorder="1" applyProtection="1">
      <protection locked="0"/>
    </xf>
    <xf numFmtId="1" fontId="4" fillId="2" borderId="1606" xfId="5" applyNumberFormat="1" applyFont="1" applyBorder="1" applyProtection="1">
      <protection locked="0"/>
    </xf>
    <xf numFmtId="1" fontId="4" fillId="2" borderId="1627" xfId="5" applyNumberFormat="1" applyFont="1" applyBorder="1" applyProtection="1">
      <protection locked="0"/>
    </xf>
    <xf numFmtId="1" fontId="4" fillId="2" borderId="90" xfId="5" applyNumberFormat="1" applyFont="1" applyBorder="1" applyProtection="1">
      <protection locked="0"/>
    </xf>
    <xf numFmtId="1" fontId="4" fillId="2" borderId="93" xfId="5" applyNumberFormat="1" applyFont="1" applyBorder="1" applyProtection="1">
      <protection locked="0"/>
    </xf>
    <xf numFmtId="1" fontId="4" fillId="9" borderId="1637" xfId="4" applyNumberFormat="1" applyFont="1" applyFill="1" applyBorder="1" applyProtection="1"/>
    <xf numFmtId="1" fontId="4" fillId="2" borderId="1638" xfId="5" applyNumberFormat="1" applyFont="1" applyBorder="1" applyProtection="1">
      <protection locked="0"/>
    </xf>
    <xf numFmtId="1" fontId="4" fillId="2" borderId="1639" xfId="5" applyNumberFormat="1" applyFont="1" applyBorder="1" applyProtection="1">
      <protection locked="0"/>
    </xf>
    <xf numFmtId="1" fontId="4" fillId="2" borderId="1640" xfId="5" applyNumberFormat="1" applyFont="1" applyBorder="1" applyProtection="1">
      <protection locked="0"/>
    </xf>
    <xf numFmtId="1" fontId="4" fillId="2" borderId="1641" xfId="5" applyNumberFormat="1" applyFont="1" applyBorder="1" applyProtection="1">
      <protection locked="0"/>
    </xf>
    <xf numFmtId="1" fontId="4" fillId="2" borderId="1642" xfId="5" applyNumberFormat="1" applyFont="1" applyBorder="1" applyProtection="1">
      <protection locked="0"/>
    </xf>
    <xf numFmtId="1" fontId="4" fillId="2" borderId="1643" xfId="5" applyNumberFormat="1" applyFont="1" applyBorder="1" applyProtection="1">
      <protection locked="0"/>
    </xf>
    <xf numFmtId="1" fontId="4" fillId="2" borderId="1644" xfId="5" applyNumberFormat="1" applyFont="1" applyBorder="1" applyProtection="1">
      <protection locked="0"/>
    </xf>
    <xf numFmtId="1" fontId="4" fillId="2" borderId="1645" xfId="5" applyNumberFormat="1" applyFont="1" applyBorder="1" applyProtection="1">
      <protection locked="0"/>
    </xf>
    <xf numFmtId="1" fontId="4" fillId="2" borderId="1646" xfId="5" applyNumberFormat="1" applyFont="1" applyBorder="1" applyProtection="1">
      <protection locked="0"/>
    </xf>
    <xf numFmtId="1" fontId="4" fillId="2" borderId="1647" xfId="5" applyNumberFormat="1" applyFont="1" applyBorder="1" applyProtection="1">
      <protection locked="0"/>
    </xf>
    <xf numFmtId="1" fontId="4" fillId="2" borderId="1648" xfId="5" applyNumberFormat="1" applyFont="1" applyBorder="1" applyProtection="1">
      <protection locked="0"/>
    </xf>
    <xf numFmtId="1" fontId="4" fillId="2" borderId="1649" xfId="5" applyNumberFormat="1" applyFont="1" applyBorder="1" applyProtection="1">
      <protection locked="0"/>
    </xf>
    <xf numFmtId="1" fontId="4" fillId="2" borderId="1650" xfId="5" applyNumberFormat="1" applyFont="1" applyBorder="1" applyProtection="1">
      <protection locked="0"/>
    </xf>
    <xf numFmtId="1" fontId="4" fillId="2" borderId="1651" xfId="5" applyNumberFormat="1" applyFont="1" applyBorder="1" applyProtection="1">
      <protection locked="0"/>
    </xf>
    <xf numFmtId="1" fontId="4" fillId="2" borderId="1652" xfId="5" applyNumberFormat="1" applyFont="1" applyBorder="1" applyProtection="1">
      <protection locked="0"/>
    </xf>
    <xf numFmtId="1" fontId="13" fillId="0" borderId="1659" xfId="0" applyNumberFormat="1" applyFont="1" applyBorder="1" applyAlignment="1">
      <alignment horizontal="center" vertical="center" wrapText="1"/>
    </xf>
    <xf numFmtId="1" fontId="13" fillId="0" borderId="1660" xfId="0" applyNumberFormat="1" applyFont="1" applyBorder="1" applyAlignment="1">
      <alignment horizontal="center" vertical="center" wrapText="1"/>
    </xf>
    <xf numFmtId="1" fontId="13" fillId="0" borderId="1661" xfId="0" applyNumberFormat="1" applyFont="1" applyBorder="1" applyAlignment="1">
      <alignment horizontal="center" vertical="center" wrapText="1"/>
    </xf>
    <xf numFmtId="1" fontId="4" fillId="0" borderId="1662" xfId="0" applyNumberFormat="1" applyFont="1" applyBorder="1"/>
    <xf numFmtId="1" fontId="13" fillId="0" borderId="1663" xfId="0" applyNumberFormat="1" applyFont="1" applyBorder="1"/>
    <xf numFmtId="1" fontId="13" fillId="0" borderId="1664" xfId="0" applyNumberFormat="1" applyFont="1" applyBorder="1"/>
    <xf numFmtId="1" fontId="13" fillId="0" borderId="1665" xfId="0" applyNumberFormat="1" applyFont="1" applyBorder="1"/>
    <xf numFmtId="1" fontId="13" fillId="7" borderId="1663" xfId="0" applyNumberFormat="1" applyFont="1" applyFill="1" applyBorder="1" applyProtection="1">
      <protection locked="0"/>
    </xf>
    <xf numFmtId="1" fontId="13" fillId="7" borderId="1665" xfId="0" applyNumberFormat="1" applyFont="1" applyFill="1" applyBorder="1" applyProtection="1">
      <protection locked="0"/>
    </xf>
    <xf numFmtId="1" fontId="13" fillId="7" borderId="1666" xfId="0" applyNumberFormat="1" applyFont="1" applyFill="1" applyBorder="1" applyProtection="1">
      <protection locked="0"/>
    </xf>
    <xf numFmtId="1" fontId="13" fillId="7" borderId="1667" xfId="0" applyNumberFormat="1" applyFont="1" applyFill="1" applyBorder="1" applyProtection="1">
      <protection locked="0"/>
    </xf>
    <xf numFmtId="1" fontId="13" fillId="0" borderId="1633" xfId="0" applyNumberFormat="1" applyFont="1" applyBorder="1"/>
    <xf numFmtId="1" fontId="13" fillId="0" borderId="1668" xfId="0" applyNumberFormat="1" applyFont="1" applyBorder="1"/>
    <xf numFmtId="1" fontId="13" fillId="7" borderId="1633" xfId="0" applyNumberFormat="1" applyFont="1" applyFill="1" applyBorder="1" applyProtection="1">
      <protection locked="0"/>
    </xf>
    <xf numFmtId="0" fontId="4" fillId="0" borderId="1613" xfId="0" applyFont="1" applyBorder="1" applyAlignment="1">
      <alignment horizontal="center" vertical="center"/>
    </xf>
    <xf numFmtId="0" fontId="4" fillId="0" borderId="1670" xfId="0" applyFont="1" applyBorder="1" applyAlignment="1">
      <alignment horizontal="center" vertical="center"/>
    </xf>
    <xf numFmtId="0" fontId="4" fillId="0" borderId="1610" xfId="0" applyFont="1" applyBorder="1" applyAlignment="1">
      <alignment horizontal="center" vertical="center"/>
    </xf>
    <xf numFmtId="0" fontId="4" fillId="0" borderId="1671" xfId="0" applyFont="1" applyBorder="1" applyAlignment="1">
      <alignment wrapText="1"/>
    </xf>
    <xf numFmtId="1" fontId="4" fillId="0" borderId="1613" xfId="0" applyNumberFormat="1" applyFont="1" applyBorder="1"/>
    <xf numFmtId="1" fontId="3" fillId="3" borderId="0" xfId="0" applyNumberFormat="1" applyFont="1" applyFill="1" applyAlignment="1">
      <alignment horizontal="center" vertical="center" wrapText="1"/>
    </xf>
    <xf numFmtId="1" fontId="5" fillId="0" borderId="1498" xfId="0" applyNumberFormat="1" applyFont="1" applyBorder="1"/>
    <xf numFmtId="1" fontId="4" fillId="0" borderId="1498" xfId="0" applyNumberFormat="1" applyFont="1" applyBorder="1" applyAlignment="1">
      <alignment horizontal="center" vertical="center" wrapText="1"/>
    </xf>
    <xf numFmtId="1" fontId="5" fillId="0" borderId="1677" xfId="0" applyNumberFormat="1" applyFont="1" applyBorder="1"/>
    <xf numFmtId="1" fontId="4" fillId="0" borderId="1674" xfId="0" applyNumberFormat="1" applyFont="1" applyBorder="1" applyProtection="1">
      <protection hidden="1"/>
    </xf>
    <xf numFmtId="1" fontId="4" fillId="0" borderId="1686" xfId="0" applyNumberFormat="1" applyFont="1" applyBorder="1" applyAlignment="1">
      <alignment horizontal="center" vertical="center" wrapText="1"/>
    </xf>
    <xf numFmtId="1" fontId="4" fillId="0" borderId="1687" xfId="0" applyNumberFormat="1" applyFont="1" applyBorder="1" applyAlignment="1">
      <alignment horizontal="center" vertical="center" wrapText="1"/>
    </xf>
    <xf numFmtId="1" fontId="4" fillId="0" borderId="1684" xfId="0" applyNumberFormat="1" applyFont="1" applyBorder="1" applyAlignment="1">
      <alignment horizontal="center" vertical="center" wrapText="1"/>
    </xf>
    <xf numFmtId="1" fontId="4" fillId="0" borderId="1688" xfId="0" applyNumberFormat="1" applyFont="1" applyBorder="1" applyAlignment="1">
      <alignment horizontal="center"/>
    </xf>
    <xf numFmtId="1" fontId="4" fillId="0" borderId="1688" xfId="0" applyNumberFormat="1" applyFont="1" applyBorder="1" applyAlignment="1">
      <alignment horizontal="center" vertical="center"/>
    </xf>
    <xf numFmtId="1" fontId="4" fillId="0" borderId="1688" xfId="0" applyNumberFormat="1" applyFont="1" applyBorder="1" applyAlignment="1" applyProtection="1">
      <alignment horizontal="center" vertical="center"/>
      <protection hidden="1"/>
    </xf>
    <xf numFmtId="1" fontId="4" fillId="7" borderId="1687" xfId="0" applyNumberFormat="1" applyFont="1" applyFill="1" applyBorder="1" applyAlignment="1" applyProtection="1">
      <alignment horizontal="right"/>
      <protection locked="0"/>
    </xf>
    <xf numFmtId="1" fontId="4" fillId="7" borderId="1688" xfId="0" applyNumberFormat="1" applyFont="1" applyFill="1" applyBorder="1" applyAlignment="1" applyProtection="1">
      <alignment horizontal="right"/>
      <protection locked="0"/>
    </xf>
    <xf numFmtId="1" fontId="6" fillId="3" borderId="1676" xfId="0" applyNumberFormat="1" applyFont="1" applyFill="1" applyBorder="1" applyAlignment="1">
      <alignment vertical="center" wrapText="1"/>
    </xf>
    <xf numFmtId="1" fontId="4" fillId="7" borderId="1692" xfId="4" applyNumberFormat="1" applyFont="1" applyFill="1" applyBorder="1" applyProtection="1">
      <protection locked="0"/>
    </xf>
    <xf numFmtId="1" fontId="4" fillId="0" borderId="1688" xfId="0" applyNumberFormat="1" applyFont="1" applyBorder="1" applyAlignment="1">
      <alignment horizontal="center" vertical="center" wrapText="1"/>
    </xf>
    <xf numFmtId="1" fontId="4" fillId="0" borderId="1694" xfId="0" applyNumberFormat="1" applyFont="1" applyBorder="1" applyAlignment="1">
      <alignment horizontal="center" vertical="center" wrapText="1"/>
    </xf>
    <xf numFmtId="1" fontId="4" fillId="0" borderId="1696" xfId="0" applyNumberFormat="1" applyFont="1" applyBorder="1" applyAlignment="1">
      <alignment horizontal="center" vertical="center" wrapText="1"/>
    </xf>
    <xf numFmtId="1" fontId="4" fillId="9" borderId="1700" xfId="4" applyNumberFormat="1" applyFont="1" applyFill="1" applyBorder="1" applyProtection="1"/>
    <xf numFmtId="1" fontId="4" fillId="0" borderId="1709" xfId="0" applyNumberFormat="1" applyFont="1" applyBorder="1"/>
    <xf numFmtId="1" fontId="4" fillId="0" borderId="1675" xfId="0" applyNumberFormat="1" applyFont="1" applyBorder="1" applyAlignment="1">
      <alignment horizontal="center" vertical="center"/>
    </xf>
    <xf numFmtId="1" fontId="4" fillId="0" borderId="1715" xfId="0" applyNumberFormat="1" applyFont="1" applyBorder="1" applyAlignment="1">
      <alignment horizontal="center" vertical="center" wrapText="1"/>
    </xf>
    <xf numFmtId="1" fontId="4" fillId="0" borderId="1713" xfId="0" applyNumberFormat="1" applyFont="1" applyBorder="1" applyAlignment="1">
      <alignment horizontal="center" vertical="center" wrapText="1"/>
    </xf>
    <xf numFmtId="1" fontId="4" fillId="3" borderId="1715" xfId="0" applyNumberFormat="1" applyFont="1" applyFill="1" applyBorder="1" applyAlignment="1">
      <alignment horizontal="center" vertical="center"/>
    </xf>
    <xf numFmtId="1" fontId="4" fillId="3" borderId="1713" xfId="0" applyNumberFormat="1" applyFont="1" applyFill="1" applyBorder="1" applyAlignment="1">
      <alignment horizontal="center" vertical="center"/>
    </xf>
    <xf numFmtId="1" fontId="4" fillId="3" borderId="1704" xfId="0" applyNumberFormat="1" applyFont="1" applyFill="1" applyBorder="1" applyAlignment="1">
      <alignment horizontal="center" vertical="center"/>
    </xf>
    <xf numFmtId="1" fontId="4" fillId="0" borderId="1714" xfId="0" applyNumberFormat="1" applyFont="1" applyBorder="1" applyAlignment="1">
      <alignment horizontal="center" vertical="center"/>
    </xf>
    <xf numFmtId="1" fontId="4" fillId="0" borderId="1715" xfId="0" applyNumberFormat="1" applyFont="1" applyBorder="1" applyAlignment="1">
      <alignment horizontal="right"/>
    </xf>
    <xf numFmtId="1" fontId="4" fillId="0" borderId="1696" xfId="0" applyNumberFormat="1" applyFont="1" applyBorder="1" applyAlignment="1">
      <alignment horizontal="right"/>
    </xf>
    <xf numFmtId="1" fontId="4" fillId="3" borderId="1714" xfId="0" applyNumberFormat="1" applyFont="1" applyFill="1" applyBorder="1" applyAlignment="1">
      <alignment horizontal="center" vertical="center"/>
    </xf>
    <xf numFmtId="1" fontId="4" fillId="0" borderId="1693" xfId="0" applyNumberFormat="1" applyFont="1" applyBorder="1" applyAlignment="1">
      <alignment horizontal="right"/>
    </xf>
    <xf numFmtId="1" fontId="4" fillId="3" borderId="1710" xfId="0" applyNumberFormat="1" applyFont="1" applyFill="1" applyBorder="1" applyAlignment="1">
      <alignment horizontal="right"/>
    </xf>
    <xf numFmtId="1" fontId="4" fillId="7" borderId="1692" xfId="0" applyNumberFormat="1" applyFont="1" applyFill="1" applyBorder="1" applyProtection="1">
      <protection locked="0"/>
    </xf>
    <xf numFmtId="1" fontId="4" fillId="7" borderId="1710" xfId="0" applyNumberFormat="1" applyFont="1" applyFill="1" applyBorder="1" applyProtection="1">
      <protection locked="0"/>
    </xf>
    <xf numFmtId="1" fontId="4" fillId="7" borderId="1717" xfId="0" applyNumberFormat="1" applyFont="1" applyFill="1" applyBorder="1" applyProtection="1">
      <protection locked="0"/>
    </xf>
    <xf numFmtId="1" fontId="4" fillId="7" borderId="1718" xfId="0" applyNumberFormat="1" applyFont="1" applyFill="1" applyBorder="1" applyProtection="1">
      <protection locked="0"/>
    </xf>
    <xf numFmtId="1" fontId="4" fillId="7" borderId="1719" xfId="0" applyNumberFormat="1" applyFont="1" applyFill="1" applyBorder="1" applyProtection="1">
      <protection locked="0"/>
    </xf>
    <xf numFmtId="1" fontId="4" fillId="7" borderId="1709" xfId="0" applyNumberFormat="1" applyFont="1" applyFill="1" applyBorder="1" applyAlignment="1" applyProtection="1">
      <alignment wrapText="1"/>
      <protection locked="0"/>
    </xf>
    <xf numFmtId="1" fontId="4" fillId="7" borderId="1710" xfId="0" applyNumberFormat="1" applyFont="1" applyFill="1" applyBorder="1" applyAlignment="1" applyProtection="1">
      <alignment wrapText="1"/>
      <protection locked="0"/>
    </xf>
    <xf numFmtId="1" fontId="4" fillId="0" borderId="1697" xfId="0" applyNumberFormat="1" applyFont="1" applyBorder="1" applyAlignment="1">
      <alignment horizontal="right" wrapText="1"/>
    </xf>
    <xf numFmtId="1" fontId="4" fillId="0" borderId="1679" xfId="0" applyNumberFormat="1" applyFont="1" applyBorder="1" applyAlignment="1">
      <alignment horizontal="right" wrapText="1"/>
    </xf>
    <xf numFmtId="1" fontId="4" fillId="3" borderId="1245" xfId="0" applyNumberFormat="1" applyFont="1" applyFill="1" applyBorder="1" applyAlignment="1">
      <alignment horizontal="right"/>
    </xf>
    <xf numFmtId="1" fontId="4" fillId="7" borderId="1697" xfId="0" applyNumberFormat="1" applyFont="1" applyFill="1" applyBorder="1" applyProtection="1">
      <protection locked="0"/>
    </xf>
    <xf numFmtId="1" fontId="5" fillId="3" borderId="1703" xfId="0" applyNumberFormat="1" applyFont="1" applyFill="1" applyBorder="1"/>
    <xf numFmtId="1" fontId="5" fillId="3" borderId="1720" xfId="0" applyNumberFormat="1" applyFont="1" applyFill="1" applyBorder="1"/>
    <xf numFmtId="1" fontId="4" fillId="3" borderId="1703" xfId="0" applyNumberFormat="1" applyFont="1" applyFill="1" applyBorder="1"/>
    <xf numFmtId="1" fontId="4" fillId="3" borderId="1682" xfId="0" applyNumberFormat="1" applyFont="1" applyFill="1" applyBorder="1"/>
    <xf numFmtId="1" fontId="4" fillId="4" borderId="1682" xfId="0" applyNumberFormat="1" applyFont="1" applyFill="1" applyBorder="1"/>
    <xf numFmtId="1" fontId="4" fillId="0" borderId="1701" xfId="0" applyNumberFormat="1" applyFont="1" applyBorder="1" applyAlignment="1">
      <alignment horizontal="center" vertical="center" wrapText="1"/>
    </xf>
    <xf numFmtId="1" fontId="4" fillId="0" borderId="1721" xfId="0" applyNumberFormat="1" applyFont="1" applyBorder="1" applyAlignment="1">
      <alignment horizontal="center" vertical="center" wrapText="1"/>
    </xf>
    <xf numFmtId="1" fontId="4" fillId="0" borderId="1722" xfId="0" applyNumberFormat="1" applyFont="1" applyBorder="1" applyAlignment="1">
      <alignment horizontal="center" vertical="center" wrapText="1"/>
    </xf>
    <xf numFmtId="1" fontId="4" fillId="0" borderId="1692" xfId="0" applyNumberFormat="1" applyFont="1" applyBorder="1" applyAlignment="1">
      <alignment horizontal="right"/>
    </xf>
    <xf numFmtId="1" fontId="4" fillId="7" borderId="1712" xfId="0" applyNumberFormat="1" applyFont="1" applyFill="1" applyBorder="1" applyProtection="1">
      <protection locked="0"/>
    </xf>
    <xf numFmtId="1" fontId="4" fillId="7" borderId="1723" xfId="0" applyNumberFormat="1" applyFont="1" applyFill="1" applyBorder="1" applyProtection="1">
      <protection locked="0"/>
    </xf>
    <xf numFmtId="1" fontId="4" fillId="4" borderId="1724" xfId="0" applyNumberFormat="1" applyFont="1" applyFill="1" applyBorder="1" applyProtection="1">
      <protection hidden="1"/>
    </xf>
    <xf numFmtId="1" fontId="4" fillId="4" borderId="1725" xfId="0" applyNumberFormat="1" applyFont="1" applyFill="1" applyBorder="1" applyProtection="1">
      <protection hidden="1"/>
    </xf>
    <xf numFmtId="1" fontId="4" fillId="4" borderId="1726" xfId="0" applyNumberFormat="1" applyFont="1" applyFill="1" applyBorder="1" applyProtection="1">
      <protection hidden="1"/>
    </xf>
    <xf numFmtId="1" fontId="4" fillId="0" borderId="1696" xfId="0" applyNumberFormat="1" applyFont="1" applyBorder="1" applyAlignment="1">
      <alignment horizontal="center" vertical="center"/>
    </xf>
    <xf numFmtId="1" fontId="4" fillId="0" borderId="1727" xfId="0" applyNumberFormat="1" applyFont="1" applyBorder="1" applyAlignment="1">
      <alignment horizontal="center" vertical="center" wrapText="1"/>
    </xf>
    <xf numFmtId="1" fontId="4" fillId="3" borderId="1729" xfId="0" applyNumberFormat="1" applyFont="1" applyFill="1" applyBorder="1" applyAlignment="1">
      <alignment wrapText="1"/>
    </xf>
    <xf numFmtId="1" fontId="4" fillId="3" borderId="1729" xfId="0" applyNumberFormat="1" applyFont="1" applyFill="1" applyBorder="1"/>
    <xf numFmtId="1" fontId="4" fillId="4" borderId="1729" xfId="0" applyNumberFormat="1" applyFont="1" applyFill="1" applyBorder="1" applyProtection="1">
      <protection hidden="1"/>
    </xf>
    <xf numFmtId="1" fontId="4" fillId="7" borderId="1730" xfId="0" applyNumberFormat="1" applyFont="1" applyFill="1" applyBorder="1" applyProtection="1">
      <protection locked="0"/>
    </xf>
    <xf numFmtId="1" fontId="4" fillId="7" borderId="1731" xfId="0" applyNumberFormat="1" applyFont="1" applyFill="1" applyBorder="1" applyProtection="1">
      <protection locked="0"/>
    </xf>
    <xf numFmtId="1" fontId="4" fillId="7" borderId="1732" xfId="0" applyNumberFormat="1" applyFont="1" applyFill="1" applyBorder="1" applyProtection="1">
      <protection locked="0"/>
    </xf>
    <xf numFmtId="1" fontId="4" fillId="7" borderId="1733" xfId="0" applyNumberFormat="1" applyFont="1" applyFill="1" applyBorder="1" applyProtection="1">
      <protection locked="0"/>
    </xf>
    <xf numFmtId="1" fontId="4" fillId="0" borderId="1729" xfId="0" applyNumberFormat="1" applyFont="1" applyBorder="1"/>
    <xf numFmtId="1" fontId="5" fillId="0" borderId="1734" xfId="0" applyNumberFormat="1" applyFont="1" applyBorder="1"/>
    <xf numFmtId="1" fontId="5" fillId="0" borderId="1735" xfId="0" applyNumberFormat="1" applyFont="1" applyBorder="1"/>
    <xf numFmtId="1" fontId="5" fillId="0" borderId="1736" xfId="0" applyNumberFormat="1" applyFont="1" applyBorder="1"/>
    <xf numFmtId="1" fontId="4" fillId="0" borderId="1729" xfId="0" applyNumberFormat="1" applyFont="1" applyBorder="1" applyProtection="1">
      <protection hidden="1"/>
    </xf>
    <xf numFmtId="1" fontId="4" fillId="0" borderId="1714" xfId="0" applyNumberFormat="1" applyFont="1" applyBorder="1" applyAlignment="1">
      <alignment horizontal="center" vertical="center" wrapText="1"/>
    </xf>
    <xf numFmtId="1" fontId="1" fillId="0" borderId="1702" xfId="0" applyNumberFormat="1" applyFont="1" applyBorder="1" applyAlignment="1">
      <alignment horizontal="left" vertical="center"/>
    </xf>
    <xf numFmtId="1" fontId="4" fillId="0" borderId="1702" xfId="0" applyNumberFormat="1" applyFont="1" applyBorder="1" applyAlignment="1">
      <alignment horizontal="right"/>
    </xf>
    <xf numFmtId="1" fontId="4" fillId="0" borderId="1714" xfId="0" applyNumberFormat="1" applyFont="1" applyBorder="1" applyAlignment="1">
      <alignment horizontal="right"/>
    </xf>
    <xf numFmtId="1" fontId="4" fillId="0" borderId="1713" xfId="0" applyNumberFormat="1" applyFont="1" applyBorder="1" applyAlignment="1">
      <alignment horizontal="right"/>
    </xf>
    <xf numFmtId="1" fontId="4" fillId="0" borderId="1714" xfId="0" applyNumberFormat="1" applyFont="1" applyBorder="1"/>
    <xf numFmtId="1" fontId="4" fillId="0" borderId="1713" xfId="0" applyNumberFormat="1" applyFont="1" applyBorder="1"/>
    <xf numFmtId="1" fontId="4" fillId="0" borderId="1703" xfId="0" applyNumberFormat="1" applyFont="1" applyBorder="1"/>
    <xf numFmtId="1" fontId="4" fillId="10" borderId="1739" xfId="1" applyNumberFormat="1" applyFont="1" applyBorder="1" applyAlignment="1" applyProtection="1">
      <alignment horizontal="right"/>
      <protection locked="0"/>
    </xf>
    <xf numFmtId="1" fontId="4" fillId="10" borderId="1740" xfId="1" applyNumberFormat="1" applyFont="1" applyBorder="1" applyAlignment="1" applyProtection="1">
      <alignment horizontal="right"/>
      <protection locked="0"/>
    </xf>
    <xf numFmtId="1" fontId="4" fillId="10" borderId="1741" xfId="1" applyNumberFormat="1" applyFont="1" applyBorder="1" applyAlignment="1" applyProtection="1">
      <alignment horizontal="right"/>
      <protection locked="0"/>
    </xf>
    <xf numFmtId="1" fontId="4" fillId="10" borderId="1742" xfId="1" applyNumberFormat="1" applyFont="1" applyBorder="1" applyAlignment="1" applyProtection="1">
      <alignment horizontal="right"/>
      <protection locked="0"/>
    </xf>
    <xf numFmtId="1" fontId="1" fillId="0" borderId="1714" xfId="0" applyNumberFormat="1" applyFont="1" applyBorder="1" applyAlignment="1">
      <alignment horizontal="left" vertical="center" wrapText="1"/>
    </xf>
    <xf numFmtId="1" fontId="4" fillId="0" borderId="1702" xfId="0" applyNumberFormat="1" applyFont="1" applyBorder="1" applyAlignment="1">
      <alignment horizontal="right" wrapText="1"/>
    </xf>
    <xf numFmtId="1" fontId="4" fillId="0" borderId="1714" xfId="0" applyNumberFormat="1" applyFont="1" applyBorder="1" applyAlignment="1">
      <alignment horizontal="right" wrapText="1"/>
    </xf>
    <xf numFmtId="1" fontId="4" fillId="4" borderId="1729" xfId="0" applyNumberFormat="1" applyFont="1" applyFill="1" applyBorder="1"/>
    <xf numFmtId="1" fontId="4" fillId="0" borderId="1714" xfId="0" applyNumberFormat="1" applyFont="1" applyBorder="1" applyAlignment="1">
      <alignment horizontal="center" wrapText="1"/>
    </xf>
    <xf numFmtId="1" fontId="1" fillId="4" borderId="1729" xfId="0" applyNumberFormat="1" applyFont="1" applyFill="1" applyBorder="1"/>
    <xf numFmtId="1" fontId="4" fillId="0" borderId="1743" xfId="0" applyNumberFormat="1" applyFont="1" applyBorder="1" applyAlignment="1">
      <alignment vertical="center" wrapText="1"/>
    </xf>
    <xf numFmtId="1" fontId="4" fillId="7" borderId="1743" xfId="0" applyNumberFormat="1" applyFont="1" applyFill="1" applyBorder="1" applyAlignment="1" applyProtection="1">
      <alignment wrapText="1"/>
      <protection locked="0"/>
    </xf>
    <xf numFmtId="1" fontId="1" fillId="3" borderId="1729" xfId="0" applyNumberFormat="1" applyFont="1" applyFill="1" applyBorder="1" applyAlignment="1">
      <alignment wrapText="1"/>
    </xf>
    <xf numFmtId="1" fontId="4" fillId="3" borderId="1744" xfId="0" applyNumberFormat="1" applyFont="1" applyFill="1" applyBorder="1"/>
    <xf numFmtId="1" fontId="4" fillId="3" borderId="1745" xfId="0" applyNumberFormat="1" applyFont="1" applyFill="1" applyBorder="1"/>
    <xf numFmtId="1" fontId="4" fillId="0" borderId="1746" xfId="0" applyNumberFormat="1" applyFont="1" applyBorder="1"/>
    <xf numFmtId="1" fontId="4" fillId="0" borderId="1745" xfId="0" applyNumberFormat="1" applyFont="1" applyBorder="1"/>
    <xf numFmtId="1" fontId="4" fillId="0" borderId="1747" xfId="0" applyNumberFormat="1" applyFont="1" applyBorder="1" applyAlignment="1">
      <alignment vertical="center" wrapText="1"/>
    </xf>
    <xf numFmtId="1" fontId="4" fillId="0" borderId="1748" xfId="0" applyNumberFormat="1" applyFont="1" applyBorder="1"/>
    <xf numFmtId="1" fontId="4" fillId="0" borderId="1753" xfId="0" applyNumberFormat="1" applyFont="1" applyBorder="1"/>
    <xf numFmtId="1" fontId="4" fillId="0" borderId="1754" xfId="0" applyNumberFormat="1" applyFont="1" applyBorder="1"/>
    <xf numFmtId="1" fontId="4" fillId="0" borderId="1753" xfId="0" applyNumberFormat="1" applyFont="1" applyBorder="1" applyProtection="1">
      <protection hidden="1"/>
    </xf>
    <xf numFmtId="1" fontId="4" fillId="0" borderId="1698" xfId="0" applyNumberFormat="1" applyFont="1" applyBorder="1" applyAlignment="1">
      <alignment horizontal="center" vertical="center" wrapText="1"/>
    </xf>
    <xf numFmtId="1" fontId="4" fillId="0" borderId="1699" xfId="0" applyNumberFormat="1" applyFont="1" applyBorder="1" applyAlignment="1">
      <alignment horizontal="center" vertical="center" wrapText="1"/>
    </xf>
    <xf numFmtId="1" fontId="4" fillId="0" borderId="1755" xfId="0" applyNumberFormat="1" applyFont="1" applyBorder="1" applyAlignment="1">
      <alignment horizontal="center" vertical="center" wrapText="1"/>
    </xf>
    <xf numFmtId="1" fontId="4" fillId="0" borderId="1756" xfId="0" applyNumberFormat="1" applyFont="1" applyBorder="1" applyAlignment="1">
      <alignment horizontal="center" vertical="center" wrapText="1"/>
    </xf>
    <xf numFmtId="1" fontId="4" fillId="0" borderId="1758" xfId="0" applyNumberFormat="1" applyFont="1" applyBorder="1"/>
    <xf numFmtId="1" fontId="4" fillId="0" borderId="1759" xfId="0" applyNumberFormat="1" applyFont="1" applyBorder="1"/>
    <xf numFmtId="1" fontId="4" fillId="0" borderId="1688" xfId="0" applyNumberFormat="1" applyFont="1" applyBorder="1" applyAlignment="1">
      <alignment horizontal="left" vertical="center" wrapText="1"/>
    </xf>
    <xf numFmtId="1" fontId="4" fillId="10" borderId="1698" xfId="1" applyNumberFormat="1" applyFont="1" applyBorder="1" applyAlignment="1" applyProtection="1">
      <alignment horizontal="right"/>
      <protection locked="0"/>
    </xf>
    <xf numFmtId="1" fontId="4" fillId="10" borderId="1699" xfId="1" applyNumberFormat="1" applyFont="1" applyBorder="1" applyAlignment="1" applyProtection="1">
      <alignment horizontal="right"/>
      <protection locked="0"/>
    </xf>
    <xf numFmtId="1" fontId="4" fillId="10" borderId="1684" xfId="1" applyNumberFormat="1" applyFont="1" applyBorder="1" applyAlignment="1" applyProtection="1">
      <alignment horizontal="right"/>
      <protection locked="0"/>
    </xf>
    <xf numFmtId="1" fontId="4" fillId="7" borderId="1694" xfId="0" applyNumberFormat="1" applyFont="1" applyFill="1" applyBorder="1" applyProtection="1">
      <protection locked="0"/>
    </xf>
    <xf numFmtId="1" fontId="4" fillId="3" borderId="1753" xfId="0" applyNumberFormat="1" applyFont="1" applyFill="1" applyBorder="1"/>
    <xf numFmtId="1" fontId="4" fillId="0" borderId="1760" xfId="0" applyNumberFormat="1" applyFont="1" applyBorder="1" applyProtection="1">
      <protection hidden="1"/>
    </xf>
    <xf numFmtId="1" fontId="4" fillId="0" borderId="1761" xfId="0" applyNumberFormat="1" applyFont="1" applyBorder="1" applyProtection="1">
      <protection hidden="1"/>
    </xf>
    <xf numFmtId="1" fontId="4" fillId="0" borderId="1762" xfId="0" applyNumberFormat="1" applyFont="1" applyBorder="1" applyAlignment="1" applyProtection="1">
      <alignment horizontal="center" vertical="center"/>
      <protection hidden="1"/>
    </xf>
    <xf numFmtId="1" fontId="4" fillId="0" borderId="1698" xfId="0" applyNumberFormat="1" applyFont="1" applyBorder="1" applyAlignment="1">
      <alignment horizontal="right"/>
    </xf>
    <xf numFmtId="1" fontId="4" fillId="0" borderId="1699" xfId="0" applyNumberFormat="1" applyFont="1" applyBorder="1" applyAlignment="1">
      <alignment horizontal="right"/>
    </xf>
    <xf numFmtId="1" fontId="4" fillId="0" borderId="1694" xfId="0" applyNumberFormat="1" applyFont="1" applyBorder="1" applyAlignment="1">
      <alignment horizontal="right"/>
    </xf>
    <xf numFmtId="1" fontId="4" fillId="7" borderId="1765" xfId="0" applyNumberFormat="1" applyFont="1" applyFill="1" applyBorder="1" applyAlignment="1" applyProtection="1">
      <alignment horizontal="right"/>
      <protection locked="0"/>
    </xf>
    <xf numFmtId="1" fontId="4" fillId="7" borderId="1763" xfId="0" applyNumberFormat="1" applyFont="1" applyFill="1" applyBorder="1" applyAlignment="1" applyProtection="1">
      <alignment horizontal="right"/>
      <protection locked="0"/>
    </xf>
    <xf numFmtId="1" fontId="4" fillId="7" borderId="1766" xfId="0" applyNumberFormat="1" applyFont="1" applyFill="1" applyBorder="1" applyAlignment="1" applyProtection="1">
      <alignment horizontal="right"/>
      <protection locked="0"/>
    </xf>
    <xf numFmtId="1" fontId="4" fillId="7" borderId="1767" xfId="0" applyNumberFormat="1" applyFont="1" applyFill="1" applyBorder="1" applyAlignment="1" applyProtection="1">
      <alignment horizontal="right"/>
      <protection locked="0"/>
    </xf>
    <xf numFmtId="1" fontId="4" fillId="7" borderId="1768" xfId="0" applyNumberFormat="1" applyFont="1" applyFill="1" applyBorder="1" applyAlignment="1" applyProtection="1">
      <alignment horizontal="right"/>
      <protection locked="0"/>
    </xf>
    <xf numFmtId="1" fontId="4" fillId="7" borderId="1769" xfId="0" applyNumberFormat="1" applyFont="1" applyFill="1" applyBorder="1" applyAlignment="1" applyProtection="1">
      <alignment horizontal="right"/>
      <protection locked="0"/>
    </xf>
    <xf numFmtId="1" fontId="4" fillId="7" borderId="1770" xfId="0" applyNumberFormat="1" applyFont="1" applyFill="1" applyBorder="1" applyAlignment="1" applyProtection="1">
      <alignment horizontal="right"/>
      <protection locked="0"/>
    </xf>
    <xf numFmtId="1" fontId="4" fillId="7" borderId="1771" xfId="0" applyNumberFormat="1" applyFont="1" applyFill="1" applyBorder="1" applyAlignment="1" applyProtection="1">
      <alignment horizontal="right"/>
      <protection locked="0"/>
    </xf>
    <xf numFmtId="1" fontId="4" fillId="0" borderId="1753" xfId="0" applyNumberFormat="1" applyFont="1" applyBorder="1" applyProtection="1">
      <protection locked="0"/>
    </xf>
    <xf numFmtId="1" fontId="4" fillId="0" borderId="1706" xfId="0" applyNumberFormat="1" applyFont="1" applyBorder="1" applyAlignment="1">
      <alignment horizontal="center" vertical="center"/>
    </xf>
    <xf numFmtId="1" fontId="4" fillId="7" borderId="1698" xfId="0" applyNumberFormat="1" applyFont="1" applyFill="1" applyBorder="1" applyAlignment="1" applyProtection="1">
      <alignment horizontal="right"/>
      <protection locked="0"/>
    </xf>
    <xf numFmtId="1" fontId="4" fillId="7" borderId="1694" xfId="0" applyNumberFormat="1" applyFont="1" applyFill="1" applyBorder="1" applyAlignment="1" applyProtection="1">
      <alignment horizontal="right"/>
      <protection locked="0"/>
    </xf>
    <xf numFmtId="1" fontId="4" fillId="7" borderId="1700" xfId="0" applyNumberFormat="1" applyFont="1" applyFill="1" applyBorder="1" applyAlignment="1" applyProtection="1">
      <alignment horizontal="right"/>
      <protection locked="0"/>
    </xf>
    <xf numFmtId="1" fontId="4" fillId="7" borderId="1705" xfId="0" applyNumberFormat="1" applyFont="1" applyFill="1" applyBorder="1" applyAlignment="1" applyProtection="1">
      <alignment horizontal="right"/>
      <protection locked="0"/>
    </xf>
    <xf numFmtId="1" fontId="4" fillId="7" borderId="1772" xfId="0" applyNumberFormat="1" applyFont="1" applyFill="1" applyBorder="1" applyAlignment="1" applyProtection="1">
      <alignment horizontal="right"/>
      <protection locked="0"/>
    </xf>
    <xf numFmtId="1" fontId="4" fillId="0" borderId="1773" xfId="0" applyNumberFormat="1" applyFont="1" applyBorder="1" applyProtection="1">
      <protection hidden="1"/>
    </xf>
    <xf numFmtId="1" fontId="4" fillId="0" borderId="1774" xfId="0" applyNumberFormat="1" applyFont="1" applyBorder="1" applyProtection="1">
      <protection hidden="1"/>
    </xf>
    <xf numFmtId="1" fontId="4" fillId="3" borderId="1753" xfId="0" applyNumberFormat="1" applyFont="1" applyFill="1" applyBorder="1" applyProtection="1">
      <protection hidden="1"/>
    </xf>
    <xf numFmtId="1" fontId="4" fillId="0" borderId="1706" xfId="0" applyNumberFormat="1" applyFont="1" applyBorder="1" applyAlignment="1">
      <alignment horizontal="left" vertical="center"/>
    </xf>
    <xf numFmtId="1" fontId="4" fillId="0" borderId="1706" xfId="0" applyNumberFormat="1" applyFont="1" applyBorder="1" applyAlignment="1">
      <alignment horizontal="center" vertical="center" wrapText="1"/>
    </xf>
    <xf numFmtId="1" fontId="4" fillId="7" borderId="1706" xfId="0" applyNumberFormat="1" applyFont="1" applyFill="1" applyBorder="1" applyProtection="1">
      <protection locked="0"/>
    </xf>
    <xf numFmtId="1" fontId="4" fillId="7" borderId="1775" xfId="0" applyNumberFormat="1" applyFont="1" applyFill="1" applyBorder="1" applyProtection="1">
      <protection locked="0"/>
    </xf>
    <xf numFmtId="1" fontId="4" fillId="7" borderId="1707" xfId="0" applyNumberFormat="1" applyFont="1" applyFill="1" applyBorder="1" applyProtection="1">
      <protection locked="0"/>
    </xf>
    <xf numFmtId="1" fontId="4" fillId="7" borderId="1776" xfId="0" applyNumberFormat="1" applyFont="1" applyFill="1" applyBorder="1" applyProtection="1">
      <protection locked="0"/>
    </xf>
    <xf numFmtId="1" fontId="4" fillId="0" borderId="1706" xfId="0" applyNumberFormat="1" applyFont="1" applyBorder="1" applyAlignment="1">
      <alignment horizontal="left" vertical="center" wrapText="1"/>
    </xf>
    <xf numFmtId="1" fontId="4" fillId="0" borderId="1706" xfId="0" applyNumberFormat="1" applyFont="1" applyBorder="1" applyAlignment="1">
      <alignment horizontal="center"/>
    </xf>
    <xf numFmtId="1" fontId="4" fillId="0" borderId="1738" xfId="0" applyNumberFormat="1" applyFont="1" applyBorder="1" applyAlignment="1">
      <alignment horizontal="left" vertical="center" wrapText="1"/>
    </xf>
    <xf numFmtId="1" fontId="4" fillId="7" borderId="1738" xfId="0" applyNumberFormat="1" applyFont="1" applyFill="1" applyBorder="1" applyProtection="1">
      <protection locked="0"/>
    </xf>
    <xf numFmtId="1" fontId="4" fillId="7" borderId="1763" xfId="0" applyNumberFormat="1" applyFont="1" applyFill="1" applyBorder="1" applyProtection="1">
      <protection locked="0"/>
    </xf>
    <xf numFmtId="1" fontId="4" fillId="4" borderId="1753" xfId="0" applyNumberFormat="1" applyFont="1" applyFill="1" applyBorder="1"/>
    <xf numFmtId="1" fontId="4" fillId="4" borderId="1753" xfId="0" applyNumberFormat="1" applyFont="1" applyFill="1" applyBorder="1" applyProtection="1">
      <protection hidden="1"/>
    </xf>
    <xf numFmtId="1" fontId="4" fillId="3" borderId="1777" xfId="0" applyNumberFormat="1" applyFont="1" applyFill="1" applyBorder="1" applyProtection="1">
      <protection hidden="1"/>
    </xf>
    <xf numFmtId="1" fontId="4" fillId="0" borderId="1777" xfId="0" applyNumberFormat="1" applyFont="1" applyBorder="1" applyProtection="1">
      <protection hidden="1"/>
    </xf>
    <xf numFmtId="1" fontId="4" fillId="0" borderId="1779" xfId="3" applyNumberFormat="1" applyFont="1" applyBorder="1" applyAlignment="1">
      <alignment horizontal="center" vertical="center" wrapText="1"/>
    </xf>
    <xf numFmtId="1" fontId="4" fillId="0" borderId="1780" xfId="3" applyNumberFormat="1" applyFont="1" applyBorder="1" applyAlignment="1">
      <alignment horizontal="center" vertical="center" wrapText="1"/>
    </xf>
    <xf numFmtId="1" fontId="4" fillId="0" borderId="1779" xfId="3" applyNumberFormat="1" applyFont="1" applyFill="1" applyBorder="1" applyAlignment="1">
      <alignment horizontal="center" vertical="center" wrapText="1"/>
    </xf>
    <xf numFmtId="1" fontId="4" fillId="0" borderId="1780" xfId="3" applyNumberFormat="1" applyFont="1" applyFill="1" applyBorder="1" applyAlignment="1">
      <alignment horizontal="center" vertical="center" wrapText="1"/>
    </xf>
    <xf numFmtId="1" fontId="4" fillId="0" borderId="1781" xfId="3" applyNumberFormat="1" applyFont="1" applyFill="1" applyBorder="1" applyAlignment="1">
      <alignment horizontal="center" vertical="center" wrapText="1"/>
    </xf>
    <xf numFmtId="1" fontId="4" fillId="0" borderId="1782" xfId="3" applyNumberFormat="1" applyFont="1" applyFill="1" applyBorder="1" applyAlignment="1">
      <alignment horizontal="center" vertical="center" wrapText="1"/>
    </xf>
    <xf numFmtId="1" fontId="4" fillId="0" borderId="1752" xfId="3" applyNumberFormat="1" applyFont="1" applyFill="1" applyBorder="1" applyAlignment="1">
      <alignment horizontal="center" vertical="center" wrapText="1"/>
    </xf>
    <xf numFmtId="1" fontId="4" fillId="0" borderId="1783" xfId="3" applyNumberFormat="1" applyFont="1" applyBorder="1" applyAlignment="1">
      <alignment horizontal="center" vertical="center" wrapText="1"/>
    </xf>
    <xf numFmtId="1" fontId="4" fillId="3" borderId="1784" xfId="0" applyNumberFormat="1" applyFont="1" applyFill="1" applyBorder="1" applyProtection="1">
      <protection hidden="1"/>
    </xf>
    <xf numFmtId="1" fontId="4" fillId="0" borderId="1784" xfId="0" applyNumberFormat="1" applyFont="1" applyBorder="1" applyProtection="1">
      <protection hidden="1"/>
    </xf>
    <xf numFmtId="1" fontId="4" fillId="0" borderId="1718" xfId="2" applyNumberFormat="1" applyFont="1" applyBorder="1" applyAlignment="1">
      <alignment vertical="center" wrapText="1"/>
    </xf>
    <xf numFmtId="1" fontId="4" fillId="4" borderId="1692" xfId="4" applyNumberFormat="1" applyFont="1" applyFill="1" applyBorder="1" applyProtection="1"/>
    <xf numFmtId="1" fontId="4" fillId="7" borderId="1710" xfId="4" applyNumberFormat="1" applyFont="1" applyFill="1" applyBorder="1" applyProtection="1">
      <protection locked="0"/>
    </xf>
    <xf numFmtId="1" fontId="4" fillId="7" borderId="1719" xfId="4" applyNumberFormat="1" applyFont="1" applyFill="1" applyBorder="1" applyProtection="1">
      <protection locked="0"/>
    </xf>
    <xf numFmtId="1" fontId="4" fillId="7" borderId="1712" xfId="4" applyNumberFormat="1" applyFont="1" applyFill="1" applyBorder="1" applyProtection="1">
      <protection locked="0"/>
    </xf>
    <xf numFmtId="1" fontId="4" fillId="7" borderId="1711" xfId="4" applyNumberFormat="1" applyFont="1" applyFill="1" applyBorder="1" applyProtection="1">
      <protection locked="0"/>
    </xf>
    <xf numFmtId="1" fontId="4" fillId="7" borderId="1717" xfId="4" applyNumberFormat="1" applyFont="1" applyFill="1" applyBorder="1" applyProtection="1">
      <protection locked="0"/>
    </xf>
    <xf numFmtId="1" fontId="4" fillId="3" borderId="1785" xfId="0" applyNumberFormat="1" applyFont="1" applyFill="1" applyBorder="1" applyProtection="1">
      <protection hidden="1"/>
    </xf>
    <xf numFmtId="1" fontId="4" fillId="0" borderId="1785" xfId="0" applyNumberFormat="1" applyFont="1" applyBorder="1" applyProtection="1">
      <protection hidden="1"/>
    </xf>
    <xf numFmtId="1" fontId="4" fillId="0" borderId="1786" xfId="2" applyNumberFormat="1" applyFont="1" applyBorder="1" applyAlignment="1">
      <alignment horizontal="center" vertical="center" wrapText="1"/>
    </xf>
    <xf numFmtId="1" fontId="4" fillId="0" borderId="1787" xfId="4" applyNumberFormat="1" applyFont="1" applyBorder="1" applyAlignment="1">
      <alignment horizontal="right"/>
    </xf>
    <xf numFmtId="1" fontId="4" fillId="0" borderId="1788" xfId="4" applyNumberFormat="1" applyFont="1" applyBorder="1" applyAlignment="1">
      <alignment horizontal="right"/>
    </xf>
    <xf numFmtId="1" fontId="4" fillId="0" borderId="1789" xfId="4" applyNumberFormat="1" applyFont="1" applyBorder="1" applyAlignment="1">
      <alignment horizontal="right"/>
    </xf>
    <xf numFmtId="1" fontId="4" fillId="0" borderId="1790" xfId="4" applyNumberFormat="1" applyFont="1" applyBorder="1" applyAlignment="1">
      <alignment horizontal="right"/>
    </xf>
    <xf numFmtId="1" fontId="4" fillId="0" borderId="1791" xfId="4" applyNumberFormat="1" applyFont="1" applyBorder="1" applyAlignment="1">
      <alignment horizontal="right"/>
    </xf>
    <xf numFmtId="1" fontId="4" fillId="0" borderId="1792" xfId="4" applyNumberFormat="1" applyFont="1" applyBorder="1" applyAlignment="1">
      <alignment horizontal="right"/>
    </xf>
    <xf numFmtId="1" fontId="4" fillId="3" borderId="1793" xfId="0" applyNumberFormat="1" applyFont="1" applyFill="1" applyBorder="1" applyProtection="1">
      <protection hidden="1"/>
    </xf>
    <xf numFmtId="1" fontId="4" fillId="0" borderId="1793" xfId="0" applyNumberFormat="1" applyFont="1" applyBorder="1" applyProtection="1">
      <protection hidden="1"/>
    </xf>
    <xf numFmtId="1" fontId="6" fillId="3" borderId="1786" xfId="0" applyNumberFormat="1" applyFont="1" applyFill="1" applyBorder="1" applyAlignment="1">
      <alignment vertical="center" wrapText="1"/>
    </xf>
    <xf numFmtId="1" fontId="2" fillId="0" borderId="1794" xfId="0" applyNumberFormat="1" applyFont="1" applyBorder="1"/>
    <xf numFmtId="1" fontId="2" fillId="0" borderId="1795" xfId="0" applyNumberFormat="1" applyFont="1" applyBorder="1"/>
    <xf numFmtId="1" fontId="2" fillId="0" borderId="1796" xfId="0" applyNumberFormat="1" applyFont="1" applyBorder="1"/>
    <xf numFmtId="1" fontId="4" fillId="0" borderId="1787" xfId="0" applyNumberFormat="1" applyFont="1" applyBorder="1" applyAlignment="1">
      <alignment horizontal="center" vertical="center"/>
    </xf>
    <xf numFmtId="1" fontId="4" fillId="0" borderId="1797" xfId="0" applyNumberFormat="1" applyFont="1" applyBorder="1" applyAlignment="1">
      <alignment horizontal="center" vertical="center"/>
    </xf>
    <xf numFmtId="1" fontId="4" fillId="0" borderId="1797" xfId="0" applyNumberFormat="1" applyFont="1" applyBorder="1" applyAlignment="1">
      <alignment horizontal="center" vertical="center" wrapText="1"/>
    </xf>
    <xf numFmtId="1" fontId="4" fillId="0" borderId="1798" xfId="0" applyNumberFormat="1" applyFont="1" applyBorder="1"/>
    <xf numFmtId="1" fontId="4" fillId="7" borderId="1799" xfId="4" applyNumberFormat="1" applyFont="1" applyFill="1" applyBorder="1" applyProtection="1">
      <protection locked="0"/>
    </xf>
    <xf numFmtId="1" fontId="4" fillId="7" borderId="1800" xfId="4" applyNumberFormat="1" applyFont="1" applyFill="1" applyBorder="1" applyProtection="1">
      <protection locked="0"/>
    </xf>
    <xf numFmtId="1" fontId="4" fillId="7" borderId="1801" xfId="4" applyNumberFormat="1" applyFont="1" applyFill="1" applyBorder="1" applyProtection="1">
      <protection locked="0"/>
    </xf>
    <xf numFmtId="1" fontId="4" fillId="7" borderId="1802" xfId="4" applyNumberFormat="1" applyFont="1" applyFill="1" applyBorder="1" applyProtection="1">
      <protection locked="0"/>
    </xf>
    <xf numFmtId="1" fontId="4" fillId="3" borderId="1803" xfId="0" applyNumberFormat="1" applyFont="1" applyFill="1" applyBorder="1" applyProtection="1">
      <protection hidden="1"/>
    </xf>
    <xf numFmtId="1" fontId="4" fillId="0" borderId="1803" xfId="0" applyNumberFormat="1" applyFont="1" applyBorder="1" applyProtection="1">
      <protection hidden="1"/>
    </xf>
    <xf numFmtId="1" fontId="4" fillId="0" borderId="1804" xfId="0" applyNumberFormat="1" applyFont="1" applyBorder="1"/>
    <xf numFmtId="1" fontId="2" fillId="3" borderId="1762" xfId="0" applyNumberFormat="1" applyFont="1" applyFill="1" applyBorder="1"/>
    <xf numFmtId="1" fontId="2" fillId="3" borderId="1805" xfId="0" applyNumberFormat="1" applyFont="1" applyFill="1" applyBorder="1"/>
    <xf numFmtId="1" fontId="4" fillId="0" borderId="1763" xfId="0" applyNumberFormat="1" applyFont="1" applyBorder="1" applyAlignment="1">
      <alignment horizontal="center" vertical="center" wrapText="1"/>
    </xf>
    <xf numFmtId="1" fontId="4" fillId="7" borderId="1807" xfId="0" applyNumberFormat="1" applyFont="1" applyFill="1" applyBorder="1" applyAlignment="1" applyProtection="1">
      <alignment wrapText="1"/>
      <protection locked="0"/>
    </xf>
    <xf numFmtId="1" fontId="4" fillId="0" borderId="1672" xfId="0" applyNumberFormat="1" applyFont="1" applyBorder="1"/>
    <xf numFmtId="1" fontId="4" fillId="0" borderId="1816" xfId="0" applyNumberFormat="1" applyFont="1" applyBorder="1" applyAlignment="1">
      <alignment horizontal="center" vertical="center"/>
    </xf>
    <xf numFmtId="1" fontId="4" fillId="0" borderId="1817" xfId="0" applyNumberFormat="1" applyFont="1" applyBorder="1" applyAlignment="1">
      <alignment horizontal="center" vertical="center" wrapText="1"/>
    </xf>
    <xf numFmtId="1" fontId="4" fillId="0" borderId="1813" xfId="0" applyNumberFormat="1" applyFont="1" applyBorder="1" applyAlignment="1">
      <alignment horizontal="center" vertical="center"/>
    </xf>
    <xf numFmtId="1" fontId="4" fillId="0" borderId="1810" xfId="0" applyNumberFormat="1" applyFont="1" applyBorder="1" applyAlignment="1">
      <alignment horizontal="left" wrapText="1"/>
    </xf>
    <xf numFmtId="1" fontId="4" fillId="0" borderId="1800" xfId="0" applyNumberFormat="1" applyFont="1" applyBorder="1"/>
    <xf numFmtId="1" fontId="4" fillId="2" borderId="1818" xfId="5" applyNumberFormat="1" applyFont="1" applyBorder="1" applyProtection="1">
      <protection locked="0"/>
    </xf>
    <xf numFmtId="1" fontId="4" fillId="2" borderId="1819" xfId="5" applyNumberFormat="1" applyFont="1" applyBorder="1" applyProtection="1">
      <protection locked="0"/>
    </xf>
    <xf numFmtId="1" fontId="4" fillId="2" borderId="1820" xfId="5" applyNumberFormat="1" applyFont="1" applyBorder="1" applyProtection="1">
      <protection locked="0"/>
    </xf>
    <xf numFmtId="1" fontId="4" fillId="2" borderId="1821" xfId="5" applyNumberFormat="1" applyFont="1" applyBorder="1" applyProtection="1">
      <protection locked="0"/>
    </xf>
    <xf numFmtId="1" fontId="4" fillId="2" borderId="1822" xfId="5" applyNumberFormat="1" applyFont="1" applyBorder="1" applyProtection="1">
      <protection locked="0"/>
    </xf>
    <xf numFmtId="1" fontId="4" fillId="2" borderId="1823" xfId="5" applyNumberFormat="1" applyFont="1" applyBorder="1" applyProtection="1">
      <protection locked="0"/>
    </xf>
    <xf numFmtId="1" fontId="4" fillId="2" borderId="1824" xfId="5" applyNumberFormat="1" applyFont="1" applyBorder="1" applyProtection="1">
      <protection locked="0"/>
    </xf>
    <xf numFmtId="1" fontId="4" fillId="2" borderId="1825" xfId="5" applyNumberFormat="1" applyFont="1" applyBorder="1" applyProtection="1">
      <protection locked="0"/>
    </xf>
    <xf numFmtId="1" fontId="4" fillId="2" borderId="1826" xfId="5" applyNumberFormat="1" applyFont="1" applyBorder="1" applyProtection="1">
      <protection locked="0"/>
    </xf>
    <xf numFmtId="1" fontId="4" fillId="2" borderId="1827" xfId="5" applyNumberFormat="1" applyFont="1" applyBorder="1" applyProtection="1">
      <protection locked="0"/>
    </xf>
    <xf numFmtId="1" fontId="4" fillId="2" borderId="1828" xfId="5" applyNumberFormat="1" applyFont="1" applyBorder="1" applyProtection="1">
      <protection locked="0"/>
    </xf>
    <xf numFmtId="1" fontId="4" fillId="2" borderId="1829" xfId="5" applyNumberFormat="1" applyFont="1" applyBorder="1" applyProtection="1">
      <protection locked="0"/>
    </xf>
    <xf numFmtId="1" fontId="4" fillId="2" borderId="1830" xfId="5" applyNumberFormat="1" applyFont="1" applyBorder="1" applyProtection="1">
      <protection locked="0"/>
    </xf>
    <xf numFmtId="1" fontId="4" fillId="2" borderId="1831" xfId="5" applyNumberFormat="1" applyFont="1" applyBorder="1" applyProtection="1">
      <protection locked="0"/>
    </xf>
    <xf numFmtId="1" fontId="4" fillId="2" borderId="1832" xfId="5" applyNumberFormat="1" applyFont="1" applyBorder="1" applyProtection="1">
      <protection locked="0"/>
    </xf>
    <xf numFmtId="1" fontId="4" fillId="0" borderId="1833" xfId="0" applyNumberFormat="1" applyFont="1" applyBorder="1"/>
    <xf numFmtId="1" fontId="4" fillId="9" borderId="1686" xfId="4" applyNumberFormat="1" applyFont="1" applyFill="1" applyBorder="1" applyProtection="1"/>
    <xf numFmtId="1" fontId="4" fillId="9" borderId="1797" xfId="4" applyNumberFormat="1" applyFont="1" applyFill="1" applyBorder="1" applyProtection="1"/>
    <xf numFmtId="1" fontId="4" fillId="2" borderId="1682" xfId="5" applyNumberFormat="1" applyFont="1" applyBorder="1" applyProtection="1">
      <protection locked="0"/>
    </xf>
    <xf numFmtId="1" fontId="4" fillId="2" borderId="1685" xfId="5" applyNumberFormat="1" applyFont="1" applyBorder="1" applyProtection="1">
      <protection locked="0"/>
    </xf>
    <xf numFmtId="1" fontId="4" fillId="2" borderId="1678" xfId="5" applyNumberFormat="1" applyFont="1" applyBorder="1" applyProtection="1">
      <protection locked="0"/>
    </xf>
    <xf numFmtId="1" fontId="4" fillId="2" borderId="1531" xfId="5" applyNumberFormat="1" applyFont="1" applyBorder="1" applyProtection="1">
      <protection locked="0"/>
    </xf>
    <xf numFmtId="1" fontId="4" fillId="9" borderId="1689" xfId="4" applyNumberFormat="1" applyFont="1" applyFill="1" applyBorder="1" applyProtection="1"/>
    <xf numFmtId="1" fontId="4" fillId="2" borderId="1834" xfId="5" applyNumberFormat="1" applyFont="1" applyBorder="1" applyProtection="1">
      <protection locked="0"/>
    </xf>
    <xf numFmtId="1" fontId="4" fillId="2" borderId="1835" xfId="5" applyNumberFormat="1" applyFont="1" applyBorder="1" applyProtection="1">
      <protection locked="0"/>
    </xf>
    <xf numFmtId="1" fontId="4" fillId="2" borderId="1836" xfId="5" applyNumberFormat="1" applyFont="1" applyBorder="1" applyProtection="1">
      <protection locked="0"/>
    </xf>
    <xf numFmtId="1" fontId="4" fillId="2" borderId="1837" xfId="5" applyNumberFormat="1" applyFont="1" applyBorder="1" applyProtection="1">
      <protection locked="0"/>
    </xf>
    <xf numFmtId="1" fontId="4" fillId="2" borderId="1838" xfId="5" applyNumberFormat="1" applyFont="1" applyBorder="1" applyProtection="1">
      <protection locked="0"/>
    </xf>
    <xf numFmtId="1" fontId="4" fillId="2" borderId="1839" xfId="5" applyNumberFormat="1" applyFont="1" applyBorder="1" applyProtection="1">
      <protection locked="0"/>
    </xf>
    <xf numFmtId="1" fontId="4" fillId="2" borderId="1840" xfId="5" applyNumberFormat="1" applyFont="1" applyBorder="1" applyProtection="1">
      <protection locked="0"/>
    </xf>
    <xf numFmtId="1" fontId="4" fillId="2" borderId="1841" xfId="5" applyNumberFormat="1" applyFont="1" applyBorder="1" applyProtection="1">
      <protection locked="0"/>
    </xf>
    <xf numFmtId="1" fontId="4" fillId="2" borderId="1842" xfId="5" applyNumberFormat="1" applyFont="1" applyBorder="1" applyProtection="1">
      <protection locked="0"/>
    </xf>
    <xf numFmtId="1" fontId="4" fillId="2" borderId="1843" xfId="5" applyNumberFormat="1" applyFont="1" applyBorder="1" applyProtection="1">
      <protection locked="0"/>
    </xf>
    <xf numFmtId="1" fontId="4" fillId="2" borderId="1844" xfId="5" applyNumberFormat="1" applyFont="1" applyBorder="1" applyProtection="1">
      <protection locked="0"/>
    </xf>
    <xf numFmtId="1" fontId="13" fillId="0" borderId="1852" xfId="0" applyNumberFormat="1" applyFont="1" applyBorder="1" applyAlignment="1">
      <alignment horizontal="center" vertical="center" wrapText="1"/>
    </xf>
    <xf numFmtId="1" fontId="13" fillId="0" borderId="1853" xfId="0" applyNumberFormat="1" applyFont="1" applyBorder="1" applyAlignment="1">
      <alignment horizontal="center" vertical="center" wrapText="1"/>
    </xf>
    <xf numFmtId="1" fontId="13" fillId="0" borderId="1854" xfId="0" applyNumberFormat="1" applyFont="1" applyBorder="1" applyAlignment="1">
      <alignment horizontal="center" vertical="center" wrapText="1"/>
    </xf>
    <xf numFmtId="1" fontId="4" fillId="0" borderId="1802" xfId="0" applyNumberFormat="1" applyFont="1" applyBorder="1"/>
    <xf numFmtId="1" fontId="13" fillId="0" borderId="1833" xfId="0" applyNumberFormat="1" applyFont="1" applyBorder="1"/>
    <xf numFmtId="1" fontId="13" fillId="0" borderId="1856" xfId="0" applyNumberFormat="1" applyFont="1" applyBorder="1"/>
    <xf numFmtId="1" fontId="13" fillId="0" borderId="1807" xfId="0" applyNumberFormat="1" applyFont="1" applyBorder="1"/>
    <xf numFmtId="1" fontId="13" fillId="7" borderId="1833" xfId="0" applyNumberFormat="1" applyFont="1" applyFill="1" applyBorder="1" applyProtection="1">
      <protection locked="0"/>
    </xf>
    <xf numFmtId="1" fontId="13" fillId="7" borderId="1807" xfId="0" applyNumberFormat="1" applyFont="1" applyFill="1" applyBorder="1" applyProtection="1">
      <protection locked="0"/>
    </xf>
    <xf numFmtId="1" fontId="13" fillId="7" borderId="1857" xfId="0" applyNumberFormat="1" applyFont="1" applyFill="1" applyBorder="1" applyProtection="1">
      <protection locked="0"/>
    </xf>
    <xf numFmtId="1" fontId="13" fillId="7" borderId="1858" xfId="0" applyNumberFormat="1" applyFont="1" applyFill="1" applyBorder="1" applyProtection="1">
      <protection locked="0"/>
    </xf>
    <xf numFmtId="0" fontId="4" fillId="0" borderId="1852" xfId="0" applyFont="1" applyBorder="1" applyAlignment="1">
      <alignment horizontal="center" vertical="center"/>
    </xf>
    <xf numFmtId="0" fontId="4" fillId="0" borderId="1797" xfId="0" applyFont="1" applyBorder="1" applyAlignment="1">
      <alignment horizontal="center" vertical="center"/>
    </xf>
    <xf numFmtId="0" fontId="4" fillId="0" borderId="1849" xfId="0" applyFont="1" applyBorder="1" applyAlignment="1">
      <alignment horizontal="center" vertical="center"/>
    </xf>
    <xf numFmtId="1" fontId="4" fillId="0" borderId="1852" xfId="0" applyNumberFormat="1" applyFont="1" applyBorder="1"/>
    <xf numFmtId="1" fontId="3" fillId="3" borderId="0" xfId="0" applyNumberFormat="1" applyFont="1" applyFill="1" applyAlignment="1">
      <alignment horizontal="center" vertical="center" wrapText="1"/>
    </xf>
    <xf numFmtId="1" fontId="4" fillId="0" borderId="325" xfId="0" applyNumberFormat="1" applyFont="1" applyBorder="1" applyAlignment="1">
      <alignment horizontal="center" vertical="center" wrapText="1"/>
    </xf>
    <xf numFmtId="1" fontId="4" fillId="0" borderId="1498" xfId="0" applyNumberFormat="1" applyFont="1" applyBorder="1" applyAlignment="1">
      <alignment horizontal="center" vertical="center" wrapText="1"/>
    </xf>
    <xf numFmtId="1" fontId="4" fillId="0" borderId="1852" xfId="0" applyNumberFormat="1" applyFont="1" applyBorder="1" applyAlignment="1">
      <alignment horizontal="center" vertical="center" wrapText="1"/>
    </xf>
    <xf numFmtId="1" fontId="4" fillId="0" borderId="1850" xfId="0" applyNumberFormat="1" applyFont="1" applyBorder="1" applyAlignment="1">
      <alignment horizontal="center" vertical="center" wrapText="1"/>
    </xf>
    <xf numFmtId="1" fontId="4" fillId="3" borderId="1852" xfId="0" applyNumberFormat="1" applyFont="1" applyFill="1" applyBorder="1" applyAlignment="1">
      <alignment horizontal="center" vertical="center"/>
    </xf>
    <xf numFmtId="1" fontId="4" fillId="3" borderId="1850" xfId="0" applyNumberFormat="1" applyFont="1" applyFill="1" applyBorder="1" applyAlignment="1">
      <alignment horizontal="center" vertical="center"/>
    </xf>
    <xf numFmtId="1" fontId="4" fillId="3" borderId="1849" xfId="0" applyNumberFormat="1" applyFont="1" applyFill="1" applyBorder="1" applyAlignment="1">
      <alignment horizontal="center" vertical="center"/>
    </xf>
    <xf numFmtId="1" fontId="4" fillId="0" borderId="1859" xfId="0" applyNumberFormat="1" applyFont="1" applyBorder="1" applyAlignment="1">
      <alignment horizontal="center" vertical="center"/>
    </xf>
    <xf numFmtId="1" fontId="4" fillId="0" borderId="1852" xfId="0" applyNumberFormat="1" applyFont="1" applyBorder="1" applyAlignment="1">
      <alignment horizontal="right"/>
    </xf>
    <xf numFmtId="1" fontId="4" fillId="0" borderId="1817" xfId="0" applyNumberFormat="1" applyFont="1" applyBorder="1" applyAlignment="1">
      <alignment horizontal="right"/>
    </xf>
    <xf numFmtId="1" fontId="4" fillId="3" borderId="1859" xfId="0" applyNumberFormat="1" applyFont="1" applyFill="1" applyBorder="1" applyAlignment="1">
      <alignment horizontal="center" vertical="center"/>
    </xf>
    <xf numFmtId="1" fontId="4" fillId="0" borderId="1856" xfId="0" applyNumberFormat="1" applyFont="1" applyBorder="1" applyAlignment="1">
      <alignment horizontal="right"/>
    </xf>
    <xf numFmtId="1" fontId="4" fillId="3" borderId="1807" xfId="0" applyNumberFormat="1" applyFont="1" applyFill="1" applyBorder="1" applyAlignment="1">
      <alignment horizontal="right"/>
    </xf>
    <xf numFmtId="1" fontId="4" fillId="7" borderId="1800" xfId="0" applyNumberFormat="1" applyFont="1" applyFill="1" applyBorder="1" applyProtection="1">
      <protection locked="0"/>
    </xf>
    <xf numFmtId="1" fontId="4" fillId="7" borderId="1807" xfId="0" applyNumberFormat="1" applyFont="1" applyFill="1" applyBorder="1" applyProtection="1">
      <protection locked="0"/>
    </xf>
    <xf numFmtId="1" fontId="4" fillId="7" borderId="1860" xfId="0" applyNumberFormat="1" applyFont="1" applyFill="1" applyBorder="1" applyProtection="1">
      <protection locked="0"/>
    </xf>
    <xf numFmtId="1" fontId="4" fillId="7" borderId="1861" xfId="0" applyNumberFormat="1" applyFont="1" applyFill="1" applyBorder="1" applyProtection="1">
      <protection locked="0"/>
    </xf>
    <xf numFmtId="1" fontId="4" fillId="7" borderId="1862" xfId="0" applyNumberFormat="1" applyFont="1" applyFill="1" applyBorder="1" applyProtection="1">
      <protection locked="0"/>
    </xf>
    <xf numFmtId="1" fontId="4" fillId="7" borderId="1802" xfId="0" applyNumberFormat="1" applyFont="1" applyFill="1" applyBorder="1" applyAlignment="1" applyProtection="1">
      <alignment wrapText="1"/>
      <protection locked="0"/>
    </xf>
    <xf numFmtId="1" fontId="4" fillId="0" borderId="1767" xfId="0" applyNumberFormat="1" applyFont="1" applyBorder="1" applyAlignment="1">
      <alignment horizontal="right" wrapText="1"/>
    </xf>
    <xf numFmtId="1" fontId="4" fillId="0" borderId="1756" xfId="0" applyNumberFormat="1" applyFont="1" applyBorder="1" applyAlignment="1">
      <alignment horizontal="right" wrapText="1"/>
    </xf>
    <xf numFmtId="1" fontId="4" fillId="3" borderId="1763" xfId="0" applyNumberFormat="1" applyFont="1" applyFill="1" applyBorder="1" applyAlignment="1">
      <alignment horizontal="right"/>
    </xf>
    <xf numFmtId="1" fontId="4" fillId="7" borderId="1737" xfId="0" applyNumberFormat="1" applyFont="1" applyFill="1" applyBorder="1" applyProtection="1">
      <protection locked="0"/>
    </xf>
    <xf numFmtId="1" fontId="4" fillId="7" borderId="1767" xfId="0" applyNumberFormat="1" applyFont="1" applyFill="1" applyBorder="1" applyProtection="1">
      <protection locked="0"/>
    </xf>
    <xf numFmtId="1" fontId="5" fillId="3" borderId="1848" xfId="0" applyNumberFormat="1" applyFont="1" applyFill="1" applyBorder="1"/>
    <xf numFmtId="1" fontId="5" fillId="3" borderId="1863" xfId="0" applyNumberFormat="1" applyFont="1" applyFill="1" applyBorder="1"/>
    <xf numFmtId="1" fontId="4" fillId="3" borderId="1848" xfId="0" applyNumberFormat="1" applyFont="1" applyFill="1" applyBorder="1"/>
    <xf numFmtId="1" fontId="4" fillId="3" borderId="1311" xfId="0" applyNumberFormat="1" applyFont="1" applyFill="1" applyBorder="1"/>
    <xf numFmtId="1" fontId="4" fillId="4" borderId="1311" xfId="0" applyNumberFormat="1" applyFont="1" applyFill="1" applyBorder="1"/>
    <xf numFmtId="1" fontId="4" fillId="0" borderId="1312" xfId="0" applyNumberFormat="1" applyFont="1" applyBorder="1" applyAlignment="1">
      <alignment horizontal="center" vertical="center" wrapText="1"/>
    </xf>
    <xf numFmtId="1" fontId="4" fillId="0" borderId="1864" xfId="0" applyNumberFormat="1" applyFont="1" applyBorder="1" applyAlignment="1">
      <alignment horizontal="center" vertical="center" wrapText="1"/>
    </xf>
    <xf numFmtId="1" fontId="4" fillId="0" borderId="1800" xfId="0" applyNumberFormat="1" applyFont="1" applyBorder="1" applyAlignment="1">
      <alignment horizontal="right"/>
    </xf>
    <xf numFmtId="1" fontId="4" fillId="7" borderId="1858" xfId="0" applyNumberFormat="1" applyFont="1" applyFill="1" applyBorder="1" applyProtection="1">
      <protection locked="0"/>
    </xf>
    <xf numFmtId="1" fontId="4" fillId="7" borderId="1865" xfId="0" applyNumberFormat="1" applyFont="1" applyFill="1" applyBorder="1" applyProtection="1">
      <protection locked="0"/>
    </xf>
    <xf numFmtId="1" fontId="4" fillId="4" borderId="1777" xfId="0" applyNumberFormat="1" applyFont="1" applyFill="1" applyBorder="1" applyProtection="1">
      <protection hidden="1"/>
    </xf>
    <xf numFmtId="1" fontId="4" fillId="4" borderId="1774" xfId="0" applyNumberFormat="1" applyFont="1" applyFill="1" applyBorder="1" applyProtection="1">
      <protection hidden="1"/>
    </xf>
    <xf numFmtId="1" fontId="4" fillId="4" borderId="1773" xfId="0" applyNumberFormat="1" applyFont="1" applyFill="1" applyBorder="1" applyProtection="1">
      <protection hidden="1"/>
    </xf>
    <xf numFmtId="1" fontId="4" fillId="0" borderId="1817" xfId="0" applyNumberFormat="1" applyFont="1" applyBorder="1" applyAlignment="1">
      <alignment horizontal="center" vertical="center"/>
    </xf>
    <xf numFmtId="1" fontId="4" fillId="0" borderId="1854" xfId="0" applyNumberFormat="1" applyFont="1" applyBorder="1" applyAlignment="1">
      <alignment horizontal="center" vertical="center" wrapText="1"/>
    </xf>
    <xf numFmtId="1" fontId="4" fillId="3" borderId="1866" xfId="0" applyNumberFormat="1" applyFont="1" applyFill="1" applyBorder="1" applyAlignment="1">
      <alignment wrapText="1"/>
    </xf>
    <xf numFmtId="1" fontId="4" fillId="3" borderId="1866" xfId="0" applyNumberFormat="1" applyFont="1" applyFill="1" applyBorder="1"/>
    <xf numFmtId="1" fontId="4" fillId="4" borderId="1866" xfId="0" applyNumberFormat="1" applyFont="1" applyFill="1" applyBorder="1" applyProtection="1">
      <protection hidden="1"/>
    </xf>
    <xf numFmtId="1" fontId="4" fillId="7" borderId="1867" xfId="0" applyNumberFormat="1" applyFont="1" applyFill="1" applyBorder="1" applyProtection="1">
      <protection locked="0"/>
    </xf>
    <xf numFmtId="1" fontId="4" fillId="7" borderId="1868" xfId="0" applyNumberFormat="1" applyFont="1" applyFill="1" applyBorder="1" applyProtection="1">
      <protection locked="0"/>
    </xf>
    <xf numFmtId="1" fontId="4" fillId="7" borderId="1869" xfId="0" applyNumberFormat="1" applyFont="1" applyFill="1" applyBorder="1" applyProtection="1">
      <protection locked="0"/>
    </xf>
    <xf numFmtId="1" fontId="4" fillId="7" borderId="1870" xfId="0" applyNumberFormat="1" applyFont="1" applyFill="1" applyBorder="1" applyProtection="1">
      <protection locked="0"/>
    </xf>
    <xf numFmtId="1" fontId="4" fillId="0" borderId="1866" xfId="0" applyNumberFormat="1" applyFont="1" applyBorder="1"/>
    <xf numFmtId="1" fontId="4" fillId="3" borderId="1803" xfId="0" applyNumberFormat="1" applyFont="1" applyFill="1" applyBorder="1"/>
    <xf numFmtId="1" fontId="4" fillId="0" borderId="1803" xfId="0" applyNumberFormat="1" applyFont="1" applyBorder="1"/>
    <xf numFmtId="1" fontId="4" fillId="4" borderId="1803" xfId="0" applyNumberFormat="1" applyFont="1" applyFill="1" applyBorder="1" applyProtection="1">
      <protection hidden="1"/>
    </xf>
    <xf numFmtId="1" fontId="5" fillId="0" borderId="1871" xfId="0" applyNumberFormat="1" applyFont="1" applyBorder="1"/>
    <xf numFmtId="1" fontId="5" fillId="0" borderId="1872" xfId="0" applyNumberFormat="1" applyFont="1" applyBorder="1"/>
    <xf numFmtId="1" fontId="5" fillId="0" borderId="1873" xfId="0" applyNumberFormat="1" applyFont="1" applyBorder="1"/>
    <xf numFmtId="1" fontId="4" fillId="0" borderId="1866" xfId="0" applyNumberFormat="1" applyFont="1" applyBorder="1" applyProtection="1">
      <protection hidden="1"/>
    </xf>
    <xf numFmtId="1" fontId="1" fillId="0" borderId="1314" xfId="0" applyNumberFormat="1" applyFont="1" applyBorder="1" applyAlignment="1">
      <alignment horizontal="left" vertical="center"/>
    </xf>
    <xf numFmtId="1" fontId="4" fillId="0" borderId="1314" xfId="0" applyNumberFormat="1" applyFont="1" applyBorder="1" applyAlignment="1">
      <alignment horizontal="right"/>
    </xf>
    <xf numFmtId="1" fontId="4" fillId="0" borderId="1308" xfId="0" applyNumberFormat="1" applyFont="1" applyBorder="1" applyAlignment="1">
      <alignment horizontal="right"/>
    </xf>
    <xf numFmtId="1" fontId="4" fillId="0" borderId="1296" xfId="0" applyNumberFormat="1" applyFont="1" applyBorder="1" applyAlignment="1">
      <alignment horizontal="right"/>
    </xf>
    <xf numFmtId="1" fontId="4" fillId="0" borderId="1308" xfId="0" applyNumberFormat="1" applyFont="1" applyBorder="1"/>
    <xf numFmtId="1" fontId="4" fillId="0" borderId="1296" xfId="0" applyNumberFormat="1" applyFont="1" applyBorder="1"/>
    <xf numFmtId="1" fontId="4" fillId="0" borderId="1315" xfId="0" applyNumberFormat="1" applyFont="1" applyBorder="1"/>
    <xf numFmtId="1" fontId="4" fillId="10" borderId="1874" xfId="1" applyNumberFormat="1" applyFont="1" applyBorder="1" applyAlignment="1" applyProtection="1">
      <alignment horizontal="right"/>
      <protection locked="0"/>
    </xf>
    <xf numFmtId="1" fontId="4" fillId="10" borderId="1875" xfId="1" applyNumberFormat="1" applyFont="1" applyBorder="1" applyAlignment="1" applyProtection="1">
      <alignment horizontal="right"/>
      <protection locked="0"/>
    </xf>
    <xf numFmtId="1" fontId="1" fillId="0" borderId="1308" xfId="0" applyNumberFormat="1" applyFont="1" applyBorder="1" applyAlignment="1">
      <alignment horizontal="left" vertical="center" wrapText="1"/>
    </xf>
    <xf numFmtId="1" fontId="4" fillId="0" borderId="1314" xfId="0" applyNumberFormat="1" applyFont="1" applyBorder="1" applyAlignment="1">
      <alignment horizontal="right" wrapText="1"/>
    </xf>
    <xf numFmtId="1" fontId="4" fillId="0" borderId="1308" xfId="0" applyNumberFormat="1" applyFont="1" applyBorder="1" applyAlignment="1">
      <alignment horizontal="right" wrapText="1"/>
    </xf>
    <xf numFmtId="1" fontId="4" fillId="4" borderId="1803" xfId="0" applyNumberFormat="1" applyFont="1" applyFill="1" applyBorder="1"/>
    <xf numFmtId="1" fontId="4" fillId="0" borderId="1308" xfId="0" applyNumberFormat="1" applyFont="1" applyBorder="1" applyAlignment="1">
      <alignment horizontal="center" wrapText="1"/>
    </xf>
    <xf numFmtId="1" fontId="1" fillId="4" borderId="1803" xfId="0" applyNumberFormat="1" applyFont="1" applyFill="1" applyBorder="1"/>
    <xf numFmtId="1" fontId="4" fillId="0" borderId="1876" xfId="0" applyNumberFormat="1" applyFont="1" applyBorder="1" applyAlignment="1">
      <alignment vertical="center" wrapText="1"/>
    </xf>
    <xf numFmtId="1" fontId="4" fillId="7" borderId="1876" xfId="0" applyNumberFormat="1" applyFont="1" applyFill="1" applyBorder="1" applyAlignment="1" applyProtection="1">
      <alignment wrapText="1"/>
      <protection locked="0"/>
    </xf>
    <xf numFmtId="1" fontId="1" fillId="3" borderId="1803" xfId="0" applyNumberFormat="1" applyFont="1" applyFill="1" applyBorder="1" applyAlignment="1">
      <alignment wrapText="1"/>
    </xf>
    <xf numFmtId="1" fontId="5" fillId="0" borderId="1877" xfId="0" applyNumberFormat="1" applyFont="1" applyBorder="1"/>
    <xf numFmtId="1" fontId="4" fillId="3" borderId="1878" xfId="0" applyNumberFormat="1" applyFont="1" applyFill="1" applyBorder="1"/>
    <xf numFmtId="1" fontId="4" fillId="3" borderId="1879" xfId="0" applyNumberFormat="1" applyFont="1" applyFill="1" applyBorder="1"/>
    <xf numFmtId="1" fontId="4" fillId="0" borderId="1880" xfId="0" applyNumberFormat="1" applyFont="1" applyBorder="1"/>
    <xf numFmtId="1" fontId="4" fillId="0" borderId="1879" xfId="0" applyNumberFormat="1" applyFont="1" applyBorder="1"/>
    <xf numFmtId="1" fontId="4" fillId="0" borderId="1881" xfId="0" applyNumberFormat="1" applyFont="1" applyBorder="1" applyAlignment="1">
      <alignment vertical="center" wrapText="1"/>
    </xf>
    <xf numFmtId="1" fontId="4" fillId="0" borderId="1882" xfId="0" applyNumberFormat="1" applyFont="1" applyBorder="1"/>
    <xf numFmtId="1" fontId="4" fillId="0" borderId="1887" xfId="0" applyNumberFormat="1" applyFont="1" applyBorder="1"/>
    <xf numFmtId="1" fontId="4" fillId="0" borderId="1888" xfId="0" applyNumberFormat="1" applyFont="1" applyBorder="1"/>
    <xf numFmtId="1" fontId="4" fillId="0" borderId="1887" xfId="0" applyNumberFormat="1" applyFont="1" applyBorder="1" applyProtection="1">
      <protection hidden="1"/>
    </xf>
    <xf numFmtId="1" fontId="4" fillId="0" borderId="1890" xfId="0" applyNumberFormat="1" applyFont="1" applyBorder="1" applyAlignment="1">
      <alignment horizontal="center" vertical="center" wrapText="1"/>
    </xf>
    <xf numFmtId="1" fontId="4" fillId="0" borderId="1891" xfId="0" applyNumberFormat="1" applyFont="1" applyBorder="1" applyAlignment="1">
      <alignment horizontal="center" vertical="center" wrapText="1"/>
    </xf>
    <xf numFmtId="1" fontId="4" fillId="0" borderId="1892" xfId="0" applyNumberFormat="1" applyFont="1" applyBorder="1" applyAlignment="1">
      <alignment horizontal="center" vertical="center" wrapText="1"/>
    </xf>
    <xf numFmtId="1" fontId="4" fillId="0" borderId="1893" xfId="0" applyNumberFormat="1" applyFont="1" applyBorder="1" applyAlignment="1">
      <alignment horizontal="center" vertical="center" wrapText="1"/>
    </xf>
    <xf numFmtId="1" fontId="4" fillId="0" borderId="1894" xfId="0" applyNumberFormat="1" applyFont="1" applyBorder="1" applyAlignment="1">
      <alignment horizontal="center" vertical="center" wrapText="1"/>
    </xf>
    <xf numFmtId="1" fontId="4" fillId="0" borderId="1895" xfId="0" applyNumberFormat="1" applyFont="1" applyBorder="1" applyAlignment="1">
      <alignment horizontal="center" vertical="center" wrapText="1"/>
    </xf>
    <xf numFmtId="1" fontId="4" fillId="0" borderId="1897" xfId="0" applyNumberFormat="1" applyFont="1" applyBorder="1"/>
    <xf numFmtId="1" fontId="4" fillId="0" borderId="1898" xfId="0" applyNumberFormat="1" applyFont="1" applyBorder="1"/>
    <xf numFmtId="1" fontId="4" fillId="0" borderId="1899" xfId="0" applyNumberFormat="1" applyFont="1" applyBorder="1"/>
    <xf numFmtId="1" fontId="4" fillId="0" borderId="1897" xfId="0" applyNumberFormat="1" applyFont="1" applyBorder="1" applyProtection="1">
      <protection hidden="1"/>
    </xf>
    <xf numFmtId="1" fontId="4" fillId="0" borderId="1900" xfId="0" applyNumberFormat="1" applyFont="1" applyBorder="1" applyAlignment="1">
      <alignment horizontal="left" vertical="center" wrapText="1"/>
    </xf>
    <xf numFmtId="1" fontId="4" fillId="10" borderId="1901" xfId="1" applyNumberFormat="1" applyFont="1" applyBorder="1" applyAlignment="1" applyProtection="1">
      <alignment horizontal="right"/>
      <protection locked="0"/>
    </xf>
    <xf numFmtId="1" fontId="4" fillId="10" borderId="1902" xfId="1" applyNumberFormat="1" applyFont="1" applyBorder="1" applyAlignment="1" applyProtection="1">
      <alignment horizontal="right"/>
      <protection locked="0"/>
    </xf>
    <xf numFmtId="1" fontId="4" fillId="10" borderId="1903" xfId="1" applyNumberFormat="1" applyFont="1" applyBorder="1" applyAlignment="1" applyProtection="1">
      <alignment horizontal="right"/>
      <protection locked="0"/>
    </xf>
    <xf numFmtId="1" fontId="4" fillId="7" borderId="1904" xfId="0" applyNumberFormat="1" applyFont="1" applyFill="1" applyBorder="1" applyProtection="1">
      <protection locked="0"/>
    </xf>
    <xf numFmtId="1" fontId="4" fillId="3" borderId="1905" xfId="0" applyNumberFormat="1" applyFont="1" applyFill="1" applyBorder="1"/>
    <xf numFmtId="1" fontId="4" fillId="0" borderId="1905" xfId="0" applyNumberFormat="1" applyFont="1" applyBorder="1" applyProtection="1">
      <protection hidden="1"/>
    </xf>
    <xf numFmtId="1" fontId="4" fillId="0" borderId="1907" xfId="0" applyNumberFormat="1" applyFont="1" applyBorder="1" applyProtection="1">
      <protection hidden="1"/>
    </xf>
    <xf numFmtId="1" fontId="4" fillId="0" borderId="1908" xfId="0" applyNumberFormat="1" applyFont="1" applyBorder="1" applyProtection="1">
      <protection hidden="1"/>
    </xf>
    <xf numFmtId="1" fontId="4" fillId="0" borderId="1877" xfId="0" applyNumberFormat="1" applyFont="1" applyBorder="1" applyProtection="1">
      <protection hidden="1"/>
    </xf>
    <xf numFmtId="1" fontId="4" fillId="0" borderId="1905" xfId="0" applyNumberFormat="1" applyFont="1" applyBorder="1"/>
    <xf numFmtId="1" fontId="4" fillId="0" borderId="1918" xfId="0" applyNumberFormat="1" applyFont="1" applyBorder="1" applyAlignment="1">
      <alignment horizontal="center" vertical="center" wrapText="1"/>
    </xf>
    <xf numFmtId="1" fontId="4" fillId="0" borderId="1919" xfId="0" applyNumberFormat="1" applyFont="1" applyBorder="1" applyAlignment="1">
      <alignment horizontal="center" vertical="center" wrapText="1"/>
    </xf>
    <xf numFmtId="1" fontId="4" fillId="0" borderId="1904" xfId="0" applyNumberFormat="1" applyFont="1" applyBorder="1" applyAlignment="1">
      <alignment horizontal="center" vertical="center" wrapText="1"/>
    </xf>
    <xf numFmtId="1" fontId="4" fillId="0" borderId="1920" xfId="0" applyNumberFormat="1" applyFont="1" applyBorder="1" applyAlignment="1">
      <alignment horizontal="center" vertical="center" wrapText="1"/>
    </xf>
    <xf numFmtId="1" fontId="4" fillId="0" borderId="1914" xfId="0" applyNumberFormat="1" applyFont="1" applyBorder="1" applyAlignment="1">
      <alignment horizontal="center" vertical="center" wrapText="1"/>
    </xf>
    <xf numFmtId="1" fontId="4" fillId="0" borderId="1922" xfId="0" applyNumberFormat="1" applyFont="1" applyBorder="1" applyAlignment="1">
      <alignment horizontal="center"/>
    </xf>
    <xf numFmtId="1" fontId="4" fillId="0" borderId="1917" xfId="0" applyNumberFormat="1" applyFont="1" applyBorder="1" applyAlignment="1" applyProtection="1">
      <alignment horizontal="center" vertical="center"/>
      <protection hidden="1"/>
    </xf>
    <xf numFmtId="1" fontId="4" fillId="0" borderId="1918" xfId="0" applyNumberFormat="1" applyFont="1" applyBorder="1" applyAlignment="1">
      <alignment horizontal="right"/>
    </xf>
    <xf numFmtId="1" fontId="4" fillId="0" borderId="1919" xfId="0" applyNumberFormat="1" applyFont="1" applyBorder="1" applyAlignment="1">
      <alignment horizontal="right"/>
    </xf>
    <xf numFmtId="1" fontId="4" fillId="0" borderId="1904" xfId="0" applyNumberFormat="1" applyFont="1" applyBorder="1" applyAlignment="1">
      <alignment horizontal="right"/>
    </xf>
    <xf numFmtId="1" fontId="4" fillId="7" borderId="1923" xfId="0" applyNumberFormat="1" applyFont="1" applyFill="1" applyBorder="1" applyAlignment="1" applyProtection="1">
      <alignment horizontal="right"/>
      <protection locked="0"/>
    </xf>
    <xf numFmtId="1" fontId="4" fillId="7" borderId="1896" xfId="0" applyNumberFormat="1" applyFont="1" applyFill="1" applyBorder="1" applyAlignment="1" applyProtection="1">
      <alignment horizontal="right"/>
      <protection locked="0"/>
    </xf>
    <xf numFmtId="1" fontId="4" fillId="7" borderId="1892" xfId="0" applyNumberFormat="1" applyFont="1" applyFill="1" applyBorder="1" applyAlignment="1" applyProtection="1">
      <alignment horizontal="right"/>
      <protection locked="0"/>
    </xf>
    <xf numFmtId="1" fontId="4" fillId="7" borderId="1924" xfId="0" applyNumberFormat="1" applyFont="1" applyFill="1" applyBorder="1" applyAlignment="1" applyProtection="1">
      <alignment horizontal="right"/>
      <protection locked="0"/>
    </xf>
    <xf numFmtId="1" fontId="4" fillId="7" borderId="1925" xfId="0" applyNumberFormat="1" applyFont="1" applyFill="1" applyBorder="1" applyAlignment="1" applyProtection="1">
      <alignment horizontal="right"/>
      <protection locked="0"/>
    </xf>
    <xf numFmtId="1" fontId="4" fillId="7" borderId="1921" xfId="0" applyNumberFormat="1" applyFont="1" applyFill="1" applyBorder="1" applyAlignment="1" applyProtection="1">
      <alignment horizontal="right"/>
      <protection locked="0"/>
    </xf>
    <xf numFmtId="1" fontId="4" fillId="7" borderId="1889" xfId="0" applyNumberFormat="1" applyFont="1" applyFill="1" applyBorder="1" applyAlignment="1" applyProtection="1">
      <alignment horizontal="right"/>
      <protection locked="0"/>
    </xf>
    <xf numFmtId="1" fontId="4" fillId="0" borderId="1905" xfId="0" applyNumberFormat="1" applyFont="1" applyBorder="1" applyProtection="1">
      <protection locked="0"/>
    </xf>
    <xf numFmtId="1" fontId="4" fillId="0" borderId="1926" xfId="0" applyNumberFormat="1" applyFont="1" applyBorder="1" applyAlignment="1">
      <alignment horizontal="center" vertical="center"/>
    </xf>
    <xf numFmtId="1" fontId="4" fillId="0" borderId="1887" xfId="0" applyNumberFormat="1" applyFont="1" applyBorder="1" applyProtection="1">
      <protection locked="0"/>
    </xf>
    <xf numFmtId="1" fontId="4" fillId="0" borderId="1922" xfId="0" applyNumberFormat="1" applyFont="1" applyBorder="1" applyAlignment="1">
      <alignment horizontal="center" vertical="center"/>
    </xf>
    <xf numFmtId="1" fontId="4" fillId="0" borderId="1922" xfId="0" applyNumberFormat="1" applyFont="1" applyBorder="1" applyAlignment="1" applyProtection="1">
      <alignment horizontal="center" vertical="center"/>
      <protection hidden="1"/>
    </xf>
    <xf numFmtId="1" fontId="4" fillId="7" borderId="1918" xfId="0" applyNumberFormat="1" applyFont="1" applyFill="1" applyBorder="1" applyAlignment="1" applyProtection="1">
      <alignment horizontal="right"/>
      <protection locked="0"/>
    </xf>
    <xf numFmtId="1" fontId="4" fillId="7" borderId="1904" xfId="0" applyNumberFormat="1" applyFont="1" applyFill="1" applyBorder="1" applyAlignment="1" applyProtection="1">
      <alignment horizontal="right"/>
      <protection locked="0"/>
    </xf>
    <xf numFmtId="1" fontId="4" fillId="7" borderId="1920" xfId="0" applyNumberFormat="1" applyFont="1" applyFill="1" applyBorder="1" applyAlignment="1" applyProtection="1">
      <alignment horizontal="right"/>
      <protection locked="0"/>
    </xf>
    <xf numFmtId="1" fontId="4" fillId="7" borderId="1927" xfId="0" applyNumberFormat="1" applyFont="1" applyFill="1" applyBorder="1" applyAlignment="1" applyProtection="1">
      <alignment horizontal="right"/>
      <protection locked="0"/>
    </xf>
    <xf numFmtId="1" fontId="4" fillId="7" borderId="1928" xfId="0" applyNumberFormat="1" applyFont="1" applyFill="1" applyBorder="1" applyAlignment="1" applyProtection="1">
      <alignment horizontal="right"/>
      <protection locked="0"/>
    </xf>
    <xf numFmtId="1" fontId="4" fillId="7" borderId="1929" xfId="0" applyNumberFormat="1" applyFont="1" applyFill="1" applyBorder="1" applyAlignment="1" applyProtection="1">
      <alignment horizontal="right"/>
      <protection locked="0"/>
    </xf>
    <xf numFmtId="1" fontId="4" fillId="7" borderId="1922" xfId="0" applyNumberFormat="1" applyFont="1" applyFill="1" applyBorder="1" applyAlignment="1" applyProtection="1">
      <alignment horizontal="right"/>
      <protection locked="0"/>
    </xf>
    <xf numFmtId="1" fontId="4" fillId="0" borderId="1930" xfId="0" applyNumberFormat="1" applyFont="1" applyBorder="1" applyProtection="1">
      <protection hidden="1"/>
    </xf>
    <xf numFmtId="1" fontId="4" fillId="0" borderId="1931" xfId="0" applyNumberFormat="1" applyFont="1" applyBorder="1" applyProtection="1">
      <protection hidden="1"/>
    </xf>
    <xf numFmtId="1" fontId="4" fillId="3" borderId="1905" xfId="0" applyNumberFormat="1" applyFont="1" applyFill="1" applyBorder="1" applyProtection="1">
      <protection hidden="1"/>
    </xf>
    <xf numFmtId="1" fontId="4" fillId="3" borderId="1887" xfId="0" applyNumberFormat="1" applyFont="1" applyFill="1" applyBorder="1"/>
    <xf numFmtId="1" fontId="4" fillId="3" borderId="1887" xfId="0" applyNumberFormat="1" applyFont="1" applyFill="1" applyBorder="1" applyProtection="1">
      <protection hidden="1"/>
    </xf>
    <xf numFmtId="1" fontId="4" fillId="0" borderId="1926" xfId="0" applyNumberFormat="1" applyFont="1" applyBorder="1" applyAlignment="1">
      <alignment horizontal="left" vertical="center"/>
    </xf>
    <xf numFmtId="1" fontId="4" fillId="0" borderId="1926" xfId="0" applyNumberFormat="1" applyFont="1" applyBorder="1" applyAlignment="1">
      <alignment horizontal="center" vertical="center" wrapText="1"/>
    </xf>
    <xf numFmtId="1" fontId="4" fillId="7" borderId="1926" xfId="0" applyNumberFormat="1" applyFont="1" applyFill="1" applyBorder="1" applyProtection="1">
      <protection locked="0"/>
    </xf>
    <xf numFmtId="1" fontId="4" fillId="7" borderId="1933" xfId="0" applyNumberFormat="1" applyFont="1" applyFill="1" applyBorder="1" applyProtection="1">
      <protection locked="0"/>
    </xf>
    <xf numFmtId="1" fontId="4" fillId="7" borderId="1934" xfId="0" applyNumberFormat="1" applyFont="1" applyFill="1" applyBorder="1" applyProtection="1">
      <protection locked="0"/>
    </xf>
    <xf numFmtId="1" fontId="4" fillId="7" borderId="1935" xfId="0" applyNumberFormat="1" applyFont="1" applyFill="1" applyBorder="1" applyProtection="1">
      <protection locked="0"/>
    </xf>
    <xf numFmtId="1" fontId="4" fillId="0" borderId="1926" xfId="0" applyNumberFormat="1" applyFont="1" applyBorder="1" applyAlignment="1">
      <alignment horizontal="left" vertical="center" wrapText="1"/>
    </xf>
    <xf numFmtId="1" fontId="4" fillId="0" borderId="1926" xfId="0" applyNumberFormat="1" applyFont="1" applyBorder="1" applyAlignment="1">
      <alignment horizontal="center"/>
    </xf>
    <xf numFmtId="1" fontId="4" fillId="0" borderId="1889" xfId="0" applyNumberFormat="1" applyFont="1" applyBorder="1" applyAlignment="1">
      <alignment horizontal="left" vertical="center" wrapText="1"/>
    </xf>
    <xf numFmtId="1" fontId="4" fillId="7" borderId="1889" xfId="0" applyNumberFormat="1" applyFont="1" applyFill="1" applyBorder="1" applyProtection="1">
      <protection locked="0"/>
    </xf>
    <xf numFmtId="1" fontId="4" fillId="7" borderId="1896" xfId="0" applyNumberFormat="1" applyFont="1" applyFill="1" applyBorder="1" applyProtection="1">
      <protection locked="0"/>
    </xf>
    <xf numFmtId="1" fontId="4" fillId="4" borderId="1905" xfId="0" applyNumberFormat="1" applyFont="1" applyFill="1" applyBorder="1"/>
    <xf numFmtId="1" fontId="4" fillId="4" borderId="1905" xfId="0" applyNumberFormat="1" applyFont="1" applyFill="1" applyBorder="1" applyProtection="1">
      <protection hidden="1"/>
    </xf>
    <xf numFmtId="1" fontId="4" fillId="3" borderId="1877" xfId="0" applyNumberFormat="1" applyFont="1" applyFill="1" applyBorder="1" applyProtection="1">
      <protection hidden="1"/>
    </xf>
    <xf numFmtId="1" fontId="4" fillId="0" borderId="1939" xfId="3" applyNumberFormat="1" applyFont="1" applyBorder="1" applyAlignment="1">
      <alignment horizontal="center" vertical="center" wrapText="1"/>
    </xf>
    <xf numFmtId="1" fontId="4" fillId="0" borderId="1940" xfId="3" applyNumberFormat="1" applyFont="1" applyBorder="1" applyAlignment="1">
      <alignment horizontal="center" vertical="center" wrapText="1"/>
    </xf>
    <xf numFmtId="1" fontId="4" fillId="0" borderId="1939" xfId="3" applyNumberFormat="1" applyFont="1" applyFill="1" applyBorder="1" applyAlignment="1">
      <alignment horizontal="center" vertical="center" wrapText="1"/>
    </xf>
    <xf numFmtId="1" fontId="4" fillId="0" borderId="1940" xfId="3" applyNumberFormat="1" applyFont="1" applyFill="1" applyBorder="1" applyAlignment="1">
      <alignment horizontal="center" vertical="center" wrapText="1"/>
    </xf>
    <xf numFmtId="1" fontId="4" fillId="0" borderId="1941" xfId="3" applyNumberFormat="1" applyFont="1" applyFill="1" applyBorder="1" applyAlignment="1">
      <alignment horizontal="center" vertical="center" wrapText="1"/>
    </xf>
    <xf numFmtId="1" fontId="4" fillId="0" borderId="1942" xfId="3" applyNumberFormat="1" applyFont="1" applyFill="1" applyBorder="1" applyAlignment="1">
      <alignment horizontal="center" vertical="center" wrapText="1"/>
    </xf>
    <xf numFmtId="1" fontId="4" fillId="0" borderId="1886" xfId="3" applyNumberFormat="1" applyFont="1" applyFill="1" applyBorder="1" applyAlignment="1">
      <alignment horizontal="center" vertical="center" wrapText="1"/>
    </xf>
    <xf numFmtId="1" fontId="4" fillId="0" borderId="1943" xfId="3" applyNumberFormat="1" applyFont="1" applyBorder="1" applyAlignment="1">
      <alignment horizontal="center" vertical="center" wrapText="1"/>
    </xf>
    <xf numFmtId="1" fontId="4" fillId="3" borderId="1944" xfId="0" applyNumberFormat="1" applyFont="1" applyFill="1" applyBorder="1" applyProtection="1">
      <protection hidden="1"/>
    </xf>
    <xf numFmtId="1" fontId="4" fillId="0" borderId="1944" xfId="0" applyNumberFormat="1" applyFont="1" applyBorder="1" applyProtection="1">
      <protection hidden="1"/>
    </xf>
    <xf numFmtId="1" fontId="4" fillId="0" borderId="1945" xfId="2" applyNumberFormat="1" applyFont="1" applyBorder="1" applyAlignment="1">
      <alignment vertical="center" wrapText="1"/>
    </xf>
    <xf numFmtId="1" fontId="4" fillId="4" borderId="1946" xfId="4" applyNumberFormat="1" applyFont="1" applyFill="1" applyBorder="1" applyProtection="1"/>
    <xf numFmtId="1" fontId="4" fillId="7" borderId="1946" xfId="4" applyNumberFormat="1" applyFont="1" applyFill="1" applyBorder="1" applyProtection="1">
      <protection locked="0"/>
    </xf>
    <xf numFmtId="1" fontId="4" fillId="7" borderId="1947" xfId="4" applyNumberFormat="1" applyFont="1" applyFill="1" applyBorder="1" applyProtection="1">
      <protection locked="0"/>
    </xf>
    <xf numFmtId="1" fontId="4" fillId="7" borderId="1948" xfId="4" applyNumberFormat="1" applyFont="1" applyFill="1" applyBorder="1" applyProtection="1">
      <protection locked="0"/>
    </xf>
    <xf numFmtId="1" fontId="4" fillId="7" borderId="1949" xfId="4" applyNumberFormat="1" applyFont="1" applyFill="1" applyBorder="1" applyProtection="1">
      <protection locked="0"/>
    </xf>
    <xf numFmtId="1" fontId="4" fillId="7" borderId="1950" xfId="4" applyNumberFormat="1" applyFont="1" applyFill="1" applyBorder="1" applyProtection="1">
      <protection locked="0"/>
    </xf>
    <xf numFmtId="1" fontId="4" fillId="7" borderId="1951" xfId="4" applyNumberFormat="1" applyFont="1" applyFill="1" applyBorder="1" applyProtection="1">
      <protection locked="0"/>
    </xf>
    <xf numFmtId="1" fontId="4" fillId="3" borderId="1952" xfId="0" applyNumberFormat="1" applyFont="1" applyFill="1" applyBorder="1" applyProtection="1">
      <protection hidden="1"/>
    </xf>
    <xf numFmtId="1" fontId="4" fillId="0" borderId="1952" xfId="0" applyNumberFormat="1" applyFont="1" applyBorder="1" applyProtection="1">
      <protection hidden="1"/>
    </xf>
    <xf numFmtId="1" fontId="4" fillId="0" borderId="1953" xfId="2" applyNumberFormat="1" applyFont="1" applyBorder="1" applyAlignment="1">
      <alignment horizontal="center" vertical="center" wrapText="1"/>
    </xf>
    <xf numFmtId="1" fontId="4" fillId="0" borderId="1954" xfId="4" applyNumberFormat="1" applyFont="1" applyBorder="1" applyAlignment="1">
      <alignment horizontal="right"/>
    </xf>
    <xf numFmtId="1" fontId="4" fillId="0" borderId="1955" xfId="4" applyNumberFormat="1" applyFont="1" applyBorder="1" applyAlignment="1">
      <alignment horizontal="right"/>
    </xf>
    <xf numFmtId="1" fontId="4" fillId="0" borderId="1956" xfId="4" applyNumberFormat="1" applyFont="1" applyBorder="1" applyAlignment="1">
      <alignment horizontal="right"/>
    </xf>
    <xf numFmtId="1" fontId="4" fillId="0" borderId="1957" xfId="4" applyNumberFormat="1" applyFont="1" applyBorder="1" applyAlignment="1">
      <alignment horizontal="right"/>
    </xf>
    <xf numFmtId="1" fontId="4" fillId="0" borderId="1958" xfId="4" applyNumberFormat="1" applyFont="1" applyBorder="1" applyAlignment="1">
      <alignment horizontal="right"/>
    </xf>
    <xf numFmtId="1" fontId="4" fillId="0" borderId="1959" xfId="4" applyNumberFormat="1" applyFont="1" applyBorder="1" applyAlignment="1">
      <alignment horizontal="right"/>
    </xf>
    <xf numFmtId="1" fontId="4" fillId="3" borderId="1960" xfId="0" applyNumberFormat="1" applyFont="1" applyFill="1" applyBorder="1" applyProtection="1">
      <protection hidden="1"/>
    </xf>
    <xf numFmtId="1" fontId="4" fillId="0" borderId="1960" xfId="0" applyNumberFormat="1" applyFont="1" applyBorder="1" applyProtection="1">
      <protection hidden="1"/>
    </xf>
    <xf numFmtId="1" fontId="6" fillId="3" borderId="1953" xfId="0" applyNumberFormat="1" applyFont="1" applyFill="1" applyBorder="1" applyAlignment="1">
      <alignment vertical="center" wrapText="1"/>
    </xf>
    <xf numFmtId="1" fontId="6" fillId="3" borderId="1906" xfId="0" applyNumberFormat="1" applyFont="1" applyFill="1" applyBorder="1" applyAlignment="1">
      <alignment vertical="center" wrapText="1"/>
    </xf>
    <xf numFmtId="1" fontId="2" fillId="0" borderId="1961" xfId="0" applyNumberFormat="1" applyFont="1" applyBorder="1"/>
    <xf numFmtId="1" fontId="2" fillId="0" borderId="1907" xfId="0" applyNumberFormat="1" applyFont="1" applyBorder="1"/>
    <xf numFmtId="1" fontId="2" fillId="0" borderId="1908" xfId="0" applyNumberFormat="1" applyFont="1" applyBorder="1"/>
    <xf numFmtId="1" fontId="4" fillId="3" borderId="1962" xfId="0" applyNumberFormat="1" applyFont="1" applyFill="1" applyBorder="1" applyProtection="1">
      <protection hidden="1"/>
    </xf>
    <xf numFmtId="1" fontId="4" fillId="0" borderId="1962" xfId="0" applyNumberFormat="1" applyFont="1" applyBorder="1" applyProtection="1">
      <protection hidden="1"/>
    </xf>
    <xf numFmtId="1" fontId="4" fillId="0" borderId="1954" xfId="0" applyNumberFormat="1" applyFont="1" applyBorder="1" applyAlignment="1">
      <alignment horizontal="center" vertical="center"/>
    </xf>
    <xf numFmtId="1" fontId="4" fillId="0" borderId="1964" xfId="0" applyNumberFormat="1" applyFont="1" applyBorder="1" applyAlignment="1">
      <alignment horizontal="center" vertical="center"/>
    </xf>
    <xf numFmtId="1" fontId="4" fillId="0" borderId="1964" xfId="0" applyNumberFormat="1" applyFont="1" applyBorder="1" applyAlignment="1">
      <alignment horizontal="center" vertical="center" wrapText="1"/>
    </xf>
    <xf numFmtId="1" fontId="4" fillId="0" borderId="1955" xfId="0" applyNumberFormat="1" applyFont="1" applyBorder="1" applyAlignment="1">
      <alignment horizontal="center" vertical="center"/>
    </xf>
    <xf numFmtId="1" fontId="4" fillId="0" borderId="1965" xfId="0" applyNumberFormat="1" applyFont="1" applyBorder="1"/>
    <xf numFmtId="1" fontId="4" fillId="7" borderId="1966" xfId="4" applyNumberFormat="1" applyFont="1" applyFill="1" applyBorder="1" applyProtection="1">
      <protection locked="0"/>
    </xf>
    <xf numFmtId="1" fontId="4" fillId="7" borderId="1967" xfId="4" applyNumberFormat="1" applyFont="1" applyFill="1" applyBorder="1" applyProtection="1">
      <protection locked="0"/>
    </xf>
    <xf numFmtId="1" fontId="4" fillId="7" borderId="1965" xfId="4" applyNumberFormat="1" applyFont="1" applyFill="1" applyBorder="1" applyProtection="1">
      <protection locked="0"/>
    </xf>
    <xf numFmtId="1" fontId="4" fillId="3" borderId="1968" xfId="0" applyNumberFormat="1" applyFont="1" applyFill="1" applyBorder="1" applyProtection="1">
      <protection hidden="1"/>
    </xf>
    <xf numFmtId="1" fontId="4" fillId="0" borderId="1968" xfId="0" applyNumberFormat="1" applyFont="1" applyBorder="1" applyProtection="1">
      <protection hidden="1"/>
    </xf>
    <xf numFmtId="1" fontId="4" fillId="0" borderId="1969" xfId="0" applyNumberFormat="1" applyFont="1" applyBorder="1"/>
    <xf numFmtId="1" fontId="2" fillId="3" borderId="1917" xfId="0" applyNumberFormat="1" applyFont="1" applyFill="1" applyBorder="1"/>
    <xf numFmtId="1" fontId="2" fillId="3" borderId="1970" xfId="0" applyNumberFormat="1" applyFont="1" applyFill="1" applyBorder="1"/>
    <xf numFmtId="1" fontId="4" fillId="0" borderId="1922" xfId="0" applyNumberFormat="1" applyFont="1" applyBorder="1" applyAlignment="1">
      <alignment horizontal="center" vertical="center" wrapText="1"/>
    </xf>
    <xf numFmtId="1" fontId="4" fillId="0" borderId="1896" xfId="0" applyNumberFormat="1" applyFont="1" applyBorder="1" applyAlignment="1">
      <alignment horizontal="center" vertical="center" wrapText="1"/>
    </xf>
    <xf numFmtId="1" fontId="4" fillId="0" borderId="1939" xfId="0" applyNumberFormat="1" applyFont="1" applyBorder="1" applyAlignment="1">
      <alignment horizontal="center" vertical="center" wrapText="1"/>
    </xf>
    <xf numFmtId="1" fontId="4" fillId="0" borderId="1971" xfId="0" applyNumberFormat="1" applyFont="1" applyBorder="1" applyAlignment="1">
      <alignment horizontal="center" vertical="center" wrapText="1"/>
    </xf>
    <xf numFmtId="1" fontId="4" fillId="7" borderId="1947" xfId="0" applyNumberFormat="1" applyFont="1" applyFill="1" applyBorder="1" applyAlignment="1" applyProtection="1">
      <alignment wrapText="1"/>
      <protection locked="0"/>
    </xf>
    <xf numFmtId="1" fontId="4" fillId="0" borderId="1896" xfId="0" applyNumberFormat="1" applyFont="1" applyBorder="1"/>
    <xf numFmtId="1" fontId="4" fillId="0" borderId="1980" xfId="0" applyNumberFormat="1" applyFont="1" applyBorder="1" applyAlignment="1">
      <alignment horizontal="center" vertical="center"/>
    </xf>
    <xf numFmtId="1" fontId="4" fillId="0" borderId="1981" xfId="0" applyNumberFormat="1" applyFont="1" applyBorder="1" applyAlignment="1">
      <alignment horizontal="center" vertical="center" wrapText="1"/>
    </xf>
    <xf numFmtId="1" fontId="4" fillId="0" borderId="1977" xfId="0" applyNumberFormat="1" applyFont="1" applyBorder="1" applyAlignment="1">
      <alignment horizontal="center" vertical="center"/>
    </xf>
    <xf numFmtId="1" fontId="4" fillId="0" borderId="1909" xfId="0" applyNumberFormat="1" applyFont="1" applyBorder="1" applyAlignment="1">
      <alignment horizontal="left" wrapText="1"/>
    </xf>
    <xf numFmtId="1" fontId="4" fillId="0" borderId="1966" xfId="0" applyNumberFormat="1" applyFont="1" applyBorder="1"/>
    <xf numFmtId="1" fontId="4" fillId="2" borderId="1983" xfId="5" applyNumberFormat="1" applyFont="1" applyBorder="1" applyProtection="1">
      <protection locked="0"/>
    </xf>
    <xf numFmtId="1" fontId="4" fillId="2" borderId="1984" xfId="5" applyNumberFormat="1" applyFont="1" applyBorder="1" applyProtection="1">
      <protection locked="0"/>
    </xf>
    <xf numFmtId="1" fontId="4" fillId="2" borderId="1985" xfId="5" applyNumberFormat="1" applyFont="1" applyBorder="1" applyProtection="1">
      <protection locked="0"/>
    </xf>
    <xf numFmtId="1" fontId="4" fillId="2" borderId="1986" xfId="5" applyNumberFormat="1" applyFont="1" applyBorder="1" applyProtection="1">
      <protection locked="0"/>
    </xf>
    <xf numFmtId="1" fontId="4" fillId="2" borderId="1987" xfId="5" applyNumberFormat="1" applyFont="1" applyBorder="1" applyProtection="1">
      <protection locked="0"/>
    </xf>
    <xf numFmtId="1" fontId="4" fillId="2" borderId="1988" xfId="5" applyNumberFormat="1" applyFont="1" applyBorder="1" applyProtection="1">
      <protection locked="0"/>
    </xf>
    <xf numFmtId="1" fontId="4" fillId="2" borderId="1989" xfId="5" applyNumberFormat="1" applyFont="1" applyBorder="1" applyProtection="1">
      <protection locked="0"/>
    </xf>
    <xf numFmtId="1" fontId="4" fillId="2" borderId="1990" xfId="5" applyNumberFormat="1" applyFont="1" applyBorder="1" applyProtection="1">
      <protection locked="0"/>
    </xf>
    <xf numFmtId="1" fontId="4" fillId="2" borderId="1991" xfId="5" applyNumberFormat="1" applyFont="1" applyBorder="1" applyProtection="1">
      <protection locked="0"/>
    </xf>
    <xf numFmtId="1" fontId="4" fillId="2" borderId="1992" xfId="5" applyNumberFormat="1" applyFont="1" applyBorder="1" applyProtection="1">
      <protection locked="0"/>
    </xf>
    <xf numFmtId="1" fontId="4" fillId="0" borderId="1923" xfId="0" applyNumberFormat="1" applyFont="1" applyBorder="1"/>
    <xf numFmtId="1" fontId="4" fillId="2" borderId="1993" xfId="5" applyNumberFormat="1" applyFont="1" applyBorder="1" applyProtection="1">
      <protection locked="0"/>
    </xf>
    <xf numFmtId="1" fontId="4" fillId="2" borderId="1994" xfId="5" applyNumberFormat="1" applyFont="1" applyBorder="1" applyProtection="1">
      <protection locked="0"/>
    </xf>
    <xf numFmtId="1" fontId="4" fillId="2" borderId="1995" xfId="5" applyNumberFormat="1" applyFont="1" applyBorder="1" applyProtection="1">
      <protection locked="0"/>
    </xf>
    <xf numFmtId="1" fontId="4" fillId="2" borderId="1996" xfId="5" applyNumberFormat="1" applyFont="1" applyBorder="1" applyProtection="1">
      <protection locked="0"/>
    </xf>
    <xf numFmtId="1" fontId="4" fillId="2" borderId="1997" xfId="5" applyNumberFormat="1" applyFont="1" applyBorder="1" applyProtection="1">
      <protection locked="0"/>
    </xf>
    <xf numFmtId="1" fontId="4" fillId="0" borderId="1998" xfId="0" applyNumberFormat="1" applyFont="1" applyBorder="1"/>
    <xf numFmtId="1" fontId="4" fillId="9" borderId="1999" xfId="4" applyNumberFormat="1" applyFont="1" applyFill="1" applyBorder="1" applyProtection="1"/>
    <xf numFmtId="1" fontId="4" fillId="9" borderId="2000" xfId="4" applyNumberFormat="1" applyFont="1" applyFill="1" applyBorder="1" applyProtection="1"/>
    <xf numFmtId="1" fontId="4" fillId="9" borderId="2001" xfId="4" applyNumberFormat="1" applyFont="1" applyFill="1" applyBorder="1" applyProtection="1"/>
    <xf numFmtId="1" fontId="4" fillId="2" borderId="1911" xfId="5" applyNumberFormat="1" applyFont="1" applyBorder="1" applyProtection="1">
      <protection locked="0"/>
    </xf>
    <xf numFmtId="1" fontId="4" fillId="2" borderId="1915" xfId="5" applyNumberFormat="1" applyFont="1" applyBorder="1" applyProtection="1">
      <protection locked="0"/>
    </xf>
    <xf numFmtId="1" fontId="4" fillId="2" borderId="1912" xfId="5" applyNumberFormat="1" applyFont="1" applyBorder="1" applyProtection="1">
      <protection locked="0"/>
    </xf>
    <xf numFmtId="1" fontId="4" fillId="2" borderId="1923" xfId="5" applyNumberFormat="1" applyFont="1" applyBorder="1" applyProtection="1">
      <protection locked="0"/>
    </xf>
    <xf numFmtId="1" fontId="4" fillId="2" borderId="1893" xfId="5" applyNumberFormat="1" applyFont="1" applyBorder="1" applyProtection="1">
      <protection locked="0"/>
    </xf>
    <xf numFmtId="1" fontId="4" fillId="2" borderId="1924" xfId="5" applyNumberFormat="1" applyFont="1" applyBorder="1" applyProtection="1">
      <protection locked="0"/>
    </xf>
    <xf numFmtId="1" fontId="4" fillId="9" borderId="2002" xfId="4" applyNumberFormat="1" applyFont="1" applyFill="1" applyBorder="1" applyProtection="1"/>
    <xf numFmtId="1" fontId="4" fillId="2" borderId="2003" xfId="5" applyNumberFormat="1" applyFont="1" applyBorder="1" applyProtection="1">
      <protection locked="0"/>
    </xf>
    <xf numFmtId="1" fontId="4" fillId="2" borderId="2004" xfId="5" applyNumberFormat="1" applyFont="1" applyBorder="1" applyProtection="1">
      <protection locked="0"/>
    </xf>
    <xf numFmtId="1" fontId="4" fillId="2" borderId="2005" xfId="5" applyNumberFormat="1" applyFont="1" applyBorder="1" applyProtection="1">
      <protection locked="0"/>
    </xf>
    <xf numFmtId="1" fontId="4" fillId="2" borderId="2006" xfId="5" applyNumberFormat="1" applyFont="1" applyBorder="1" applyProtection="1">
      <protection locked="0"/>
    </xf>
    <xf numFmtId="1" fontId="4" fillId="2" borderId="2007" xfId="5" applyNumberFormat="1" applyFont="1" applyBorder="1" applyProtection="1">
      <protection locked="0"/>
    </xf>
    <xf numFmtId="1" fontId="4" fillId="2" borderId="2008" xfId="5" applyNumberFormat="1" applyFont="1" applyBorder="1" applyProtection="1">
      <protection locked="0"/>
    </xf>
    <xf numFmtId="1" fontId="4" fillId="2" borderId="2009" xfId="5" applyNumberFormat="1" applyFont="1" applyBorder="1" applyProtection="1">
      <protection locked="0"/>
    </xf>
    <xf numFmtId="1" fontId="4" fillId="2" borderId="2010" xfId="5" applyNumberFormat="1" applyFont="1" applyBorder="1" applyProtection="1">
      <protection locked="0"/>
    </xf>
    <xf numFmtId="1" fontId="4" fillId="2" borderId="2011" xfId="5" applyNumberFormat="1" applyFont="1" applyBorder="1" applyProtection="1">
      <protection locked="0"/>
    </xf>
    <xf numFmtId="1" fontId="13" fillId="0" borderId="1999" xfId="0" applyNumberFormat="1" applyFont="1" applyBorder="1" applyAlignment="1">
      <alignment horizontal="center" vertical="center" wrapText="1"/>
    </xf>
    <xf numFmtId="1" fontId="13" fillId="0" borderId="2001" xfId="0" applyNumberFormat="1" applyFont="1" applyBorder="1" applyAlignment="1">
      <alignment horizontal="center" vertical="center" wrapText="1"/>
    </xf>
    <xf numFmtId="1" fontId="13" fillId="0" borderId="2017" xfId="0" applyNumberFormat="1" applyFont="1" applyBorder="1" applyAlignment="1">
      <alignment horizontal="center" vertical="center" wrapText="1"/>
    </xf>
    <xf numFmtId="1" fontId="4" fillId="0" borderId="2018" xfId="0" applyNumberFormat="1" applyFont="1" applyBorder="1"/>
    <xf numFmtId="1" fontId="13" fillId="0" borderId="1998" xfId="0" applyNumberFormat="1" applyFont="1" applyBorder="1"/>
    <xf numFmtId="1" fontId="13" fillId="0" borderId="2019" xfId="0" applyNumberFormat="1" applyFont="1" applyBorder="1"/>
    <xf numFmtId="1" fontId="13" fillId="0" borderId="2020" xfId="0" applyNumberFormat="1" applyFont="1" applyBorder="1"/>
    <xf numFmtId="1" fontId="13" fillId="7" borderId="1998" xfId="0" applyNumberFormat="1" applyFont="1" applyFill="1" applyBorder="1" applyProtection="1">
      <protection locked="0"/>
    </xf>
    <xf numFmtId="1" fontId="13" fillId="7" borderId="2020" xfId="0" applyNumberFormat="1" applyFont="1" applyFill="1" applyBorder="1" applyProtection="1">
      <protection locked="0"/>
    </xf>
    <xf numFmtId="1" fontId="13" fillId="7" borderId="2021" xfId="0" applyNumberFormat="1" applyFont="1" applyFill="1" applyBorder="1" applyProtection="1">
      <protection locked="0"/>
    </xf>
    <xf numFmtId="1" fontId="13" fillId="7" borderId="2022" xfId="0" applyNumberFormat="1" applyFont="1" applyFill="1" applyBorder="1" applyProtection="1">
      <protection locked="0"/>
    </xf>
    <xf numFmtId="1" fontId="13" fillId="0" borderId="1966" xfId="0" applyNumberFormat="1" applyFont="1" applyBorder="1"/>
    <xf numFmtId="1" fontId="13" fillId="0" borderId="2024" xfId="0" applyNumberFormat="1" applyFont="1" applyBorder="1"/>
    <xf numFmtId="1" fontId="13" fillId="0" borderId="2025" xfId="0" applyNumberFormat="1" applyFont="1" applyBorder="1"/>
    <xf numFmtId="1" fontId="13" fillId="7" borderId="2026" xfId="0" applyNumberFormat="1" applyFont="1" applyFill="1" applyBorder="1" applyProtection="1">
      <protection locked="0"/>
    </xf>
    <xf numFmtId="1" fontId="13" fillId="7" borderId="2025" xfId="0" applyNumberFormat="1" applyFont="1" applyFill="1" applyBorder="1" applyProtection="1">
      <protection locked="0"/>
    </xf>
    <xf numFmtId="1" fontId="13" fillId="7" borderId="2027" xfId="0" applyNumberFormat="1" applyFont="1" applyFill="1" applyBorder="1" applyProtection="1">
      <protection locked="0"/>
    </xf>
    <xf numFmtId="1" fontId="13" fillId="7" borderId="2028" xfId="0" applyNumberFormat="1" applyFont="1" applyFill="1" applyBorder="1" applyProtection="1">
      <protection locked="0"/>
    </xf>
    <xf numFmtId="0" fontId="4" fillId="0" borderId="2031" xfId="0" applyFont="1" applyBorder="1" applyAlignment="1">
      <alignment horizontal="center" vertical="center"/>
    </xf>
    <xf numFmtId="0" fontId="4" fillId="0" borderId="2032" xfId="0" applyFont="1" applyBorder="1" applyAlignment="1">
      <alignment horizontal="center" vertical="center"/>
    </xf>
    <xf numFmtId="0" fontId="4" fillId="0" borderId="2016" xfId="0" applyFont="1" applyBorder="1" applyAlignment="1">
      <alignment horizontal="center" vertical="center"/>
    </xf>
    <xf numFmtId="0" fontId="4" fillId="0" borderId="1917" xfId="0" applyFont="1" applyBorder="1" applyAlignment="1">
      <alignment wrapText="1"/>
    </xf>
    <xf numFmtId="1" fontId="4" fillId="0" borderId="2031" xfId="0" applyNumberFormat="1" applyFont="1" applyBorder="1"/>
    <xf numFmtId="1" fontId="3" fillId="3" borderId="0" xfId="0" applyNumberFormat="1" applyFont="1" applyFill="1" applyAlignment="1">
      <alignment horizontal="center" vertical="center" wrapText="1"/>
    </xf>
    <xf numFmtId="1" fontId="4" fillId="0" borderId="86" xfId="0" applyNumberFormat="1" applyFont="1" applyBorder="1" applyAlignment="1">
      <alignment horizontal="center" vertical="center" wrapText="1"/>
    </xf>
    <xf numFmtId="1" fontId="4" fillId="0" borderId="545" xfId="0" applyNumberFormat="1" applyFont="1" applyBorder="1" applyAlignment="1">
      <alignment horizontal="center" vertical="center" wrapText="1"/>
    </xf>
    <xf numFmtId="1" fontId="4" fillId="0" borderId="1081" xfId="0" applyNumberFormat="1" applyFont="1" applyBorder="1" applyAlignment="1">
      <alignment horizontal="center" vertical="center" wrapText="1"/>
    </xf>
    <xf numFmtId="1" fontId="4" fillId="0" borderId="2031" xfId="0" applyNumberFormat="1" applyFont="1" applyBorder="1" applyAlignment="1">
      <alignment horizontal="center" vertical="center" wrapText="1"/>
    </xf>
    <xf numFmtId="1" fontId="4" fillId="0" borderId="2032" xfId="0" applyNumberFormat="1" applyFont="1" applyBorder="1" applyAlignment="1">
      <alignment horizontal="center" vertical="center" wrapText="1"/>
    </xf>
    <xf numFmtId="1" fontId="4" fillId="0" borderId="2029" xfId="0" applyNumberFormat="1" applyFont="1" applyBorder="1" applyAlignment="1">
      <alignment horizontal="center" vertical="center" wrapText="1"/>
    </xf>
    <xf numFmtId="1" fontId="4" fillId="3" borderId="2031" xfId="0" applyNumberFormat="1" applyFont="1" applyFill="1" applyBorder="1" applyAlignment="1">
      <alignment horizontal="center" vertical="center"/>
    </xf>
    <xf numFmtId="1" fontId="4" fillId="3" borderId="2029" xfId="0" applyNumberFormat="1" applyFont="1" applyFill="1" applyBorder="1" applyAlignment="1">
      <alignment horizontal="center" vertical="center"/>
    </xf>
    <xf numFmtId="1" fontId="4" fillId="3" borderId="2016" xfId="0" applyNumberFormat="1" applyFont="1" applyFill="1" applyBorder="1" applyAlignment="1">
      <alignment horizontal="center" vertical="center"/>
    </xf>
    <xf numFmtId="1" fontId="4" fillId="0" borderId="2030" xfId="0" applyNumberFormat="1" applyFont="1" applyBorder="1" applyAlignment="1">
      <alignment horizontal="center" vertical="center"/>
    </xf>
    <xf numFmtId="1" fontId="4" fillId="0" borderId="2031" xfId="0" applyNumberFormat="1" applyFont="1" applyBorder="1" applyAlignment="1">
      <alignment horizontal="right"/>
    </xf>
    <xf numFmtId="1" fontId="4" fillId="0" borderId="2032" xfId="0" applyNumberFormat="1" applyFont="1" applyBorder="1" applyAlignment="1">
      <alignment horizontal="right"/>
    </xf>
    <xf numFmtId="1" fontId="4" fillId="3" borderId="2030" xfId="0" applyNumberFormat="1" applyFont="1" applyFill="1" applyBorder="1" applyAlignment="1">
      <alignment horizontal="center" vertical="center"/>
    </xf>
    <xf numFmtId="1" fontId="4" fillId="0" borderId="2034" xfId="0" applyNumberFormat="1" applyFont="1" applyBorder="1" applyAlignment="1">
      <alignment horizontal="right"/>
    </xf>
    <xf numFmtId="1" fontId="4" fillId="3" borderId="2035" xfId="0" applyNumberFormat="1" applyFont="1" applyFill="1" applyBorder="1" applyAlignment="1">
      <alignment horizontal="right"/>
    </xf>
    <xf numFmtId="1" fontId="4" fillId="7" borderId="2036" xfId="0" applyNumberFormat="1" applyFont="1" applyFill="1" applyBorder="1" applyProtection="1">
      <protection locked="0"/>
    </xf>
    <xf numFmtId="1" fontId="4" fillId="7" borderId="2035" xfId="0" applyNumberFormat="1" applyFont="1" applyFill="1" applyBorder="1" applyProtection="1">
      <protection locked="0"/>
    </xf>
    <xf numFmtId="1" fontId="4" fillId="7" borderId="2037" xfId="0" applyNumberFormat="1" applyFont="1" applyFill="1" applyBorder="1" applyProtection="1">
      <protection locked="0"/>
    </xf>
    <xf numFmtId="1" fontId="4" fillId="7" borderId="2038" xfId="0" applyNumberFormat="1" applyFont="1" applyFill="1" applyBorder="1" applyProtection="1">
      <protection locked="0"/>
    </xf>
    <xf numFmtId="1" fontId="4" fillId="7" borderId="2039" xfId="0" applyNumberFormat="1" applyFont="1" applyFill="1" applyBorder="1" applyProtection="1">
      <protection locked="0"/>
    </xf>
    <xf numFmtId="1" fontId="4" fillId="7" borderId="2040" xfId="0" applyNumberFormat="1" applyFont="1" applyFill="1" applyBorder="1" applyAlignment="1" applyProtection="1">
      <alignment wrapText="1"/>
      <protection locked="0"/>
    </xf>
    <xf numFmtId="1" fontId="4" fillId="7" borderId="2035" xfId="0" applyNumberFormat="1" applyFont="1" applyFill="1" applyBorder="1" applyAlignment="1" applyProtection="1">
      <alignment wrapText="1"/>
      <protection locked="0"/>
    </xf>
    <xf numFmtId="1" fontId="4" fillId="0" borderId="1923" xfId="0" applyNumberFormat="1" applyFont="1" applyBorder="1" applyAlignment="1">
      <alignment horizontal="right" wrapText="1"/>
    </xf>
    <xf numFmtId="1" fontId="4" fillId="0" borderId="1893" xfId="0" applyNumberFormat="1" applyFont="1" applyBorder="1" applyAlignment="1">
      <alignment horizontal="right" wrapText="1"/>
    </xf>
    <xf numFmtId="1" fontId="4" fillId="3" borderId="1896" xfId="0" applyNumberFormat="1" applyFont="1" applyFill="1" applyBorder="1" applyAlignment="1">
      <alignment horizontal="right"/>
    </xf>
    <xf numFmtId="1" fontId="4" fillId="7" borderId="1916" xfId="0" applyNumberFormat="1" applyFont="1" applyFill="1" applyBorder="1" applyProtection="1">
      <protection locked="0"/>
    </xf>
    <xf numFmtId="1" fontId="4" fillId="7" borderId="1923" xfId="0" applyNumberFormat="1" applyFont="1" applyFill="1" applyBorder="1" applyProtection="1">
      <protection locked="0"/>
    </xf>
    <xf numFmtId="1" fontId="5" fillId="3" borderId="2015" xfId="0" applyNumberFormat="1" applyFont="1" applyFill="1" applyBorder="1"/>
    <xf numFmtId="1" fontId="5" fillId="3" borderId="2041" xfId="0" applyNumberFormat="1" applyFont="1" applyFill="1" applyBorder="1"/>
    <xf numFmtId="1" fontId="4" fillId="3" borderId="2015" xfId="0" applyNumberFormat="1" applyFont="1" applyFill="1" applyBorder="1"/>
    <xf numFmtId="1" fontId="4" fillId="3" borderId="344" xfId="0" applyNumberFormat="1" applyFont="1" applyFill="1" applyBorder="1"/>
    <xf numFmtId="1" fontId="4" fillId="4" borderId="344" xfId="0" applyNumberFormat="1" applyFont="1" applyFill="1" applyBorder="1"/>
    <xf numFmtId="1" fontId="4" fillId="0" borderId="2042" xfId="0" applyNumberFormat="1" applyFont="1" applyBorder="1" applyAlignment="1">
      <alignment horizontal="center" vertical="center" wrapText="1"/>
    </xf>
    <xf numFmtId="1" fontId="4" fillId="0" borderId="368" xfId="0" applyNumberFormat="1" applyFont="1" applyBorder="1" applyAlignment="1">
      <alignment horizontal="center" vertical="center" wrapText="1"/>
    </xf>
    <xf numFmtId="1" fontId="4" fillId="0" borderId="2040" xfId="0" applyNumberFormat="1" applyFont="1" applyBorder="1"/>
    <xf numFmtId="1" fontId="4" fillId="0" borderId="2036" xfId="0" applyNumberFormat="1" applyFont="1" applyBorder="1" applyAlignment="1">
      <alignment horizontal="right"/>
    </xf>
    <xf numFmtId="1" fontId="4" fillId="7" borderId="2043" xfId="0" applyNumberFormat="1" applyFont="1" applyFill="1" applyBorder="1" applyProtection="1">
      <protection locked="0"/>
    </xf>
    <xf numFmtId="1" fontId="4" fillId="7" borderId="2044" xfId="0" applyNumberFormat="1" applyFont="1" applyFill="1" applyBorder="1" applyProtection="1">
      <protection locked="0"/>
    </xf>
    <xf numFmtId="1" fontId="4" fillId="4" borderId="1877" xfId="0" applyNumberFormat="1" applyFont="1" applyFill="1" applyBorder="1" applyProtection="1">
      <protection hidden="1"/>
    </xf>
    <xf numFmtId="1" fontId="4" fillId="4" borderId="1931" xfId="0" applyNumberFormat="1" applyFont="1" applyFill="1" applyBorder="1" applyProtection="1">
      <protection hidden="1"/>
    </xf>
    <xf numFmtId="1" fontId="4" fillId="4" borderId="1930" xfId="0" applyNumberFormat="1" applyFont="1" applyFill="1" applyBorder="1" applyProtection="1">
      <protection hidden="1"/>
    </xf>
    <xf numFmtId="1" fontId="4" fillId="0" borderId="2032" xfId="0" applyNumberFormat="1" applyFont="1" applyBorder="1" applyAlignment="1">
      <alignment horizontal="center" vertical="center"/>
    </xf>
    <xf numFmtId="1" fontId="4" fillId="0" borderId="2017" xfId="0" applyNumberFormat="1" applyFont="1" applyBorder="1" applyAlignment="1">
      <alignment horizontal="center" vertical="center" wrapText="1"/>
    </xf>
    <xf numFmtId="1" fontId="4" fillId="3" borderId="2045" xfId="0" applyNumberFormat="1" applyFont="1" applyFill="1" applyBorder="1" applyAlignment="1">
      <alignment wrapText="1"/>
    </xf>
    <xf numFmtId="1" fontId="4" fillId="3" borderId="2045" xfId="0" applyNumberFormat="1" applyFont="1" applyFill="1" applyBorder="1"/>
    <xf numFmtId="1" fontId="4" fillId="4" borderId="2045" xfId="0" applyNumberFormat="1" applyFont="1" applyFill="1" applyBorder="1" applyProtection="1">
      <protection hidden="1"/>
    </xf>
    <xf numFmtId="1" fontId="4" fillId="7" borderId="2034" xfId="0" applyNumberFormat="1" applyFont="1" applyFill="1" applyBorder="1" applyProtection="1">
      <protection locked="0"/>
    </xf>
    <xf numFmtId="1" fontId="4" fillId="0" borderId="2045" xfId="0" applyNumberFormat="1" applyFont="1" applyBorder="1"/>
    <xf numFmtId="1" fontId="5" fillId="0" borderId="2046" xfId="0" applyNumberFormat="1" applyFont="1" applyBorder="1"/>
    <xf numFmtId="1" fontId="5" fillId="0" borderId="2047" xfId="0" applyNumberFormat="1" applyFont="1" applyBorder="1"/>
    <xf numFmtId="1" fontId="5" fillId="0" borderId="2048" xfId="0" applyNumberFormat="1" applyFont="1" applyBorder="1"/>
    <xf numFmtId="1" fontId="4" fillId="0" borderId="2045" xfId="0" applyNumberFormat="1" applyFont="1" applyBorder="1" applyProtection="1">
      <protection hidden="1"/>
    </xf>
    <xf numFmtId="1" fontId="4" fillId="0" borderId="2030" xfId="0" applyNumberFormat="1" applyFont="1" applyBorder="1" applyAlignment="1">
      <alignment horizontal="center" vertical="center" wrapText="1"/>
    </xf>
    <xf numFmtId="1" fontId="1" fillId="0" borderId="2014" xfId="0" applyNumberFormat="1" applyFont="1" applyBorder="1" applyAlignment="1">
      <alignment horizontal="left" vertical="center"/>
    </xf>
    <xf numFmtId="1" fontId="4" fillId="0" borderId="2014" xfId="0" applyNumberFormat="1" applyFont="1" applyBorder="1" applyAlignment="1">
      <alignment horizontal="right"/>
    </xf>
    <xf numFmtId="1" fontId="4" fillId="0" borderId="2030" xfId="0" applyNumberFormat="1" applyFont="1" applyBorder="1" applyAlignment="1">
      <alignment horizontal="right"/>
    </xf>
    <xf numFmtId="1" fontId="4" fillId="0" borderId="2029" xfId="0" applyNumberFormat="1" applyFont="1" applyBorder="1" applyAlignment="1">
      <alignment horizontal="right"/>
    </xf>
    <xf numFmtId="1" fontId="4" fillId="0" borderId="2030" xfId="0" applyNumberFormat="1" applyFont="1" applyBorder="1"/>
    <xf numFmtId="1" fontId="4" fillId="0" borderId="2029" xfId="0" applyNumberFormat="1" applyFont="1" applyBorder="1"/>
    <xf numFmtId="1" fontId="4" fillId="0" borderId="2015" xfId="0" applyNumberFormat="1" applyFont="1" applyBorder="1"/>
    <xf numFmtId="1" fontId="4" fillId="10" borderId="2049" xfId="1" applyNumberFormat="1" applyFont="1" applyBorder="1" applyAlignment="1" applyProtection="1">
      <alignment horizontal="right"/>
      <protection locked="0"/>
    </xf>
    <xf numFmtId="1" fontId="4" fillId="10" borderId="2050" xfId="1" applyNumberFormat="1" applyFont="1" applyBorder="1" applyAlignment="1" applyProtection="1">
      <alignment horizontal="right"/>
      <protection locked="0"/>
    </xf>
    <xf numFmtId="1" fontId="1" fillId="0" borderId="2051" xfId="0" applyNumberFormat="1" applyFont="1" applyBorder="1" applyAlignment="1">
      <alignment horizontal="left" vertical="center" wrapText="1"/>
    </xf>
    <xf numFmtId="1" fontId="4" fillId="0" borderId="2052" xfId="0" applyNumberFormat="1" applyFont="1" applyBorder="1" applyAlignment="1">
      <alignment horizontal="right" wrapText="1"/>
    </xf>
    <xf numFmtId="1" fontId="4" fillId="0" borderId="2051" xfId="0" applyNumberFormat="1" applyFont="1" applyBorder="1" applyAlignment="1">
      <alignment horizontal="right" wrapText="1"/>
    </xf>
    <xf numFmtId="1" fontId="4" fillId="0" borderId="2053" xfId="0" applyNumberFormat="1" applyFont="1" applyBorder="1" applyAlignment="1">
      <alignment horizontal="right"/>
    </xf>
    <xf numFmtId="1" fontId="4" fillId="0" borderId="2051" xfId="0" applyNumberFormat="1" applyFont="1" applyBorder="1"/>
    <xf numFmtId="1" fontId="4" fillId="0" borderId="2054" xfId="0" applyNumberFormat="1" applyFont="1" applyBorder="1"/>
    <xf numFmtId="1" fontId="4" fillId="4" borderId="2055" xfId="0" applyNumberFormat="1" applyFont="1" applyFill="1" applyBorder="1"/>
    <xf numFmtId="1" fontId="4" fillId="3" borderId="2055" xfId="0" applyNumberFormat="1" applyFont="1" applyFill="1" applyBorder="1"/>
    <xf numFmtId="1" fontId="4" fillId="0" borderId="2055" xfId="0" applyNumberFormat="1" applyFont="1" applyBorder="1"/>
    <xf numFmtId="1" fontId="4" fillId="0" borderId="2055" xfId="0" applyNumberFormat="1" applyFont="1" applyBorder="1" applyProtection="1">
      <protection hidden="1"/>
    </xf>
    <xf numFmtId="1" fontId="4" fillId="0" borderId="2051" xfId="0" applyNumberFormat="1" applyFont="1" applyBorder="1" applyAlignment="1">
      <alignment horizontal="center" wrapText="1"/>
    </xf>
    <xf numFmtId="1" fontId="1" fillId="4" borderId="2055" xfId="0" applyNumberFormat="1" applyFont="1" applyFill="1" applyBorder="1"/>
    <xf numFmtId="1" fontId="4" fillId="0" borderId="2056" xfId="0" applyNumberFormat="1" applyFont="1" applyBorder="1" applyAlignment="1">
      <alignment vertical="center" wrapText="1"/>
    </xf>
    <xf numFmtId="1" fontId="4" fillId="7" borderId="2056" xfId="0" applyNumberFormat="1" applyFont="1" applyFill="1" applyBorder="1" applyAlignment="1" applyProtection="1">
      <alignment wrapText="1"/>
      <protection locked="0"/>
    </xf>
    <xf numFmtId="1" fontId="1" fillId="3" borderId="2055" xfId="0" applyNumberFormat="1" applyFont="1" applyFill="1" applyBorder="1" applyAlignment="1">
      <alignment wrapText="1"/>
    </xf>
    <xf numFmtId="1" fontId="5" fillId="0" borderId="2057" xfId="0" applyNumberFormat="1" applyFont="1" applyBorder="1"/>
    <xf numFmtId="1" fontId="4" fillId="3" borderId="2058" xfId="0" applyNumberFormat="1" applyFont="1" applyFill="1" applyBorder="1"/>
    <xf numFmtId="1" fontId="4" fillId="3" borderId="2059" xfId="0" applyNumberFormat="1" applyFont="1" applyFill="1" applyBorder="1"/>
    <xf numFmtId="1" fontId="4" fillId="0" borderId="2060" xfId="0" applyNumberFormat="1" applyFont="1" applyBorder="1"/>
    <xf numFmtId="1" fontId="4" fillId="0" borderId="2059" xfId="0" applyNumberFormat="1" applyFont="1" applyBorder="1"/>
    <xf numFmtId="1" fontId="4" fillId="0" borderId="2061" xfId="0" applyNumberFormat="1" applyFont="1" applyBorder="1" applyAlignment="1">
      <alignment vertical="center" wrapText="1"/>
    </xf>
    <xf numFmtId="1" fontId="4" fillId="0" borderId="2062" xfId="0" applyNumberFormat="1" applyFont="1" applyBorder="1"/>
    <xf numFmtId="1" fontId="4" fillId="0" borderId="2065" xfId="0" applyNumberFormat="1" applyFont="1" applyBorder="1" applyAlignment="1">
      <alignment horizontal="center" vertical="center" wrapText="1"/>
    </xf>
    <xf numFmtId="1" fontId="4" fillId="0" borderId="2066" xfId="0" applyNumberFormat="1" applyFont="1" applyBorder="1" applyAlignment="1">
      <alignment horizontal="center" vertical="center" wrapText="1"/>
    </xf>
    <xf numFmtId="1" fontId="4" fillId="0" borderId="2067" xfId="0" applyNumberFormat="1" applyFont="1" applyBorder="1" applyAlignment="1">
      <alignment horizontal="center" vertical="center" wrapText="1"/>
    </xf>
    <xf numFmtId="1" fontId="4" fillId="0" borderId="2068" xfId="0" applyNumberFormat="1" applyFont="1" applyBorder="1" applyAlignment="1">
      <alignment horizontal="center" vertical="center" wrapText="1"/>
    </xf>
    <xf numFmtId="1" fontId="4" fillId="0" borderId="2069" xfId="0" applyNumberFormat="1" applyFont="1" applyBorder="1"/>
    <xf numFmtId="1" fontId="4" fillId="0" borderId="2070" xfId="0" applyNumberFormat="1" applyFont="1" applyBorder="1"/>
    <xf numFmtId="1" fontId="4" fillId="0" borderId="2071" xfId="0" applyNumberFormat="1" applyFont="1" applyBorder="1"/>
    <xf numFmtId="1" fontId="4" fillId="0" borderId="2069" xfId="0" applyNumberFormat="1" applyFont="1" applyBorder="1" applyProtection="1">
      <protection hidden="1"/>
    </xf>
    <xf numFmtId="1" fontId="4" fillId="0" borderId="2072" xfId="0" applyNumberFormat="1" applyFont="1" applyBorder="1" applyAlignment="1">
      <alignment horizontal="left" vertical="center" wrapText="1"/>
    </xf>
    <xf numFmtId="1" fontId="4" fillId="10" borderId="2073" xfId="1" applyNumberFormat="1" applyFont="1" applyBorder="1" applyAlignment="1" applyProtection="1">
      <alignment horizontal="right"/>
      <protection locked="0"/>
    </xf>
    <xf numFmtId="1" fontId="4" fillId="10" borderId="2074" xfId="1" applyNumberFormat="1" applyFont="1" applyBorder="1" applyAlignment="1" applyProtection="1">
      <alignment horizontal="right"/>
      <protection locked="0"/>
    </xf>
    <xf numFmtId="1" fontId="4" fillId="10" borderId="2075" xfId="1" applyNumberFormat="1" applyFont="1" applyBorder="1" applyAlignment="1" applyProtection="1">
      <alignment horizontal="right"/>
      <protection locked="0"/>
    </xf>
    <xf numFmtId="1" fontId="4" fillId="7" borderId="2053" xfId="0" applyNumberFormat="1" applyFont="1" applyFill="1" applyBorder="1" applyProtection="1">
      <protection locked="0"/>
    </xf>
    <xf numFmtId="1" fontId="4" fillId="3" borderId="2076" xfId="0" applyNumberFormat="1" applyFont="1" applyFill="1" applyBorder="1"/>
    <xf numFmtId="1" fontId="4" fillId="0" borderId="2076" xfId="0" applyNumberFormat="1" applyFont="1" applyBorder="1" applyProtection="1">
      <protection hidden="1"/>
    </xf>
    <xf numFmtId="1" fontId="4" fillId="0" borderId="2076" xfId="0" applyNumberFormat="1" applyFont="1" applyBorder="1"/>
    <xf numFmtId="1" fontId="4" fillId="0" borderId="2081" xfId="0" applyNumberFormat="1" applyFont="1" applyBorder="1" applyAlignment="1">
      <alignment horizontal="center" vertical="center" wrapText="1"/>
    </xf>
    <xf numFmtId="1" fontId="4" fillId="0" borderId="2082" xfId="0" applyNumberFormat="1" applyFont="1" applyBorder="1" applyAlignment="1">
      <alignment horizontal="center" vertical="center" wrapText="1"/>
    </xf>
    <xf numFmtId="1" fontId="4" fillId="0" borderId="2053" xfId="0" applyNumberFormat="1" applyFont="1" applyBorder="1" applyAlignment="1">
      <alignment horizontal="center" vertical="center" wrapText="1"/>
    </xf>
    <xf numFmtId="1" fontId="4" fillId="0" borderId="2083" xfId="0" applyNumberFormat="1" applyFont="1" applyBorder="1" applyAlignment="1">
      <alignment horizontal="center" vertical="center" wrapText="1"/>
    </xf>
    <xf numFmtId="1" fontId="4" fillId="0" borderId="2079" xfId="0" applyNumberFormat="1" applyFont="1" applyBorder="1" applyAlignment="1">
      <alignment horizontal="center" vertical="center" wrapText="1"/>
    </xf>
    <xf numFmtId="1" fontId="4" fillId="0" borderId="2084" xfId="0" applyNumberFormat="1" applyFont="1" applyBorder="1" applyAlignment="1">
      <alignment horizontal="center"/>
    </xf>
    <xf numFmtId="1" fontId="4" fillId="0" borderId="1498" xfId="0" applyNumberFormat="1" applyFont="1" applyBorder="1" applyAlignment="1" applyProtection="1">
      <alignment horizontal="center" vertical="center"/>
      <protection hidden="1"/>
    </xf>
    <xf numFmtId="1" fontId="4" fillId="0" borderId="2081" xfId="0" applyNumberFormat="1" applyFont="1" applyBorder="1" applyAlignment="1">
      <alignment horizontal="right"/>
    </xf>
    <xf numFmtId="1" fontId="4" fillId="0" borderId="2082" xfId="0" applyNumberFormat="1" applyFont="1" applyBorder="1" applyAlignment="1">
      <alignment horizontal="right"/>
    </xf>
    <xf numFmtId="1" fontId="4" fillId="0" borderId="2076" xfId="0" applyNumberFormat="1" applyFont="1" applyBorder="1" applyProtection="1">
      <protection locked="0"/>
    </xf>
    <xf numFmtId="1" fontId="4" fillId="0" borderId="2085" xfId="0" applyNumberFormat="1" applyFont="1" applyBorder="1" applyAlignment="1">
      <alignment horizontal="center" vertical="center"/>
    </xf>
    <xf numFmtId="1" fontId="4" fillId="0" borderId="2084" xfId="0" applyNumberFormat="1" applyFont="1" applyBorder="1" applyAlignment="1">
      <alignment horizontal="center" vertical="center"/>
    </xf>
    <xf numFmtId="1" fontId="4" fillId="0" borderId="2084" xfId="0" applyNumberFormat="1" applyFont="1" applyBorder="1" applyAlignment="1" applyProtection="1">
      <alignment horizontal="center" vertical="center"/>
      <protection hidden="1"/>
    </xf>
    <xf numFmtId="1" fontId="4" fillId="7" borderId="2081" xfId="0" applyNumberFormat="1" applyFont="1" applyFill="1" applyBorder="1" applyAlignment="1" applyProtection="1">
      <alignment horizontal="right"/>
      <protection locked="0"/>
    </xf>
    <xf numFmtId="1" fontId="4" fillId="7" borderId="2053" xfId="0" applyNumberFormat="1" applyFont="1" applyFill="1" applyBorder="1" applyAlignment="1" applyProtection="1">
      <alignment horizontal="right"/>
      <protection locked="0"/>
    </xf>
    <xf numFmtId="1" fontId="4" fillId="7" borderId="2083" xfId="0" applyNumberFormat="1" applyFont="1" applyFill="1" applyBorder="1" applyAlignment="1" applyProtection="1">
      <alignment horizontal="right"/>
      <protection locked="0"/>
    </xf>
    <xf numFmtId="1" fontId="4" fillId="7" borderId="2086" xfId="0" applyNumberFormat="1" applyFont="1" applyFill="1" applyBorder="1" applyAlignment="1" applyProtection="1">
      <alignment horizontal="right"/>
      <protection locked="0"/>
    </xf>
    <xf numFmtId="1" fontId="4" fillId="7" borderId="2087" xfId="0" applyNumberFormat="1" applyFont="1" applyFill="1" applyBorder="1" applyAlignment="1" applyProtection="1">
      <alignment horizontal="right"/>
      <protection locked="0"/>
    </xf>
    <xf numFmtId="1" fontId="4" fillId="7" borderId="2088" xfId="0" applyNumberFormat="1" applyFont="1" applyFill="1" applyBorder="1" applyAlignment="1" applyProtection="1">
      <alignment horizontal="right"/>
      <protection locked="0"/>
    </xf>
    <xf numFmtId="1" fontId="4" fillId="7" borderId="2084" xfId="0" applyNumberFormat="1" applyFont="1" applyFill="1" applyBorder="1" applyAlignment="1" applyProtection="1">
      <alignment horizontal="right"/>
      <protection locked="0"/>
    </xf>
    <xf numFmtId="1" fontId="4" fillId="3" borderId="2076" xfId="0" applyNumberFormat="1" applyFont="1" applyFill="1" applyBorder="1" applyProtection="1">
      <protection hidden="1"/>
    </xf>
    <xf numFmtId="1" fontId="4" fillId="0" borderId="2085" xfId="0" applyNumberFormat="1" applyFont="1" applyBorder="1" applyAlignment="1">
      <alignment horizontal="left" vertical="center"/>
    </xf>
    <xf numFmtId="1" fontId="4" fillId="0" borderId="2085" xfId="0" applyNumberFormat="1" applyFont="1" applyBorder="1" applyAlignment="1">
      <alignment horizontal="center" vertical="center" wrapText="1"/>
    </xf>
    <xf numFmtId="1" fontId="4" fillId="7" borderId="2085" xfId="0" applyNumberFormat="1" applyFont="1" applyFill="1" applyBorder="1" applyProtection="1">
      <protection locked="0"/>
    </xf>
    <xf numFmtId="1" fontId="4" fillId="7" borderId="2090" xfId="0" applyNumberFormat="1" applyFont="1" applyFill="1" applyBorder="1" applyProtection="1">
      <protection locked="0"/>
    </xf>
    <xf numFmtId="1" fontId="4" fillId="7" borderId="2091" xfId="0" applyNumberFormat="1" applyFont="1" applyFill="1" applyBorder="1" applyProtection="1">
      <protection locked="0"/>
    </xf>
    <xf numFmtId="1" fontId="4" fillId="0" borderId="2085" xfId="0" applyNumberFormat="1" applyFont="1" applyBorder="1" applyAlignment="1">
      <alignment horizontal="left" vertical="center" wrapText="1"/>
    </xf>
    <xf numFmtId="1" fontId="4" fillId="0" borderId="2085" xfId="0" applyNumberFormat="1" applyFont="1" applyBorder="1" applyAlignment="1">
      <alignment horizontal="center"/>
    </xf>
    <xf numFmtId="1" fontId="4" fillId="4" borderId="2076" xfId="0" applyNumberFormat="1" applyFont="1" applyFill="1" applyBorder="1"/>
    <xf numFmtId="1" fontId="4" fillId="4" borderId="2076" xfId="0" applyNumberFormat="1" applyFont="1" applyFill="1" applyBorder="1" applyProtection="1">
      <protection hidden="1"/>
    </xf>
    <xf numFmtId="1" fontId="4" fillId="0" borderId="2094" xfId="3" applyNumberFormat="1" applyFont="1" applyBorder="1" applyAlignment="1">
      <alignment horizontal="center" vertical="center" wrapText="1"/>
    </xf>
    <xf numFmtId="1" fontId="4" fillId="0" borderId="2095" xfId="3" applyNumberFormat="1" applyFont="1" applyBorder="1" applyAlignment="1">
      <alignment horizontal="center" vertical="center" wrapText="1"/>
    </xf>
    <xf numFmtId="1" fontId="4" fillId="0" borderId="2094" xfId="3" applyNumberFormat="1" applyFont="1" applyFill="1" applyBorder="1" applyAlignment="1">
      <alignment horizontal="center" vertical="center" wrapText="1"/>
    </xf>
    <xf numFmtId="1" fontId="4" fillId="0" borderId="2095" xfId="3" applyNumberFormat="1" applyFont="1" applyFill="1" applyBorder="1" applyAlignment="1">
      <alignment horizontal="center" vertical="center" wrapText="1"/>
    </xf>
    <xf numFmtId="1" fontId="4" fillId="0" borderId="2096" xfId="3" applyNumberFormat="1" applyFont="1" applyFill="1" applyBorder="1" applyAlignment="1">
      <alignment horizontal="center" vertical="center" wrapText="1"/>
    </xf>
    <xf numFmtId="1" fontId="4" fillId="0" borderId="2067" xfId="3" applyNumberFormat="1" applyFont="1" applyFill="1" applyBorder="1" applyAlignment="1">
      <alignment horizontal="center" vertical="center" wrapText="1"/>
    </xf>
    <xf numFmtId="1" fontId="4" fillId="0" borderId="2068" xfId="3" applyNumberFormat="1" applyFont="1" applyFill="1" applyBorder="1" applyAlignment="1">
      <alignment horizontal="center" vertical="center" wrapText="1"/>
    </xf>
    <xf numFmtId="1" fontId="4" fillId="0" borderId="2097" xfId="3" applyNumberFormat="1" applyFont="1" applyBorder="1" applyAlignment="1">
      <alignment horizontal="center" vertical="center" wrapText="1"/>
    </xf>
    <xf numFmtId="1" fontId="4" fillId="3" borderId="2098" xfId="0" applyNumberFormat="1" applyFont="1" applyFill="1" applyBorder="1" applyProtection="1">
      <protection hidden="1"/>
    </xf>
    <xf numFmtId="1" fontId="4" fillId="0" borderId="2098" xfId="0" applyNumberFormat="1" applyFont="1" applyBorder="1" applyProtection="1">
      <protection hidden="1"/>
    </xf>
    <xf numFmtId="1" fontId="4" fillId="0" borderId="2099" xfId="2" applyNumberFormat="1" applyFont="1" applyBorder="1" applyAlignment="1">
      <alignment vertical="center" wrapText="1"/>
    </xf>
    <xf numFmtId="1" fontId="4" fillId="4" borderId="2100" xfId="4" applyNumberFormat="1" applyFont="1" applyFill="1" applyBorder="1" applyProtection="1"/>
    <xf numFmtId="1" fontId="4" fillId="7" borderId="2100" xfId="4" applyNumberFormat="1" applyFont="1" applyFill="1" applyBorder="1" applyProtection="1">
      <protection locked="0"/>
    </xf>
    <xf numFmtId="1" fontId="4" fillId="7" borderId="2101" xfId="4" applyNumberFormat="1" applyFont="1" applyFill="1" applyBorder="1" applyProtection="1">
      <protection locked="0"/>
    </xf>
    <xf numFmtId="1" fontId="4" fillId="7" borderId="2102" xfId="4" applyNumberFormat="1" applyFont="1" applyFill="1" applyBorder="1" applyProtection="1">
      <protection locked="0"/>
    </xf>
    <xf numFmtId="1" fontId="4" fillId="7" borderId="2103" xfId="4" applyNumberFormat="1" applyFont="1" applyFill="1" applyBorder="1" applyProtection="1">
      <protection locked="0"/>
    </xf>
    <xf numFmtId="1" fontId="4" fillId="7" borderId="2104" xfId="4" applyNumberFormat="1" applyFont="1" applyFill="1" applyBorder="1" applyProtection="1">
      <protection locked="0"/>
    </xf>
    <xf numFmtId="1" fontId="4" fillId="7" borderId="2105" xfId="4" applyNumberFormat="1" applyFont="1" applyFill="1" applyBorder="1" applyProtection="1">
      <protection locked="0"/>
    </xf>
    <xf numFmtId="1" fontId="4" fillId="0" borderId="2106" xfId="2" applyNumberFormat="1" applyFont="1" applyBorder="1" applyAlignment="1">
      <alignment horizontal="center" vertical="center" wrapText="1"/>
    </xf>
    <xf numFmtId="1" fontId="4" fillId="0" borderId="2107" xfId="4" applyNumberFormat="1" applyFont="1" applyBorder="1" applyAlignment="1">
      <alignment horizontal="right"/>
    </xf>
    <xf numFmtId="1" fontId="4" fillId="0" borderId="2108" xfId="4" applyNumberFormat="1" applyFont="1" applyBorder="1" applyAlignment="1">
      <alignment horizontal="right"/>
    </xf>
    <xf numFmtId="1" fontId="4" fillId="0" borderId="2109" xfId="4" applyNumberFormat="1" applyFont="1" applyBorder="1" applyAlignment="1">
      <alignment horizontal="right"/>
    </xf>
    <xf numFmtId="1" fontId="4" fillId="0" borderId="2110" xfId="4" applyNumberFormat="1" applyFont="1" applyBorder="1" applyAlignment="1">
      <alignment horizontal="right"/>
    </xf>
    <xf numFmtId="1" fontId="4" fillId="0" borderId="2111" xfId="4" applyNumberFormat="1" applyFont="1" applyBorder="1" applyAlignment="1">
      <alignment horizontal="right"/>
    </xf>
    <xf numFmtId="1" fontId="4" fillId="0" borderId="2112" xfId="4" applyNumberFormat="1" applyFont="1" applyBorder="1" applyAlignment="1">
      <alignment horizontal="right"/>
    </xf>
    <xf numFmtId="1" fontId="4" fillId="3" borderId="2113" xfId="0" applyNumberFormat="1" applyFont="1" applyFill="1" applyBorder="1" applyProtection="1">
      <protection hidden="1"/>
    </xf>
    <xf numFmtId="1" fontId="4" fillId="0" borderId="2113" xfId="0" applyNumberFormat="1" applyFont="1" applyBorder="1" applyProtection="1">
      <protection hidden="1"/>
    </xf>
    <xf numFmtId="1" fontId="6" fillId="3" borderId="2106" xfId="0" applyNumberFormat="1" applyFont="1" applyFill="1" applyBorder="1" applyAlignment="1">
      <alignment vertical="center" wrapText="1"/>
    </xf>
    <xf numFmtId="1" fontId="6" fillId="3" borderId="2054" xfId="0" applyNumberFormat="1" applyFont="1" applyFill="1" applyBorder="1" applyAlignment="1">
      <alignment vertical="center" wrapText="1"/>
    </xf>
    <xf numFmtId="1" fontId="2" fillId="0" borderId="2114" xfId="0" applyNumberFormat="1" applyFont="1" applyBorder="1"/>
    <xf numFmtId="1" fontId="4" fillId="3" borderId="2115" xfId="0" applyNumberFormat="1" applyFont="1" applyFill="1" applyBorder="1" applyProtection="1">
      <protection hidden="1"/>
    </xf>
    <xf numFmtId="1" fontId="4" fillId="0" borderId="2115" xfId="0" applyNumberFormat="1" applyFont="1" applyBorder="1" applyProtection="1">
      <protection hidden="1"/>
    </xf>
    <xf numFmtId="1" fontId="4" fillId="0" borderId="2107" xfId="0" applyNumberFormat="1" applyFont="1" applyBorder="1" applyAlignment="1">
      <alignment horizontal="center" vertical="center"/>
    </xf>
    <xf numFmtId="1" fontId="4" fillId="0" borderId="2117" xfId="0" applyNumberFormat="1" applyFont="1" applyBorder="1" applyAlignment="1">
      <alignment horizontal="center" vertical="center"/>
    </xf>
    <xf numFmtId="1" fontId="4" fillId="0" borderId="2117" xfId="0" applyNumberFormat="1" applyFont="1" applyBorder="1" applyAlignment="1">
      <alignment horizontal="center" vertical="center" wrapText="1"/>
    </xf>
    <xf numFmtId="1" fontId="4" fillId="0" borderId="2053" xfId="0" applyNumberFormat="1" applyFont="1" applyBorder="1" applyAlignment="1">
      <alignment horizontal="center" vertical="center"/>
    </xf>
    <xf numFmtId="1" fontId="4" fillId="0" borderId="2118" xfId="0" applyNumberFormat="1" applyFont="1" applyBorder="1"/>
    <xf numFmtId="1" fontId="4" fillId="7" borderId="2119" xfId="4" applyNumberFormat="1" applyFont="1" applyFill="1" applyBorder="1" applyProtection="1">
      <protection locked="0"/>
    </xf>
    <xf numFmtId="1" fontId="4" fillId="7" borderId="2120" xfId="4" applyNumberFormat="1" applyFont="1" applyFill="1" applyBorder="1" applyProtection="1">
      <protection locked="0"/>
    </xf>
    <xf numFmtId="1" fontId="4" fillId="7" borderId="2121" xfId="4" applyNumberFormat="1" applyFont="1" applyFill="1" applyBorder="1" applyProtection="1">
      <protection locked="0"/>
    </xf>
    <xf numFmtId="1" fontId="4" fillId="7" borderId="2118" xfId="4" applyNumberFormat="1" applyFont="1" applyFill="1" applyBorder="1" applyProtection="1">
      <protection locked="0"/>
    </xf>
    <xf numFmtId="1" fontId="4" fillId="3" borderId="2122" xfId="0" applyNumberFormat="1" applyFont="1" applyFill="1" applyBorder="1" applyProtection="1">
      <protection hidden="1"/>
    </xf>
    <xf numFmtId="1" fontId="4" fillId="0" borderId="2122" xfId="0" applyNumberFormat="1" applyFont="1" applyBorder="1" applyProtection="1">
      <protection hidden="1"/>
    </xf>
    <xf numFmtId="1" fontId="4" fillId="0" borderId="2123" xfId="0" applyNumberFormat="1" applyFont="1" applyBorder="1"/>
    <xf numFmtId="1" fontId="2" fillId="3" borderId="1498" xfId="0" applyNumberFormat="1" applyFont="1" applyFill="1" applyBorder="1"/>
    <xf numFmtId="1" fontId="2" fillId="3" borderId="2124" xfId="0" applyNumberFormat="1" applyFont="1" applyFill="1" applyBorder="1"/>
    <xf numFmtId="1" fontId="4" fillId="0" borderId="2126" xfId="0" applyNumberFormat="1" applyFont="1" applyBorder="1" applyAlignment="1">
      <alignment horizontal="center" vertical="center" wrapText="1"/>
    </xf>
    <xf numFmtId="1" fontId="4" fillId="0" borderId="2127" xfId="0" applyNumberFormat="1" applyFont="1" applyBorder="1" applyAlignment="1">
      <alignment horizontal="center" vertical="center" wrapText="1"/>
    </xf>
    <xf numFmtId="1" fontId="4" fillId="7" borderId="2119" xfId="0" applyNumberFormat="1" applyFont="1" applyFill="1" applyBorder="1" applyAlignment="1" applyProtection="1">
      <alignment wrapText="1"/>
      <protection locked="0"/>
    </xf>
    <xf numFmtId="1" fontId="4" fillId="0" borderId="2128" xfId="0" applyNumberFormat="1" applyFont="1" applyBorder="1"/>
    <xf numFmtId="1" fontId="4" fillId="0" borderId="2139" xfId="0" applyNumberFormat="1" applyFont="1" applyBorder="1" applyAlignment="1">
      <alignment horizontal="center" vertical="center"/>
    </xf>
    <xf numFmtId="1" fontId="4" fillId="0" borderId="2140" xfId="0" applyNumberFormat="1" applyFont="1" applyBorder="1" applyAlignment="1">
      <alignment horizontal="center" vertical="center" wrapText="1"/>
    </xf>
    <xf numFmtId="1" fontId="4" fillId="0" borderId="2134" xfId="0" applyNumberFormat="1" applyFont="1" applyBorder="1" applyAlignment="1">
      <alignment horizontal="center" vertical="center"/>
    </xf>
    <xf numFmtId="1" fontId="4" fillId="0" borderId="2077" xfId="0" applyNumberFormat="1" applyFont="1" applyBorder="1" applyAlignment="1">
      <alignment horizontal="left" wrapText="1"/>
    </xf>
    <xf numFmtId="1" fontId="4" fillId="0" borderId="2143" xfId="0" applyNumberFormat="1" applyFont="1" applyBorder="1"/>
    <xf numFmtId="1" fontId="4" fillId="2" borderId="2144" xfId="5" applyNumberFormat="1" applyFont="1" applyBorder="1" applyProtection="1">
      <protection locked="0"/>
    </xf>
    <xf numFmtId="1" fontId="4" fillId="2" borderId="2145" xfId="5" applyNumberFormat="1" applyFont="1" applyBorder="1" applyProtection="1">
      <protection locked="0"/>
    </xf>
    <xf numFmtId="1" fontId="4" fillId="2" borderId="2146" xfId="5" applyNumberFormat="1" applyFont="1" applyBorder="1" applyProtection="1">
      <protection locked="0"/>
    </xf>
    <xf numFmtId="1" fontId="4" fillId="2" borderId="2147" xfId="5" applyNumberFormat="1" applyFont="1" applyBorder="1" applyProtection="1">
      <protection locked="0"/>
    </xf>
    <xf numFmtId="1" fontId="4" fillId="2" borderId="2148" xfId="5" applyNumberFormat="1" applyFont="1" applyBorder="1" applyProtection="1">
      <protection locked="0"/>
    </xf>
    <xf numFmtId="1" fontId="4" fillId="2" borderId="2149" xfId="5" applyNumberFormat="1" applyFont="1" applyBorder="1" applyProtection="1">
      <protection locked="0"/>
    </xf>
    <xf numFmtId="1" fontId="4" fillId="2" borderId="2150" xfId="5" applyNumberFormat="1" applyFont="1" applyBorder="1" applyProtection="1">
      <protection locked="0"/>
    </xf>
    <xf numFmtId="1" fontId="4" fillId="2" borderId="2151" xfId="5" applyNumberFormat="1" applyFont="1" applyBorder="1" applyProtection="1">
      <protection locked="0"/>
    </xf>
    <xf numFmtId="1" fontId="4" fillId="2" borderId="2152" xfId="5" applyNumberFormat="1" applyFont="1" applyBorder="1" applyProtection="1">
      <protection locked="0"/>
    </xf>
    <xf numFmtId="1" fontId="4" fillId="2" borderId="2153" xfId="5" applyNumberFormat="1" applyFont="1" applyBorder="1" applyProtection="1">
      <protection locked="0"/>
    </xf>
    <xf numFmtId="1" fontId="4" fillId="0" borderId="2154" xfId="0" applyNumberFormat="1" applyFont="1" applyBorder="1"/>
    <xf numFmtId="1" fontId="4" fillId="2" borderId="2155" xfId="5" applyNumberFormat="1" applyFont="1" applyBorder="1" applyProtection="1">
      <protection locked="0"/>
    </xf>
    <xf numFmtId="1" fontId="4" fillId="2" borderId="2156" xfId="5" applyNumberFormat="1" applyFont="1" applyBorder="1" applyProtection="1">
      <protection locked="0"/>
    </xf>
    <xf numFmtId="1" fontId="4" fillId="2" borderId="2157" xfId="5" applyNumberFormat="1" applyFont="1" applyBorder="1" applyProtection="1">
      <protection locked="0"/>
    </xf>
    <xf numFmtId="1" fontId="4" fillId="2" borderId="2158" xfId="5" applyNumberFormat="1" applyFont="1" applyBorder="1" applyProtection="1">
      <protection locked="0"/>
    </xf>
    <xf numFmtId="1" fontId="4" fillId="2" borderId="2159" xfId="5" applyNumberFormat="1" applyFont="1" applyBorder="1" applyProtection="1">
      <protection locked="0"/>
    </xf>
    <xf numFmtId="1" fontId="4" fillId="0" borderId="2160" xfId="0" applyNumberFormat="1" applyFont="1" applyBorder="1"/>
    <xf numFmtId="1" fontId="4" fillId="9" borderId="2161" xfId="4" applyNumberFormat="1" applyFont="1" applyFill="1" applyBorder="1" applyProtection="1"/>
    <xf numFmtId="1" fontId="4" fillId="9" borderId="2162" xfId="4" applyNumberFormat="1" applyFont="1" applyFill="1" applyBorder="1" applyProtection="1"/>
    <xf numFmtId="1" fontId="4" fillId="9" borderId="2163" xfId="4" applyNumberFormat="1" applyFont="1" applyFill="1" applyBorder="1" applyProtection="1"/>
    <xf numFmtId="1" fontId="4" fillId="2" borderId="2136" xfId="5" applyNumberFormat="1" applyFont="1" applyBorder="1" applyProtection="1">
      <protection locked="0"/>
    </xf>
    <xf numFmtId="1" fontId="4" fillId="2" borderId="2154" xfId="5" applyNumberFormat="1" applyFont="1" applyBorder="1" applyProtection="1">
      <protection locked="0"/>
    </xf>
    <xf numFmtId="1" fontId="4" fillId="2" borderId="2164" xfId="5" applyNumberFormat="1" applyFont="1" applyBorder="1" applyProtection="1">
      <protection locked="0"/>
    </xf>
    <xf numFmtId="1" fontId="4" fillId="2" borderId="2165" xfId="5" applyNumberFormat="1" applyFont="1" applyBorder="1" applyProtection="1">
      <protection locked="0"/>
    </xf>
    <xf numFmtId="1" fontId="4" fillId="9" borderId="2166" xfId="4" applyNumberFormat="1" applyFont="1" applyFill="1" applyBorder="1" applyProtection="1"/>
    <xf numFmtId="1" fontId="4" fillId="2" borderId="2167" xfId="5" applyNumberFormat="1" applyFont="1" applyBorder="1" applyProtection="1">
      <protection locked="0"/>
    </xf>
    <xf numFmtId="1" fontId="4" fillId="2" borderId="2168" xfId="5" applyNumberFormat="1" applyFont="1" applyBorder="1" applyProtection="1">
      <protection locked="0"/>
    </xf>
    <xf numFmtId="1" fontId="4" fillId="2" borderId="2169" xfId="5" applyNumberFormat="1" applyFont="1" applyBorder="1" applyProtection="1">
      <protection locked="0"/>
    </xf>
    <xf numFmtId="1" fontId="4" fillId="2" borderId="2170" xfId="5" applyNumberFormat="1" applyFont="1" applyBorder="1" applyProtection="1">
      <protection locked="0"/>
    </xf>
    <xf numFmtId="1" fontId="4" fillId="2" borderId="2171" xfId="5" applyNumberFormat="1" applyFont="1" applyBorder="1" applyProtection="1">
      <protection locked="0"/>
    </xf>
    <xf numFmtId="1" fontId="4" fillId="2" borderId="2172" xfId="5" applyNumberFormat="1" applyFont="1" applyBorder="1" applyProtection="1">
      <protection locked="0"/>
    </xf>
    <xf numFmtId="1" fontId="4" fillId="2" borderId="2173" xfId="5" applyNumberFormat="1" applyFont="1" applyBorder="1" applyProtection="1">
      <protection locked="0"/>
    </xf>
    <xf numFmtId="1" fontId="4" fillId="2" borderId="2174" xfId="5" applyNumberFormat="1" applyFont="1" applyBorder="1" applyProtection="1">
      <protection locked="0"/>
    </xf>
    <xf numFmtId="1" fontId="4" fillId="2" borderId="2175" xfId="5" applyNumberFormat="1" applyFont="1" applyBorder="1" applyProtection="1">
      <protection locked="0"/>
    </xf>
    <xf numFmtId="1" fontId="13" fillId="0" borderId="2183" xfId="0" applyNumberFormat="1" applyFont="1" applyBorder="1" applyAlignment="1">
      <alignment horizontal="center" vertical="center" wrapText="1"/>
    </xf>
    <xf numFmtId="1" fontId="13" fillId="0" borderId="2184" xfId="0" applyNumberFormat="1" applyFont="1" applyBorder="1" applyAlignment="1">
      <alignment horizontal="center" vertical="center" wrapText="1"/>
    </xf>
    <xf numFmtId="1" fontId="13" fillId="0" borderId="2185" xfId="0" applyNumberFormat="1" applyFont="1" applyBorder="1" applyAlignment="1">
      <alignment horizontal="center" vertical="center" wrapText="1"/>
    </xf>
    <xf numFmtId="1" fontId="4" fillId="0" borderId="2187" xfId="0" applyNumberFormat="1" applyFont="1" applyBorder="1"/>
    <xf numFmtId="1" fontId="13" fillId="0" borderId="2143" xfId="0" applyNumberFormat="1" applyFont="1" applyBorder="1"/>
    <xf numFmtId="1" fontId="13" fillId="0" borderId="2188" xfId="0" applyNumberFormat="1" applyFont="1" applyBorder="1"/>
    <xf numFmtId="1" fontId="13" fillId="0" borderId="2189" xfId="0" applyNumberFormat="1" applyFont="1" applyBorder="1"/>
    <xf numFmtId="1" fontId="13" fillId="7" borderId="2143" xfId="0" applyNumberFormat="1" applyFont="1" applyFill="1" applyBorder="1" applyProtection="1">
      <protection locked="0"/>
    </xf>
    <xf numFmtId="1" fontId="13" fillId="7" borderId="2189" xfId="0" applyNumberFormat="1" applyFont="1" applyFill="1" applyBorder="1" applyProtection="1">
      <protection locked="0"/>
    </xf>
    <xf numFmtId="1" fontId="13" fillId="7" borderId="2190" xfId="0" applyNumberFormat="1" applyFont="1" applyFill="1" applyBorder="1" applyProtection="1">
      <protection locked="0"/>
    </xf>
    <xf numFmtId="1" fontId="13" fillId="7" borderId="2191" xfId="0" applyNumberFormat="1" applyFont="1" applyFill="1" applyBorder="1" applyProtection="1">
      <protection locked="0"/>
    </xf>
    <xf numFmtId="0" fontId="4" fillId="0" borderId="2183" xfId="0" applyFont="1" applyBorder="1" applyAlignment="1">
      <alignment horizontal="center" vertical="center"/>
    </xf>
    <xf numFmtId="0" fontId="4" fillId="0" borderId="2140" xfId="0" applyFont="1" applyBorder="1" applyAlignment="1">
      <alignment horizontal="center" vertical="center"/>
    </xf>
    <xf numFmtId="0" fontId="4" fillId="0" borderId="2180" xfId="0" applyFont="1" applyBorder="1" applyAlignment="1">
      <alignment horizontal="center" vertical="center"/>
    </xf>
    <xf numFmtId="0" fontId="4" fillId="0" borderId="2137" xfId="0" applyFont="1" applyBorder="1" applyAlignment="1">
      <alignment wrapText="1"/>
    </xf>
    <xf numFmtId="1" fontId="4" fillId="0" borderId="2183" xfId="0" applyNumberFormat="1" applyFont="1" applyBorder="1"/>
    <xf numFmtId="1" fontId="3" fillId="3" borderId="0" xfId="0" applyNumberFormat="1" applyFont="1" applyFill="1" applyAlignment="1">
      <alignment horizontal="center" vertical="center" wrapText="1"/>
    </xf>
    <xf numFmtId="1" fontId="4" fillId="0" borderId="121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113" xfId="0" applyNumberFormat="1" applyFont="1" applyBorder="1" applyAlignment="1">
      <alignment horizontal="center" vertical="center"/>
    </xf>
    <xf numFmtId="1" fontId="4" fillId="0" borderId="119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133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128" xfId="0" applyNumberFormat="1" applyFont="1" applyBorder="1" applyAlignment="1">
      <alignment horizontal="center" vertical="center"/>
    </xf>
    <xf numFmtId="1" fontId="4" fillId="0" borderId="120" xfId="0" applyNumberFormat="1" applyFont="1" applyBorder="1" applyAlignment="1">
      <alignment horizontal="center" vertical="center"/>
    </xf>
    <xf numFmtId="1" fontId="4" fillId="0" borderId="122" xfId="0" applyNumberFormat="1" applyFont="1" applyBorder="1" applyAlignment="1">
      <alignment horizontal="center" vertical="center"/>
    </xf>
    <xf numFmtId="1" fontId="4" fillId="0" borderId="121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13" xfId="0" applyNumberFormat="1" applyFont="1" applyBorder="1" applyAlignment="1">
      <alignment horizontal="center" vertical="center" wrapText="1"/>
    </xf>
    <xf numFmtId="1" fontId="4" fillId="0" borderId="128" xfId="0" applyNumberFormat="1" applyFont="1" applyBorder="1" applyAlignment="1">
      <alignment horizontal="center" vertical="center" wrapText="1"/>
    </xf>
    <xf numFmtId="1" fontId="4" fillId="0" borderId="124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124" xfId="0" applyNumberFormat="1" applyFont="1" applyBorder="1" applyAlignment="1">
      <alignment horizontal="center" vertical="center"/>
    </xf>
    <xf numFmtId="1" fontId="4" fillId="0" borderId="128" xfId="0" applyNumberFormat="1" applyFont="1" applyBorder="1" applyAlignment="1">
      <alignment horizontal="center" wrapText="1"/>
    </xf>
    <xf numFmtId="1" fontId="4" fillId="0" borderId="124" xfId="0" applyNumberFormat="1" applyFont="1" applyBorder="1" applyAlignment="1">
      <alignment horizontal="center"/>
    </xf>
    <xf numFmtId="1" fontId="4" fillId="0" borderId="98" xfId="0" applyNumberFormat="1" applyFont="1" applyBorder="1" applyAlignment="1">
      <alignment horizontal="center" vertical="center" wrapText="1"/>
    </xf>
    <xf numFmtId="1" fontId="4" fillId="0" borderId="134" xfId="0" applyNumberFormat="1" applyFont="1" applyBorder="1" applyAlignment="1">
      <alignment horizontal="center" vertical="center"/>
    </xf>
    <xf numFmtId="1" fontId="4" fillId="0" borderId="134" xfId="0" applyNumberFormat="1" applyFont="1" applyBorder="1" applyAlignment="1">
      <alignment horizontal="center" vertical="center" wrapText="1"/>
    </xf>
    <xf numFmtId="1" fontId="4" fillId="0" borderId="120" xfId="0" applyNumberFormat="1" applyFont="1" applyBorder="1" applyAlignment="1">
      <alignment horizontal="center" vertical="center" wrapText="1"/>
    </xf>
    <xf numFmtId="1" fontId="4" fillId="0" borderId="122" xfId="0" applyNumberFormat="1" applyFont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98" xfId="0" applyNumberFormat="1" applyFont="1" applyFill="1" applyBorder="1" applyAlignment="1">
      <alignment horizontal="center" vertical="center" wrapText="1"/>
    </xf>
    <xf numFmtId="1" fontId="4" fillId="0" borderId="165" xfId="0" applyNumberFormat="1" applyFont="1" applyBorder="1" applyAlignment="1">
      <alignment horizontal="center" vertical="center"/>
    </xf>
    <xf numFmtId="1" fontId="4" fillId="0" borderId="165" xfId="0" applyNumberFormat="1" applyFont="1" applyBorder="1" applyAlignment="1">
      <alignment horizontal="center" vertical="center" wrapText="1"/>
    </xf>
    <xf numFmtId="1" fontId="4" fillId="0" borderId="166" xfId="0" applyNumberFormat="1" applyFont="1" applyBorder="1" applyAlignment="1">
      <alignment horizontal="center" vertical="center" wrapText="1"/>
    </xf>
    <xf numFmtId="1" fontId="4" fillId="0" borderId="167" xfId="0" applyNumberFormat="1" applyFont="1" applyBorder="1" applyAlignment="1">
      <alignment horizontal="center" vertical="center" wrapText="1"/>
    </xf>
    <xf numFmtId="1" fontId="4" fillId="0" borderId="168" xfId="0" applyNumberFormat="1" applyFont="1" applyBorder="1" applyAlignment="1">
      <alignment horizontal="center" vertical="center" wrapText="1"/>
    </xf>
    <xf numFmtId="1" fontId="4" fillId="0" borderId="110" xfId="0" applyNumberFormat="1" applyFont="1" applyBorder="1" applyAlignment="1">
      <alignment horizontal="center" vertical="center" wrapText="1"/>
    </xf>
    <xf numFmtId="1" fontId="4" fillId="0" borderId="186" xfId="0" applyNumberFormat="1" applyFont="1" applyBorder="1" applyAlignment="1">
      <alignment horizontal="center" vertical="center"/>
    </xf>
    <xf numFmtId="1" fontId="4" fillId="0" borderId="182" xfId="0" applyNumberFormat="1" applyFont="1" applyBorder="1" applyAlignment="1">
      <alignment horizontal="center" vertical="center"/>
    </xf>
    <xf numFmtId="1" fontId="4" fillId="0" borderId="186" xfId="0" applyNumberFormat="1" applyFont="1" applyBorder="1" applyAlignment="1">
      <alignment horizontal="center" vertical="center" wrapText="1"/>
    </xf>
    <xf numFmtId="1" fontId="4" fillId="0" borderId="182" xfId="0" applyNumberFormat="1" applyFont="1" applyBorder="1" applyAlignment="1">
      <alignment horizontal="center" vertical="center" wrapText="1"/>
    </xf>
    <xf numFmtId="1" fontId="5" fillId="0" borderId="167" xfId="0" applyNumberFormat="1" applyFont="1" applyBorder="1" applyAlignment="1">
      <alignment horizontal="left"/>
    </xf>
    <xf numFmtId="1" fontId="4" fillId="3" borderId="121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134" xfId="0" applyNumberFormat="1" applyFont="1" applyFill="1" applyBorder="1" applyAlignment="1">
      <alignment horizontal="center" vertical="center"/>
    </xf>
    <xf numFmtId="1" fontId="4" fillId="0" borderId="52" xfId="0" applyNumberFormat="1" applyFont="1" applyBorder="1" applyAlignment="1">
      <alignment horizontal="center" vertical="center" wrapText="1"/>
    </xf>
    <xf numFmtId="1" fontId="4" fillId="0" borderId="167" xfId="0" applyNumberFormat="1" applyFont="1" applyBorder="1" applyAlignment="1">
      <alignment horizontal="center" vertical="center"/>
    </xf>
    <xf numFmtId="1" fontId="4" fillId="0" borderId="187" xfId="0" applyNumberFormat="1" applyFont="1" applyBorder="1" applyAlignment="1">
      <alignment horizontal="center" vertical="center"/>
    </xf>
    <xf numFmtId="1" fontId="4" fillId="0" borderId="123" xfId="0" applyNumberFormat="1" applyFont="1" applyBorder="1" applyAlignment="1">
      <alignment horizontal="center" vertical="center" wrapText="1"/>
    </xf>
    <xf numFmtId="1" fontId="4" fillId="0" borderId="53" xfId="0" applyNumberFormat="1" applyFont="1" applyBorder="1" applyAlignment="1">
      <alignment horizontal="center" vertical="center" wrapText="1"/>
    </xf>
    <xf numFmtId="1" fontId="4" fillId="0" borderId="92" xfId="0" applyNumberFormat="1" applyFont="1" applyBorder="1" applyAlignment="1">
      <alignment horizontal="center" vertical="center" wrapText="1"/>
    </xf>
    <xf numFmtId="1" fontId="4" fillId="0" borderId="191" xfId="0" applyNumberFormat="1" applyFont="1" applyBorder="1" applyAlignment="1">
      <alignment horizontal="center" vertical="center"/>
    </xf>
    <xf numFmtId="1" fontId="1" fillId="0" borderId="166" xfId="0" applyNumberFormat="1" applyFont="1" applyBorder="1" applyAlignment="1">
      <alignment horizontal="left" vertical="center"/>
    </xf>
    <xf numFmtId="1" fontId="1" fillId="0" borderId="167" xfId="0" applyNumberFormat="1" applyFont="1" applyBorder="1" applyAlignment="1">
      <alignment horizontal="left" vertical="center"/>
    </xf>
    <xf numFmtId="1" fontId="1" fillId="0" borderId="182" xfId="0" applyNumberFormat="1" applyFont="1" applyBorder="1" applyAlignment="1">
      <alignment horizontal="left" vertical="center"/>
    </xf>
    <xf numFmtId="1" fontId="5" fillId="4" borderId="167" xfId="2" quotePrefix="1" applyNumberFormat="1" applyFont="1" applyFill="1" applyBorder="1" applyAlignment="1">
      <alignment horizontal="left"/>
    </xf>
    <xf numFmtId="1" fontId="5" fillId="4" borderId="199" xfId="2" quotePrefix="1" applyNumberFormat="1" applyFont="1" applyFill="1" applyBorder="1" applyAlignment="1">
      <alignment horizontal="left"/>
    </xf>
    <xf numFmtId="1" fontId="4" fillId="0" borderId="200" xfId="2" applyNumberFormat="1" applyFont="1" applyBorder="1" applyAlignment="1">
      <alignment horizontal="center" vertical="center" wrapText="1"/>
    </xf>
    <xf numFmtId="1" fontId="4" fillId="0" borderId="4" xfId="2" applyNumberFormat="1" applyFont="1" applyBorder="1" applyAlignment="1">
      <alignment horizontal="center" vertical="center" wrapText="1"/>
    </xf>
    <xf numFmtId="1" fontId="4" fillId="0" borderId="134" xfId="2" applyNumberFormat="1" applyFont="1" applyBorder="1" applyAlignment="1">
      <alignment horizontal="center" vertical="center" wrapText="1"/>
    </xf>
    <xf numFmtId="1" fontId="4" fillId="0" borderId="119" xfId="3" applyNumberFormat="1" applyFont="1" applyBorder="1" applyAlignment="1">
      <alignment horizontal="center" vertical="center"/>
    </xf>
    <xf numFmtId="1" fontId="4" fillId="0" borderId="2" xfId="3" applyNumberFormat="1" applyFont="1" applyBorder="1" applyAlignment="1">
      <alignment horizontal="center" vertical="center"/>
    </xf>
    <xf numFmtId="1" fontId="4" fillId="0" borderId="3" xfId="3" applyNumberFormat="1" applyFont="1" applyBorder="1" applyAlignment="1">
      <alignment horizontal="center" vertical="center"/>
    </xf>
    <xf numFmtId="1" fontId="4" fillId="0" borderId="133" xfId="3" applyNumberFormat="1" applyFont="1" applyBorder="1" applyAlignment="1">
      <alignment horizontal="center" vertical="center"/>
    </xf>
    <xf numFmtId="1" fontId="4" fillId="0" borderId="5" xfId="3" applyNumberFormat="1" applyFont="1" applyBorder="1" applyAlignment="1">
      <alignment horizontal="center" vertical="center"/>
    </xf>
    <xf numFmtId="1" fontId="4" fillId="0" borderId="6" xfId="3" applyNumberFormat="1" applyFont="1" applyBorder="1" applyAlignment="1">
      <alignment horizontal="center" vertical="center"/>
    </xf>
    <xf numFmtId="1" fontId="4" fillId="0" borderId="191" xfId="0" applyNumberFormat="1" applyFont="1" applyBorder="1" applyAlignment="1">
      <alignment horizontal="center" vertical="center" wrapText="1"/>
    </xf>
    <xf numFmtId="1" fontId="4" fillId="0" borderId="197" xfId="0" applyNumberFormat="1" applyFont="1" applyBorder="1" applyAlignment="1">
      <alignment horizontal="center" vertical="center" wrapText="1"/>
    </xf>
    <xf numFmtId="1" fontId="4" fillId="0" borderId="87" xfId="3" applyNumberFormat="1" applyFont="1" applyBorder="1" applyAlignment="1">
      <alignment horizontal="center" vertical="center"/>
    </xf>
    <xf numFmtId="1" fontId="4" fillId="0" borderId="60" xfId="3" applyNumberFormat="1" applyFont="1" applyBorder="1" applyAlignment="1">
      <alignment horizontal="center" vertical="center"/>
    </xf>
    <xf numFmtId="1" fontId="4" fillId="0" borderId="2" xfId="3" applyNumberFormat="1" applyFont="1" applyBorder="1" applyAlignment="1">
      <alignment horizontal="center" vertical="center" wrapText="1"/>
    </xf>
    <xf numFmtId="1" fontId="4" fillId="0" borderId="87" xfId="3" applyNumberFormat="1" applyFont="1" applyBorder="1" applyAlignment="1">
      <alignment horizontal="center" vertical="center" wrapText="1"/>
    </xf>
    <xf numFmtId="1" fontId="4" fillId="0" borderId="5" xfId="3" applyNumberFormat="1" applyFont="1" applyBorder="1" applyAlignment="1">
      <alignment horizontal="center" vertical="center" wrapText="1"/>
    </xf>
    <xf numFmtId="1" fontId="4" fillId="0" borderId="60" xfId="3" applyNumberFormat="1" applyFont="1" applyBorder="1" applyAlignment="1">
      <alignment horizontal="center" vertical="center" wrapText="1"/>
    </xf>
    <xf numFmtId="1" fontId="4" fillId="0" borderId="3" xfId="3" applyNumberFormat="1" applyFont="1" applyBorder="1" applyAlignment="1">
      <alignment horizontal="center" vertical="center" wrapText="1"/>
    </xf>
    <xf numFmtId="1" fontId="4" fillId="0" borderId="7" xfId="3" applyNumberFormat="1" applyFont="1" applyBorder="1" applyAlignment="1">
      <alignment horizontal="center" vertical="center" wrapText="1"/>
    </xf>
    <xf numFmtId="1" fontId="4" fillId="0" borderId="6" xfId="3" applyNumberFormat="1" applyFont="1" applyBorder="1" applyAlignment="1">
      <alignment horizontal="center" vertical="center" wrapText="1"/>
    </xf>
    <xf numFmtId="1" fontId="4" fillId="0" borderId="119" xfId="3" applyNumberFormat="1" applyFont="1" applyBorder="1" applyAlignment="1">
      <alignment horizontal="center" vertical="center" wrapText="1"/>
    </xf>
    <xf numFmtId="1" fontId="4" fillId="0" borderId="133" xfId="3" applyNumberFormat="1" applyFont="1" applyBorder="1" applyAlignment="1">
      <alignment horizontal="center" vertical="center" wrapText="1"/>
    </xf>
    <xf numFmtId="1" fontId="4" fillId="0" borderId="119" xfId="2" applyNumberFormat="1" applyFont="1" applyBorder="1" applyAlignment="1">
      <alignment horizontal="center" vertical="center" wrapText="1"/>
    </xf>
    <xf numFmtId="1" fontId="4" fillId="0" borderId="133" xfId="2" applyNumberFormat="1" applyFont="1" applyBorder="1" applyAlignment="1">
      <alignment horizontal="center" vertical="center" wrapText="1"/>
    </xf>
    <xf numFmtId="1" fontId="4" fillId="0" borderId="121" xfId="2" applyNumberFormat="1" applyFont="1" applyBorder="1" applyAlignment="1">
      <alignment horizontal="center" vertical="center" wrapText="1"/>
    </xf>
    <xf numFmtId="1" fontId="4" fillId="0" borderId="186" xfId="2" applyNumberFormat="1" applyFont="1" applyBorder="1" applyAlignment="1">
      <alignment horizontal="center" vertical="center" wrapText="1"/>
    </xf>
    <xf numFmtId="1" fontId="4" fillId="0" borderId="167" xfId="2" applyNumberFormat="1" applyFont="1" applyBorder="1" applyAlignment="1">
      <alignment horizontal="center" vertical="center" wrapText="1"/>
    </xf>
    <xf numFmtId="1" fontId="4" fillId="0" borderId="182" xfId="2" applyNumberFormat="1" applyFont="1" applyBorder="1" applyAlignment="1">
      <alignment horizontal="center" vertical="center" wrapText="1"/>
    </xf>
    <xf numFmtId="1" fontId="4" fillId="0" borderId="230" xfId="0" applyNumberFormat="1" applyFont="1" applyBorder="1" applyAlignment="1">
      <alignment horizontal="center" vertical="center"/>
    </xf>
    <xf numFmtId="1" fontId="4" fillId="0" borderId="231" xfId="0" applyNumberFormat="1" applyFont="1" applyBorder="1" applyAlignment="1">
      <alignment horizontal="center" vertical="center"/>
    </xf>
    <xf numFmtId="1" fontId="4" fillId="0" borderId="232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233" xfId="0" applyNumberFormat="1" applyFont="1" applyBorder="1" applyAlignment="1">
      <alignment horizontal="center" vertical="center"/>
    </xf>
    <xf numFmtId="1" fontId="4" fillId="0" borderId="234" xfId="0" applyNumberFormat="1" applyFont="1" applyBorder="1" applyAlignment="1">
      <alignment horizontal="center" vertical="center"/>
    </xf>
    <xf numFmtId="1" fontId="4" fillId="0" borderId="235" xfId="0" applyNumberFormat="1" applyFont="1" applyBorder="1" applyAlignment="1">
      <alignment horizontal="center" vertical="center"/>
    </xf>
    <xf numFmtId="1" fontId="4" fillId="0" borderId="236" xfId="0" applyNumberFormat="1" applyFont="1" applyBorder="1" applyAlignment="1">
      <alignment horizontal="center" vertical="center"/>
    </xf>
    <xf numFmtId="1" fontId="4" fillId="0" borderId="237" xfId="0" applyNumberFormat="1" applyFont="1" applyBorder="1" applyAlignment="1">
      <alignment horizontal="center" vertical="center"/>
    </xf>
    <xf numFmtId="1" fontId="4" fillId="0" borderId="138" xfId="0" applyNumberFormat="1" applyFont="1" applyBorder="1" applyAlignment="1">
      <alignment horizontal="center" vertical="center"/>
    </xf>
    <xf numFmtId="1" fontId="4" fillId="0" borderId="238" xfId="0" applyNumberFormat="1" applyFont="1" applyBorder="1" applyAlignment="1">
      <alignment horizontal="center" vertical="center" wrapText="1"/>
    </xf>
    <xf numFmtId="1" fontId="4" fillId="0" borderId="139" xfId="0" applyNumberFormat="1" applyFont="1" applyBorder="1" applyAlignment="1">
      <alignment horizontal="center" vertical="center" wrapText="1"/>
    </xf>
    <xf numFmtId="1" fontId="4" fillId="0" borderId="233" xfId="0" applyNumberFormat="1" applyFont="1" applyBorder="1" applyAlignment="1">
      <alignment horizontal="center" vertical="center" wrapText="1"/>
    </xf>
    <xf numFmtId="0" fontId="0" fillId="0" borderId="26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13" fillId="0" borderId="269" xfId="0" applyNumberFormat="1" applyFont="1" applyBorder="1" applyAlignment="1">
      <alignment horizontal="center" vertical="center" wrapText="1"/>
    </xf>
    <xf numFmtId="1" fontId="13" fillId="0" borderId="72" xfId="0" applyNumberFormat="1" applyFont="1" applyBorder="1" applyAlignment="1">
      <alignment horizontal="center" vertical="center" wrapText="1"/>
    </xf>
    <xf numFmtId="1" fontId="13" fillId="0" borderId="49" xfId="0" applyNumberFormat="1" applyFont="1" applyBorder="1" applyAlignment="1">
      <alignment horizontal="center" vertical="center" wrapText="1"/>
    </xf>
    <xf numFmtId="1" fontId="13" fillId="0" borderId="268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0" fontId="13" fillId="0" borderId="166" xfId="0" applyFont="1" applyBorder="1" applyAlignment="1">
      <alignment horizontal="center" vertical="center"/>
    </xf>
    <xf numFmtId="0" fontId="13" fillId="0" borderId="270" xfId="0" applyFont="1" applyBorder="1" applyAlignment="1">
      <alignment horizontal="center" vertical="center"/>
    </xf>
    <xf numFmtId="0" fontId="13" fillId="0" borderId="168" xfId="0" applyFont="1" applyBorder="1" applyAlignment="1">
      <alignment horizontal="center" vertical="center"/>
    </xf>
    <xf numFmtId="1" fontId="13" fillId="0" borderId="186" xfId="0" applyNumberFormat="1" applyFont="1" applyBorder="1" applyAlignment="1">
      <alignment horizontal="center" vertical="center" wrapText="1"/>
    </xf>
    <xf numFmtId="1" fontId="13" fillId="0" borderId="230" xfId="0" applyNumberFormat="1" applyFont="1" applyBorder="1" applyAlignment="1">
      <alignment horizontal="center" vertical="center" wrapText="1"/>
    </xf>
    <xf numFmtId="1" fontId="13" fillId="0" borderId="167" xfId="0" applyNumberFormat="1" applyFont="1" applyBorder="1" applyAlignment="1">
      <alignment horizontal="center" vertical="center" wrapText="1"/>
    </xf>
    <xf numFmtId="1" fontId="13" fillId="0" borderId="187" xfId="0" applyNumberFormat="1" applyFont="1" applyBorder="1" applyAlignment="1">
      <alignment horizontal="center" vertical="center" wrapText="1"/>
    </xf>
    <xf numFmtId="1" fontId="13" fillId="0" borderId="121" xfId="0" applyNumberFormat="1" applyFont="1" applyBorder="1" applyAlignment="1">
      <alignment horizontal="center" vertical="center" wrapText="1"/>
    </xf>
    <xf numFmtId="1" fontId="13" fillId="0" borderId="4" xfId="0" applyNumberFormat="1" applyFont="1" applyBorder="1" applyAlignment="1">
      <alignment horizontal="center" vertical="center" wrapText="1"/>
    </xf>
    <xf numFmtId="1" fontId="13" fillId="0" borderId="149" xfId="0" applyNumberFormat="1" applyFont="1" applyBorder="1" applyAlignment="1">
      <alignment horizontal="center" vertical="center" wrapText="1"/>
    </xf>
    <xf numFmtId="1" fontId="4" fillId="0" borderId="149" xfId="0" applyNumberFormat="1" applyFont="1" applyBorder="1" applyAlignment="1">
      <alignment horizontal="center" vertical="center" wrapText="1"/>
    </xf>
    <xf numFmtId="0" fontId="4" fillId="0" borderId="121" xfId="0" applyFont="1" applyBorder="1" applyAlignment="1">
      <alignment horizontal="center" vertical="center"/>
    </xf>
    <xf numFmtId="0" fontId="4" fillId="0" borderId="149" xfId="0" applyFont="1" applyBorder="1" applyAlignment="1">
      <alignment horizontal="center" vertical="center"/>
    </xf>
    <xf numFmtId="0" fontId="4" fillId="0" borderId="186" xfId="0" applyFont="1" applyBorder="1" applyAlignment="1">
      <alignment horizontal="center" vertical="center"/>
    </xf>
    <xf numFmtId="0" fontId="4" fillId="0" borderId="167" xfId="0" applyFont="1" applyBorder="1" applyAlignment="1">
      <alignment horizontal="center" vertical="center"/>
    </xf>
    <xf numFmtId="0" fontId="4" fillId="0" borderId="187" xfId="0" applyFont="1" applyBorder="1" applyAlignment="1">
      <alignment horizontal="center" vertical="center"/>
    </xf>
    <xf numFmtId="0" fontId="4" fillId="0" borderId="230" xfId="0" applyFont="1" applyBorder="1" applyAlignment="1">
      <alignment horizontal="center" vertical="center" wrapText="1"/>
    </xf>
    <xf numFmtId="0" fontId="4" fillId="0" borderId="191" xfId="0" applyFont="1" applyBorder="1" applyAlignment="1">
      <alignment horizontal="center" vertical="center" wrapText="1"/>
    </xf>
    <xf numFmtId="1" fontId="4" fillId="0" borderId="274" xfId="0" applyNumberFormat="1" applyFont="1" applyBorder="1" applyAlignment="1">
      <alignment horizontal="center" vertical="center"/>
    </xf>
    <xf numFmtId="1" fontId="4" fillId="0" borderId="89" xfId="0" applyNumberFormat="1" applyFont="1" applyBorder="1" applyAlignment="1">
      <alignment horizontal="center" vertical="center"/>
    </xf>
    <xf numFmtId="1" fontId="4" fillId="0" borderId="275" xfId="0" applyNumberFormat="1" applyFont="1" applyBorder="1" applyAlignment="1">
      <alignment horizontal="center" vertical="center" wrapText="1"/>
    </xf>
    <xf numFmtId="1" fontId="4" fillId="0" borderId="231" xfId="0" applyNumberFormat="1" applyFont="1" applyBorder="1" applyAlignment="1">
      <alignment horizontal="center" vertical="center" wrapText="1"/>
    </xf>
    <xf numFmtId="1" fontId="4" fillId="0" borderId="268" xfId="0" applyNumberFormat="1" applyFont="1" applyBorder="1" applyAlignment="1">
      <alignment horizontal="center" vertical="center" wrapText="1"/>
    </xf>
    <xf numFmtId="1" fontId="4" fillId="0" borderId="278" xfId="0" applyNumberFormat="1" applyFont="1" applyBorder="1" applyAlignment="1">
      <alignment horizontal="center" vertical="center" wrapText="1"/>
    </xf>
    <xf numFmtId="1" fontId="4" fillId="0" borderId="64" xfId="0" applyNumberFormat="1" applyFont="1" applyBorder="1" applyAlignment="1">
      <alignment horizontal="center" vertical="center" wrapText="1"/>
    </xf>
    <xf numFmtId="1" fontId="4" fillId="0" borderId="86" xfId="0" applyNumberFormat="1" applyFont="1" applyBorder="1" applyAlignment="1">
      <alignment horizontal="center" vertical="center" wrapText="1"/>
    </xf>
    <xf numFmtId="1" fontId="4" fillId="0" borderId="276" xfId="0" applyNumberFormat="1" applyFont="1" applyBorder="1" applyAlignment="1">
      <alignment horizontal="center" vertical="center"/>
    </xf>
    <xf numFmtId="1" fontId="4" fillId="0" borderId="270" xfId="0" applyNumberFormat="1" applyFont="1" applyBorder="1" applyAlignment="1">
      <alignment horizontal="center" vertical="center"/>
    </xf>
    <xf numFmtId="1" fontId="4" fillId="0" borderId="277" xfId="0" applyNumberFormat="1" applyFont="1" applyBorder="1" applyAlignment="1">
      <alignment horizontal="center" vertical="center"/>
    </xf>
    <xf numFmtId="1" fontId="4" fillId="0" borderId="274" xfId="0" applyNumberFormat="1" applyFont="1" applyBorder="1" applyAlignment="1">
      <alignment horizontal="center" vertical="center" wrapText="1"/>
    </xf>
    <xf numFmtId="1" fontId="4" fillId="0" borderId="89" xfId="0" applyNumberFormat="1" applyFont="1" applyBorder="1" applyAlignment="1">
      <alignment horizontal="center" vertical="center" wrapText="1"/>
    </xf>
    <xf numFmtId="1" fontId="4" fillId="0" borderId="276" xfId="0" applyNumberFormat="1" applyFont="1" applyBorder="1" applyAlignment="1">
      <alignment horizontal="center" vertical="center" wrapText="1"/>
    </xf>
    <xf numFmtId="1" fontId="4" fillId="0" borderId="279" xfId="0" applyNumberFormat="1" applyFont="1" applyBorder="1" applyAlignment="1">
      <alignment horizontal="center" vertical="center" wrapText="1"/>
    </xf>
    <xf numFmtId="1" fontId="4" fillId="0" borderId="279" xfId="0" applyNumberFormat="1" applyFont="1" applyBorder="1" applyAlignment="1">
      <alignment horizontal="center" vertical="center"/>
    </xf>
    <xf numFmtId="1" fontId="4" fillId="0" borderId="106" xfId="0" applyNumberFormat="1" applyFont="1" applyBorder="1" applyAlignment="1">
      <alignment horizontal="center" vertical="center" wrapText="1"/>
    </xf>
    <xf numFmtId="1" fontId="4" fillId="0" borderId="105" xfId="0" applyNumberFormat="1" applyFont="1" applyBorder="1" applyAlignment="1">
      <alignment horizontal="center" vertical="center" wrapText="1"/>
    </xf>
    <xf numFmtId="1" fontId="4" fillId="0" borderId="276" xfId="0" applyNumberFormat="1" applyFont="1" applyBorder="1" applyAlignment="1">
      <alignment horizontal="center" wrapText="1"/>
    </xf>
    <xf numFmtId="1" fontId="4" fillId="0" borderId="109" xfId="0" applyNumberFormat="1" applyFont="1" applyBorder="1" applyAlignment="1">
      <alignment horizontal="center"/>
    </xf>
    <xf numFmtId="1" fontId="4" fillId="0" borderId="109" xfId="0" applyNumberFormat="1" applyFont="1" applyBorder="1" applyAlignment="1">
      <alignment horizontal="center" vertical="center" wrapText="1"/>
    </xf>
    <xf numFmtId="1" fontId="4" fillId="0" borderId="107" xfId="0" applyNumberFormat="1" applyFont="1" applyBorder="1" applyAlignment="1">
      <alignment horizontal="center" vertical="center"/>
    </xf>
    <xf numFmtId="1" fontId="4" fillId="0" borderId="108" xfId="0" applyNumberFormat="1" applyFont="1" applyBorder="1" applyAlignment="1">
      <alignment horizontal="center" vertical="center"/>
    </xf>
    <xf numFmtId="1" fontId="4" fillId="0" borderId="295" xfId="0" applyNumberFormat="1" applyFont="1" applyBorder="1" applyAlignment="1">
      <alignment horizontal="center" vertical="center" wrapText="1"/>
    </xf>
    <xf numFmtId="1" fontId="4" fillId="0" borderId="307" xfId="0" applyNumberFormat="1" applyFont="1" applyBorder="1" applyAlignment="1">
      <alignment horizontal="center" vertical="center" wrapText="1"/>
    </xf>
    <xf numFmtId="1" fontId="4" fillId="0" borderId="106" xfId="0" applyNumberFormat="1" applyFont="1" applyBorder="1" applyAlignment="1">
      <alignment horizontal="center" vertical="center"/>
    </xf>
    <xf numFmtId="1" fontId="4" fillId="0" borderId="295" xfId="0" applyNumberFormat="1" applyFont="1" applyBorder="1" applyAlignment="1">
      <alignment horizontal="center" vertical="center"/>
    </xf>
    <xf numFmtId="1" fontId="4" fillId="0" borderId="107" xfId="0" applyNumberFormat="1" applyFont="1" applyBorder="1" applyAlignment="1">
      <alignment horizontal="center" vertical="center" wrapText="1"/>
    </xf>
    <xf numFmtId="1" fontId="4" fillId="0" borderId="108" xfId="0" applyNumberFormat="1" applyFont="1" applyBorder="1" applyAlignment="1">
      <alignment horizontal="center" vertical="center" wrapText="1"/>
    </xf>
    <xf numFmtId="1" fontId="4" fillId="3" borderId="105" xfId="0" applyNumberFormat="1" applyFont="1" applyFill="1" applyBorder="1" applyAlignment="1">
      <alignment horizontal="center" vertical="center" wrapText="1"/>
    </xf>
    <xf numFmtId="1" fontId="4" fillId="3" borderId="86" xfId="0" applyNumberFormat="1" applyFont="1" applyFill="1" applyBorder="1" applyAlignment="1">
      <alignment horizontal="center" vertical="center" wrapText="1"/>
    </xf>
    <xf numFmtId="1" fontId="4" fillId="0" borderId="288" xfId="0" applyNumberFormat="1" applyFont="1" applyBorder="1" applyAlignment="1">
      <alignment horizontal="center" vertical="center" wrapText="1"/>
    </xf>
    <xf numFmtId="1" fontId="4" fillId="0" borderId="63" xfId="0" applyNumberFormat="1" applyFont="1" applyBorder="1" applyAlignment="1">
      <alignment horizontal="center" vertical="center" wrapText="1"/>
    </xf>
    <xf numFmtId="1" fontId="4" fillId="0" borderId="88" xfId="0" applyNumberFormat="1" applyFont="1" applyBorder="1" applyAlignment="1">
      <alignment horizontal="center" vertical="center" wrapText="1"/>
    </xf>
    <xf numFmtId="1" fontId="4" fillId="0" borderId="323" xfId="0" applyNumberFormat="1" applyFont="1" applyBorder="1" applyAlignment="1">
      <alignment horizontal="center" vertical="center" wrapText="1"/>
    </xf>
    <xf numFmtId="1" fontId="4" fillId="0" borderId="324" xfId="0" applyNumberFormat="1" applyFont="1" applyBorder="1" applyAlignment="1">
      <alignment horizontal="center" vertical="center" wrapText="1"/>
    </xf>
    <xf numFmtId="1" fontId="4" fillId="0" borderId="325" xfId="0" applyNumberFormat="1" applyFont="1" applyBorder="1" applyAlignment="1">
      <alignment horizontal="center" vertical="center" wrapText="1"/>
    </xf>
    <xf numFmtId="1" fontId="4" fillId="0" borderId="306" xfId="0" applyNumberFormat="1" applyFont="1" applyBorder="1" applyAlignment="1">
      <alignment horizontal="center" vertical="center" wrapText="1"/>
    </xf>
    <xf numFmtId="1" fontId="4" fillId="0" borderId="302" xfId="0" applyNumberFormat="1" applyFont="1" applyBorder="1" applyAlignment="1">
      <alignment horizontal="center" vertical="center" wrapText="1"/>
    </xf>
    <xf numFmtId="1" fontId="4" fillId="0" borderId="109" xfId="0" applyNumberFormat="1" applyFont="1" applyBorder="1" applyAlignment="1">
      <alignment horizontal="center" vertical="center"/>
    </xf>
    <xf numFmtId="1" fontId="4" fillId="0" borderId="345" xfId="0" applyNumberFormat="1" applyFont="1" applyBorder="1" applyAlignment="1">
      <alignment horizontal="center" vertical="center"/>
    </xf>
    <xf numFmtId="1" fontId="4" fillId="0" borderId="314" xfId="0" applyNumberFormat="1" applyFont="1" applyBorder="1" applyAlignment="1">
      <alignment horizontal="center" vertical="center"/>
    </xf>
    <xf numFmtId="1" fontId="4" fillId="0" borderId="345" xfId="0" applyNumberFormat="1" applyFont="1" applyBorder="1" applyAlignment="1">
      <alignment horizontal="center" vertical="center" wrapText="1"/>
    </xf>
    <xf numFmtId="1" fontId="4" fillId="0" borderId="314" xfId="0" applyNumberFormat="1" applyFont="1" applyBorder="1" applyAlignment="1">
      <alignment horizontal="center" vertical="center" wrapText="1"/>
    </xf>
    <xf numFmtId="1" fontId="5" fillId="0" borderId="315" xfId="0" applyNumberFormat="1" applyFont="1" applyBorder="1" applyAlignment="1">
      <alignment horizontal="left"/>
    </xf>
    <xf numFmtId="1" fontId="4" fillId="3" borderId="342" xfId="0" applyNumberFormat="1" applyFont="1" applyFill="1" applyBorder="1" applyAlignment="1">
      <alignment horizontal="center" vertical="center"/>
    </xf>
    <xf numFmtId="1" fontId="4" fillId="3" borderId="295" xfId="0" applyNumberFormat="1" applyFont="1" applyFill="1" applyBorder="1" applyAlignment="1">
      <alignment horizontal="center" vertical="center"/>
    </xf>
    <xf numFmtId="1" fontId="4" fillId="0" borderId="343" xfId="0" applyNumberFormat="1" applyFont="1" applyBorder="1" applyAlignment="1">
      <alignment horizontal="center" vertical="center" wrapText="1"/>
    </xf>
    <xf numFmtId="1" fontId="4" fillId="0" borderId="344" xfId="0" applyNumberFormat="1" applyFont="1" applyBorder="1" applyAlignment="1">
      <alignment horizontal="center" vertical="center" wrapText="1"/>
    </xf>
    <xf numFmtId="1" fontId="4" fillId="0" borderId="315" xfId="0" applyNumberFormat="1" applyFont="1" applyBorder="1" applyAlignment="1">
      <alignment horizontal="center" vertical="center"/>
    </xf>
    <xf numFmtId="1" fontId="4" fillId="0" borderId="346" xfId="0" applyNumberFormat="1" applyFont="1" applyBorder="1" applyAlignment="1">
      <alignment horizontal="center" vertical="center"/>
    </xf>
    <xf numFmtId="1" fontId="4" fillId="0" borderId="347" xfId="0" applyNumberFormat="1" applyFont="1" applyBorder="1" applyAlignment="1">
      <alignment horizontal="center" vertical="center" wrapText="1"/>
    </xf>
    <xf numFmtId="1" fontId="4" fillId="0" borderId="351" xfId="0" applyNumberFormat="1" applyFont="1" applyBorder="1" applyAlignment="1">
      <alignment horizontal="center" vertical="center" wrapText="1"/>
    </xf>
    <xf numFmtId="1" fontId="4" fillId="0" borderId="352" xfId="0" applyNumberFormat="1" applyFont="1" applyBorder="1" applyAlignment="1">
      <alignment horizontal="center" vertical="center"/>
    </xf>
    <xf numFmtId="1" fontId="4" fillId="0" borderId="342" xfId="0" applyNumberFormat="1" applyFont="1" applyBorder="1" applyAlignment="1">
      <alignment horizontal="center" vertical="center" wrapText="1"/>
    </xf>
    <xf numFmtId="1" fontId="1" fillId="0" borderId="313" xfId="0" applyNumberFormat="1" applyFont="1" applyBorder="1" applyAlignment="1">
      <alignment horizontal="left" vertical="center"/>
    </xf>
    <xf numFmtId="1" fontId="1" fillId="0" borderId="315" xfId="0" applyNumberFormat="1" applyFont="1" applyBorder="1" applyAlignment="1">
      <alignment horizontal="left" vertical="center"/>
    </xf>
    <xf numFmtId="1" fontId="1" fillId="0" borderId="314" xfId="0" applyNumberFormat="1" applyFont="1" applyBorder="1" applyAlignment="1">
      <alignment horizontal="left" vertical="center"/>
    </xf>
    <xf numFmtId="1" fontId="5" fillId="4" borderId="315" xfId="2" quotePrefix="1" applyNumberFormat="1" applyFont="1" applyFill="1" applyBorder="1" applyAlignment="1">
      <alignment horizontal="left"/>
    </xf>
    <xf numFmtId="1" fontId="5" fillId="4" borderId="365" xfId="2" quotePrefix="1" applyNumberFormat="1" applyFont="1" applyFill="1" applyBorder="1" applyAlignment="1">
      <alignment horizontal="left"/>
    </xf>
    <xf numFmtId="1" fontId="4" fillId="0" borderId="367" xfId="2" applyNumberFormat="1" applyFont="1" applyBorder="1" applyAlignment="1">
      <alignment horizontal="center" vertical="center" wrapText="1"/>
    </xf>
    <xf numFmtId="1" fontId="4" fillId="0" borderId="295" xfId="2" applyNumberFormat="1" applyFont="1" applyBorder="1" applyAlignment="1">
      <alignment horizontal="center" vertical="center" wrapText="1"/>
    </xf>
    <xf numFmtId="1" fontId="4" fillId="0" borderId="343" xfId="3" applyNumberFormat="1" applyFont="1" applyBorder="1" applyAlignment="1">
      <alignment horizontal="center" vertical="center"/>
    </xf>
    <xf numFmtId="1" fontId="4" fillId="0" borderId="344" xfId="3" applyNumberFormat="1" applyFont="1" applyBorder="1" applyAlignment="1">
      <alignment horizontal="center" vertical="center"/>
    </xf>
    <xf numFmtId="1" fontId="4" fillId="0" borderId="325" xfId="3" applyNumberFormat="1" applyFont="1" applyBorder="1" applyAlignment="1">
      <alignment horizontal="center" vertical="center"/>
    </xf>
    <xf numFmtId="1" fontId="4" fillId="0" borderId="306" xfId="3" applyNumberFormat="1" applyFont="1" applyBorder="1" applyAlignment="1">
      <alignment horizontal="center" vertical="center"/>
    </xf>
    <xf numFmtId="1" fontId="4" fillId="0" borderId="302" xfId="3" applyNumberFormat="1" applyFont="1" applyBorder="1" applyAlignment="1">
      <alignment horizontal="center" vertical="center"/>
    </xf>
    <xf numFmtId="1" fontId="4" fillId="0" borderId="307" xfId="3" applyNumberFormat="1" applyFont="1" applyBorder="1" applyAlignment="1">
      <alignment horizontal="center" vertical="center"/>
    </xf>
    <xf numFmtId="1" fontId="4" fillId="0" borderId="352" xfId="0" applyNumberFormat="1" applyFont="1" applyBorder="1" applyAlignment="1">
      <alignment horizontal="center" vertical="center" wrapText="1"/>
    </xf>
    <xf numFmtId="1" fontId="4" fillId="0" borderId="360" xfId="0" applyNumberFormat="1" applyFont="1" applyBorder="1" applyAlignment="1">
      <alignment horizontal="center" vertical="center" wrapText="1"/>
    </xf>
    <xf numFmtId="1" fontId="4" fillId="0" borderId="368" xfId="3" applyNumberFormat="1" applyFont="1" applyBorder="1" applyAlignment="1">
      <alignment horizontal="center" vertical="center"/>
    </xf>
    <xf numFmtId="1" fontId="4" fillId="0" borderId="369" xfId="3" applyNumberFormat="1" applyFont="1" applyBorder="1" applyAlignment="1">
      <alignment horizontal="center" vertical="center"/>
    </xf>
    <xf numFmtId="1" fontId="4" fillId="0" borderId="344" xfId="3" applyNumberFormat="1" applyFont="1" applyBorder="1" applyAlignment="1">
      <alignment horizontal="center" vertical="center" wrapText="1"/>
    </xf>
    <xf numFmtId="1" fontId="4" fillId="0" borderId="368" xfId="3" applyNumberFormat="1" applyFont="1" applyBorder="1" applyAlignment="1">
      <alignment horizontal="center" vertical="center" wrapText="1"/>
    </xf>
    <xf numFmtId="1" fontId="4" fillId="0" borderId="302" xfId="3" applyNumberFormat="1" applyFont="1" applyBorder="1" applyAlignment="1">
      <alignment horizontal="center" vertical="center" wrapText="1"/>
    </xf>
    <xf numFmtId="1" fontId="4" fillId="0" borderId="369" xfId="3" applyNumberFormat="1" applyFont="1" applyBorder="1" applyAlignment="1">
      <alignment horizontal="center" vertical="center" wrapText="1"/>
    </xf>
    <xf numFmtId="1" fontId="4" fillId="0" borderId="325" xfId="3" applyNumberFormat="1" applyFont="1" applyBorder="1" applyAlignment="1">
      <alignment horizontal="center" vertical="center" wrapText="1"/>
    </xf>
    <xf numFmtId="1" fontId="4" fillId="0" borderId="307" xfId="3" applyNumberFormat="1" applyFont="1" applyBorder="1" applyAlignment="1">
      <alignment horizontal="center" vertical="center" wrapText="1"/>
    </xf>
    <xf numFmtId="1" fontId="4" fillId="0" borderId="343" xfId="3" applyNumberFormat="1" applyFont="1" applyBorder="1" applyAlignment="1">
      <alignment horizontal="center" vertical="center" wrapText="1"/>
    </xf>
    <xf numFmtId="1" fontId="4" fillId="0" borderId="306" xfId="3" applyNumberFormat="1" applyFont="1" applyBorder="1" applyAlignment="1">
      <alignment horizontal="center" vertical="center" wrapText="1"/>
    </xf>
    <xf numFmtId="1" fontId="4" fillId="0" borderId="343" xfId="2" applyNumberFormat="1" applyFont="1" applyBorder="1" applyAlignment="1">
      <alignment horizontal="center" vertical="center" wrapText="1"/>
    </xf>
    <xf numFmtId="1" fontId="4" fillId="0" borderId="306" xfId="2" applyNumberFormat="1" applyFont="1" applyBorder="1" applyAlignment="1">
      <alignment horizontal="center" vertical="center" wrapText="1"/>
    </xf>
    <xf numFmtId="1" fontId="4" fillId="0" borderId="391" xfId="2" applyNumberFormat="1" applyFont="1" applyBorder="1" applyAlignment="1">
      <alignment horizontal="center" vertical="center" wrapText="1"/>
    </xf>
    <xf numFmtId="1" fontId="4" fillId="0" borderId="388" xfId="2" applyNumberFormat="1" applyFont="1" applyBorder="1" applyAlignment="1">
      <alignment horizontal="center" vertical="center" wrapText="1"/>
    </xf>
    <xf numFmtId="1" fontId="4" fillId="0" borderId="371" xfId="2" applyNumberFormat="1" applyFont="1" applyBorder="1" applyAlignment="1">
      <alignment horizontal="center" vertical="center" wrapText="1"/>
    </xf>
    <xf numFmtId="1" fontId="4" fillId="0" borderId="401" xfId="0" applyNumberFormat="1" applyFont="1" applyBorder="1" applyAlignment="1">
      <alignment horizontal="center" vertical="center" wrapText="1"/>
    </xf>
    <xf numFmtId="1" fontId="4" fillId="0" borderId="402" xfId="0" applyNumberFormat="1" applyFont="1" applyBorder="1" applyAlignment="1">
      <alignment horizontal="center" vertical="center"/>
    </xf>
    <xf numFmtId="1" fontId="4" fillId="0" borderId="403" xfId="0" applyNumberFormat="1" applyFont="1" applyBorder="1" applyAlignment="1">
      <alignment horizontal="center" vertical="center"/>
    </xf>
    <xf numFmtId="1" fontId="4" fillId="0" borderId="302" xfId="0" applyNumberFormat="1" applyFont="1" applyBorder="1" applyAlignment="1">
      <alignment horizontal="center" vertical="center"/>
    </xf>
    <xf numFmtId="1" fontId="4" fillId="0" borderId="307" xfId="0" applyNumberFormat="1" applyFont="1" applyBorder="1" applyAlignment="1">
      <alignment horizontal="center" vertical="center"/>
    </xf>
    <xf numFmtId="1" fontId="4" fillId="0" borderId="404" xfId="0" applyNumberFormat="1" applyFont="1" applyBorder="1" applyAlignment="1">
      <alignment horizontal="center" vertical="center"/>
    </xf>
    <xf numFmtId="1" fontId="4" fillId="0" borderId="401" xfId="0" applyNumberFormat="1" applyFont="1" applyBorder="1" applyAlignment="1">
      <alignment horizontal="center" vertical="center"/>
    </xf>
    <xf numFmtId="1" fontId="4" fillId="0" borderId="405" xfId="0" applyNumberFormat="1" applyFont="1" applyBorder="1" applyAlignment="1">
      <alignment horizontal="center" vertical="center"/>
    </xf>
    <xf numFmtId="1" fontId="4" fillId="0" borderId="406" xfId="0" applyNumberFormat="1" applyFont="1" applyBorder="1" applyAlignment="1">
      <alignment horizontal="center" vertical="center"/>
    </xf>
    <xf numFmtId="1" fontId="4" fillId="0" borderId="407" xfId="0" applyNumberFormat="1" applyFont="1" applyBorder="1" applyAlignment="1">
      <alignment horizontal="center" vertical="center"/>
    </xf>
    <xf numFmtId="1" fontId="4" fillId="0" borderId="408" xfId="0" applyNumberFormat="1" applyFont="1" applyBorder="1" applyAlignment="1">
      <alignment horizontal="center" vertical="center"/>
    </xf>
    <xf numFmtId="1" fontId="4" fillId="0" borderId="412" xfId="0" applyNumberFormat="1" applyFont="1" applyBorder="1" applyAlignment="1">
      <alignment horizontal="center" vertical="center"/>
    </xf>
    <xf numFmtId="1" fontId="4" fillId="0" borderId="409" xfId="0" applyNumberFormat="1" applyFont="1" applyBorder="1" applyAlignment="1">
      <alignment horizontal="center" vertical="center" wrapText="1"/>
    </xf>
    <xf numFmtId="1" fontId="4" fillId="0" borderId="342" xfId="0" applyNumberFormat="1" applyFont="1" applyBorder="1" applyAlignment="1">
      <alignment horizontal="center" vertical="center"/>
    </xf>
    <xf numFmtId="1" fontId="4" fillId="0" borderId="400" xfId="0" applyNumberFormat="1" applyFont="1" applyBorder="1" applyAlignment="1">
      <alignment horizontal="center" vertical="center" wrapText="1"/>
    </xf>
    <xf numFmtId="0" fontId="0" fillId="0" borderId="448" xfId="0" applyBorder="1" applyAlignment="1">
      <alignment horizontal="center" vertical="center"/>
    </xf>
    <xf numFmtId="0" fontId="0" fillId="0" borderId="307" xfId="0" applyBorder="1" applyAlignment="1">
      <alignment horizontal="center" vertical="center"/>
    </xf>
    <xf numFmtId="1" fontId="13" fillId="0" borderId="449" xfId="0" applyNumberFormat="1" applyFont="1" applyBorder="1" applyAlignment="1">
      <alignment horizontal="center" vertical="center" wrapText="1"/>
    </xf>
    <xf numFmtId="1" fontId="13" fillId="0" borderId="328" xfId="0" applyNumberFormat="1" applyFont="1" applyBorder="1" applyAlignment="1">
      <alignment horizontal="center" vertical="center" wrapText="1"/>
    </xf>
    <xf numFmtId="1" fontId="13" fillId="0" borderId="448" xfId="0" applyNumberFormat="1" applyFont="1" applyBorder="1" applyAlignment="1">
      <alignment horizontal="center" vertical="center"/>
    </xf>
    <xf numFmtId="1" fontId="13" fillId="0" borderId="307" xfId="0" applyNumberFormat="1" applyFont="1" applyBorder="1" applyAlignment="1">
      <alignment horizontal="center" vertical="center"/>
    </xf>
    <xf numFmtId="0" fontId="13" fillId="0" borderId="450" xfId="0" applyFont="1" applyBorder="1" applyAlignment="1">
      <alignment horizontal="center" vertical="center"/>
    </xf>
    <xf numFmtId="0" fontId="13" fillId="0" borderId="451" xfId="0" applyFont="1" applyBorder="1" applyAlignment="1">
      <alignment horizontal="center" vertical="center"/>
    </xf>
    <xf numFmtId="0" fontId="13" fillId="0" borderId="452" xfId="0" applyFont="1" applyBorder="1" applyAlignment="1">
      <alignment horizontal="center" vertical="center"/>
    </xf>
    <xf numFmtId="1" fontId="13" fillId="0" borderId="345" xfId="0" applyNumberFormat="1" applyFont="1" applyBorder="1" applyAlignment="1">
      <alignment horizontal="center" vertical="center" wrapText="1"/>
    </xf>
    <xf numFmtId="1" fontId="13" fillId="0" borderId="314" xfId="0" applyNumberFormat="1" applyFont="1" applyBorder="1" applyAlignment="1">
      <alignment horizontal="center" vertical="center" wrapText="1"/>
    </xf>
    <xf numFmtId="1" fontId="13" fillId="0" borderId="315" xfId="0" applyNumberFormat="1" applyFont="1" applyBorder="1" applyAlignment="1">
      <alignment horizontal="center" vertical="center" wrapText="1"/>
    </xf>
    <xf numFmtId="1" fontId="13" fillId="0" borderId="346" xfId="0" applyNumberFormat="1" applyFont="1" applyBorder="1" applyAlignment="1">
      <alignment horizontal="center" vertical="center" wrapText="1"/>
    </xf>
    <xf numFmtId="1" fontId="13" fillId="0" borderId="342" xfId="0" applyNumberFormat="1" applyFont="1" applyBorder="1" applyAlignment="1">
      <alignment horizontal="center" vertical="center" wrapText="1"/>
    </xf>
    <xf numFmtId="1" fontId="13" fillId="0" borderId="89" xfId="0" applyNumberFormat="1" applyFont="1" applyBorder="1" applyAlignment="1">
      <alignment horizontal="center" vertical="center" wrapText="1"/>
    </xf>
    <xf numFmtId="0" fontId="4" fillId="0" borderId="342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345" xfId="0" applyFont="1" applyBorder="1" applyAlignment="1">
      <alignment horizontal="center" vertical="center"/>
    </xf>
    <xf numFmtId="0" fontId="4" fillId="0" borderId="315" xfId="0" applyFont="1" applyBorder="1" applyAlignment="1">
      <alignment horizontal="center" vertical="center"/>
    </xf>
    <xf numFmtId="0" fontId="4" fillId="0" borderId="346" xfId="0" applyFont="1" applyBorder="1" applyAlignment="1">
      <alignment horizontal="center" vertical="center"/>
    </xf>
    <xf numFmtId="0" fontId="4" fillId="0" borderId="314" xfId="0" applyFont="1" applyBorder="1" applyAlignment="1">
      <alignment horizontal="center" vertical="center" wrapText="1"/>
    </xf>
    <xf numFmtId="0" fontId="4" fillId="0" borderId="352" xfId="0" applyFont="1" applyBorder="1" applyAlignment="1">
      <alignment horizontal="center" vertical="center" wrapText="1"/>
    </xf>
    <xf numFmtId="1" fontId="4" fillId="0" borderId="473" xfId="0" applyNumberFormat="1" applyFont="1" applyBorder="1" applyAlignment="1">
      <alignment horizontal="center" vertical="center"/>
    </xf>
    <xf numFmtId="1" fontId="4" fillId="0" borderId="474" xfId="0" applyNumberFormat="1" applyFont="1" applyBorder="1" applyAlignment="1">
      <alignment horizontal="center" vertical="center" wrapText="1"/>
    </xf>
    <xf numFmtId="1" fontId="4" fillId="0" borderId="475" xfId="0" applyNumberFormat="1" applyFont="1" applyBorder="1" applyAlignment="1">
      <alignment horizontal="center" vertical="center" wrapText="1"/>
    </xf>
    <xf numFmtId="1" fontId="4" fillId="0" borderId="476" xfId="0" applyNumberFormat="1" applyFont="1" applyBorder="1" applyAlignment="1">
      <alignment horizontal="center" vertical="center" wrapText="1"/>
    </xf>
    <xf numFmtId="1" fontId="4" fillId="0" borderId="481" xfId="0" applyNumberFormat="1" applyFont="1" applyBorder="1" applyAlignment="1">
      <alignment horizontal="center" vertical="center"/>
    </xf>
    <xf numFmtId="1" fontId="4" fillId="0" borderId="482" xfId="0" applyNumberFormat="1" applyFont="1" applyBorder="1" applyAlignment="1">
      <alignment horizontal="center" vertical="center"/>
    </xf>
    <xf numFmtId="1" fontId="4" fillId="0" borderId="483" xfId="0" applyNumberFormat="1" applyFont="1" applyBorder="1" applyAlignment="1">
      <alignment horizontal="center" vertical="center"/>
    </xf>
    <xf numFmtId="1" fontId="4" fillId="0" borderId="473" xfId="0" applyNumberFormat="1" applyFont="1" applyBorder="1" applyAlignment="1">
      <alignment horizontal="center" vertical="center" wrapText="1"/>
    </xf>
    <xf numFmtId="1" fontId="4" fillId="0" borderId="481" xfId="0" applyNumberFormat="1" applyFont="1" applyBorder="1" applyAlignment="1">
      <alignment horizontal="center" vertical="center" wrapText="1"/>
    </xf>
    <xf numFmtId="1" fontId="4" fillId="0" borderId="488" xfId="0" applyNumberFormat="1" applyFont="1" applyBorder="1" applyAlignment="1">
      <alignment horizontal="center" vertical="center" wrapText="1"/>
    </xf>
    <xf numFmtId="1" fontId="4" fillId="0" borderId="488" xfId="0" applyNumberFormat="1" applyFont="1" applyBorder="1" applyAlignment="1">
      <alignment horizontal="center" vertical="center"/>
    </xf>
    <xf numFmtId="1" fontId="4" fillId="0" borderId="481" xfId="0" applyNumberFormat="1" applyFont="1" applyBorder="1" applyAlignment="1">
      <alignment horizontal="center" wrapText="1"/>
    </xf>
    <xf numFmtId="1" fontId="4" fillId="0" borderId="488" xfId="0" applyNumberFormat="1" applyFont="1" applyBorder="1" applyAlignment="1">
      <alignment horizontal="center"/>
    </xf>
    <xf numFmtId="1" fontId="4" fillId="0" borderId="482" xfId="0" applyNumberFormat="1" applyFont="1" applyBorder="1" applyAlignment="1">
      <alignment horizontal="center" vertical="center" wrapText="1"/>
    </xf>
    <xf numFmtId="1" fontId="4" fillId="0" borderId="483" xfId="0" applyNumberFormat="1" applyFont="1" applyBorder="1" applyAlignment="1">
      <alignment horizontal="center" vertical="center" wrapText="1"/>
    </xf>
    <xf numFmtId="1" fontId="4" fillId="3" borderId="476" xfId="0" applyNumberFormat="1" applyFont="1" applyFill="1" applyBorder="1" applyAlignment="1">
      <alignment horizontal="center" vertical="center" wrapText="1"/>
    </xf>
    <xf numFmtId="1" fontId="4" fillId="0" borderId="519" xfId="0" applyNumberFormat="1" applyFont="1" applyBorder="1" applyAlignment="1">
      <alignment horizontal="center" vertical="center"/>
    </xf>
    <xf numFmtId="1" fontId="4" fillId="0" borderId="523" xfId="0" applyNumberFormat="1" applyFont="1" applyBorder="1" applyAlignment="1">
      <alignment horizontal="center" vertical="center"/>
    </xf>
    <xf numFmtId="1" fontId="4" fillId="0" borderId="519" xfId="0" applyNumberFormat="1" applyFont="1" applyBorder="1" applyAlignment="1">
      <alignment horizontal="center" vertical="center" wrapText="1"/>
    </xf>
    <xf numFmtId="1" fontId="4" fillId="0" borderId="523" xfId="0" applyNumberFormat="1" applyFont="1" applyBorder="1" applyAlignment="1">
      <alignment horizontal="center" vertical="center" wrapText="1"/>
    </xf>
    <xf numFmtId="1" fontId="4" fillId="0" borderId="520" xfId="0" applyNumberFormat="1" applyFont="1" applyBorder="1" applyAlignment="1">
      <alignment horizontal="center" vertical="center" wrapText="1"/>
    </xf>
    <xf numFmtId="1" fontId="4" fillId="0" borderId="521" xfId="0" applyNumberFormat="1" applyFont="1" applyBorder="1" applyAlignment="1">
      <alignment horizontal="center" vertical="center" wrapText="1"/>
    </xf>
    <xf numFmtId="1" fontId="4" fillId="0" borderId="522" xfId="0" applyNumberFormat="1" applyFont="1" applyBorder="1" applyAlignment="1">
      <alignment horizontal="center" vertical="center" wrapText="1"/>
    </xf>
    <xf numFmtId="1" fontId="4" fillId="0" borderId="528" xfId="0" applyNumberFormat="1" applyFont="1" applyBorder="1" applyAlignment="1">
      <alignment horizontal="center" vertical="center" wrapText="1"/>
    </xf>
    <xf numFmtId="1" fontId="4" fillId="0" borderId="487" xfId="0" applyNumberFormat="1" applyFont="1" applyBorder="1" applyAlignment="1">
      <alignment horizontal="center" vertical="center"/>
    </xf>
    <xf numFmtId="1" fontId="4" fillId="0" borderId="542" xfId="0" applyNumberFormat="1" applyFont="1" applyBorder="1" applyAlignment="1">
      <alignment horizontal="center" vertical="center"/>
    </xf>
    <xf numFmtId="1" fontId="4" fillId="0" borderId="536" xfId="0" applyNumberFormat="1" applyFont="1" applyBorder="1" applyAlignment="1">
      <alignment horizontal="center" vertical="center"/>
    </xf>
    <xf numFmtId="1" fontId="4" fillId="0" borderId="542" xfId="0" applyNumberFormat="1" applyFont="1" applyBorder="1" applyAlignment="1">
      <alignment horizontal="center" vertical="center" wrapText="1"/>
    </xf>
    <xf numFmtId="1" fontId="4" fillId="0" borderId="536" xfId="0" applyNumberFormat="1" applyFont="1" applyBorder="1" applyAlignment="1">
      <alignment horizontal="center" vertical="center" wrapText="1"/>
    </xf>
    <xf numFmtId="1" fontId="5" fillId="0" borderId="538" xfId="0" applyNumberFormat="1" applyFont="1" applyBorder="1" applyAlignment="1">
      <alignment horizontal="left"/>
    </xf>
    <xf numFmtId="1" fontId="4" fillId="3" borderId="473" xfId="0" applyNumberFormat="1" applyFont="1" applyFill="1" applyBorder="1" applyAlignment="1">
      <alignment horizontal="center" vertical="center"/>
    </xf>
    <xf numFmtId="1" fontId="4" fillId="3" borderId="546" xfId="0" applyNumberFormat="1" applyFont="1" applyFill="1" applyBorder="1" applyAlignment="1">
      <alignment horizontal="center" vertical="center"/>
    </xf>
    <xf numFmtId="1" fontId="4" fillId="0" borderId="544" xfId="0" applyNumberFormat="1" applyFont="1" applyBorder="1" applyAlignment="1">
      <alignment horizontal="center" vertical="center" wrapText="1"/>
    </xf>
    <xf numFmtId="1" fontId="4" fillId="0" borderId="545" xfId="0" applyNumberFormat="1" applyFont="1" applyBorder="1" applyAlignment="1">
      <alignment horizontal="center" vertical="center" wrapText="1"/>
    </xf>
    <xf numFmtId="1" fontId="4" fillId="0" borderId="538" xfId="0" applyNumberFormat="1" applyFont="1" applyBorder="1" applyAlignment="1">
      <alignment horizontal="center" vertical="center"/>
    </xf>
    <xf numFmtId="1" fontId="4" fillId="0" borderId="543" xfId="0" applyNumberFormat="1" applyFont="1" applyBorder="1" applyAlignment="1">
      <alignment horizontal="center" vertical="center"/>
    </xf>
    <xf numFmtId="1" fontId="4" fillId="0" borderId="484" xfId="0" applyNumberFormat="1" applyFont="1" applyBorder="1" applyAlignment="1">
      <alignment horizontal="center" vertical="center" wrapText="1"/>
    </xf>
    <xf numFmtId="1" fontId="4" fillId="0" borderId="97" xfId="0" applyNumberFormat="1" applyFont="1" applyBorder="1" applyAlignment="1">
      <alignment horizontal="center" vertical="center" wrapText="1"/>
    </xf>
    <xf numFmtId="1" fontId="4" fillId="0" borderId="550" xfId="0" applyNumberFormat="1" applyFont="1" applyBorder="1" applyAlignment="1">
      <alignment horizontal="center" vertical="center"/>
    </xf>
    <xf numFmtId="1" fontId="4" fillId="0" borderId="546" xfId="0" applyNumberFormat="1" applyFont="1" applyBorder="1" applyAlignment="1">
      <alignment horizontal="center" vertical="center" wrapText="1"/>
    </xf>
    <xf numFmtId="1" fontId="1" fillId="0" borderId="520" xfId="0" applyNumberFormat="1" applyFont="1" applyBorder="1" applyAlignment="1">
      <alignment horizontal="left" vertical="center"/>
    </xf>
    <xf numFmtId="1" fontId="1" fillId="0" borderId="538" xfId="0" applyNumberFormat="1" applyFont="1" applyBorder="1" applyAlignment="1">
      <alignment horizontal="left" vertical="center"/>
    </xf>
    <xf numFmtId="1" fontId="1" fillId="0" borderId="536" xfId="0" applyNumberFormat="1" applyFont="1" applyBorder="1" applyAlignment="1">
      <alignment horizontal="left" vertical="center"/>
    </xf>
    <xf numFmtId="1" fontId="5" fillId="4" borderId="538" xfId="2" quotePrefix="1" applyNumberFormat="1" applyFont="1" applyFill="1" applyBorder="1" applyAlignment="1">
      <alignment horizontal="left"/>
    </xf>
    <xf numFmtId="1" fontId="5" fillId="4" borderId="567" xfId="2" quotePrefix="1" applyNumberFormat="1" applyFont="1" applyFill="1" applyBorder="1" applyAlignment="1">
      <alignment horizontal="left"/>
    </xf>
    <xf numFmtId="1" fontId="4" fillId="0" borderId="568" xfId="2" applyNumberFormat="1" applyFont="1" applyBorder="1" applyAlignment="1">
      <alignment horizontal="center" vertical="center" wrapText="1"/>
    </xf>
    <xf numFmtId="1" fontId="4" fillId="0" borderId="546" xfId="2" applyNumberFormat="1" applyFont="1" applyBorder="1" applyAlignment="1">
      <alignment horizontal="center" vertical="center" wrapText="1"/>
    </xf>
    <xf numFmtId="1" fontId="4" fillId="0" borderId="474" xfId="3" applyNumberFormat="1" applyFont="1" applyBorder="1" applyAlignment="1">
      <alignment horizontal="center" vertical="center"/>
    </xf>
    <xf numFmtId="1" fontId="4" fillId="0" borderId="475" xfId="3" applyNumberFormat="1" applyFont="1" applyBorder="1" applyAlignment="1">
      <alignment horizontal="center" vertical="center"/>
    </xf>
    <xf numFmtId="1" fontId="4" fillId="0" borderId="476" xfId="3" applyNumberFormat="1" applyFont="1" applyBorder="1" applyAlignment="1">
      <alignment horizontal="center" vertical="center"/>
    </xf>
    <xf numFmtId="1" fontId="4" fillId="0" borderId="544" xfId="3" applyNumberFormat="1" applyFont="1" applyBorder="1" applyAlignment="1">
      <alignment horizontal="center" vertical="center"/>
    </xf>
    <xf numFmtId="1" fontId="4" fillId="0" borderId="545" xfId="3" applyNumberFormat="1" applyFont="1" applyBorder="1" applyAlignment="1">
      <alignment horizontal="center" vertical="center"/>
    </xf>
    <xf numFmtId="1" fontId="4" fillId="0" borderId="528" xfId="3" applyNumberFormat="1" applyFont="1" applyBorder="1" applyAlignment="1">
      <alignment horizontal="center" vertical="center"/>
    </xf>
    <xf numFmtId="1" fontId="4" fillId="0" borderId="550" xfId="0" applyNumberFormat="1" applyFont="1" applyBorder="1" applyAlignment="1">
      <alignment horizontal="center" vertical="center" wrapText="1"/>
    </xf>
    <xf numFmtId="1" fontId="4" fillId="0" borderId="559" xfId="0" applyNumberFormat="1" applyFont="1" applyBorder="1" applyAlignment="1">
      <alignment horizontal="center" vertical="center" wrapText="1"/>
    </xf>
    <xf numFmtId="1" fontId="4" fillId="0" borderId="478" xfId="3" applyNumberFormat="1" applyFont="1" applyBorder="1" applyAlignment="1">
      <alignment horizontal="center" vertical="center"/>
    </xf>
    <xf numFmtId="1" fontId="4" fillId="0" borderId="570" xfId="3" applyNumberFormat="1" applyFont="1" applyBorder="1" applyAlignment="1">
      <alignment horizontal="center" vertical="center"/>
    </xf>
    <xf numFmtId="1" fontId="4" fillId="0" borderId="475" xfId="3" applyNumberFormat="1" applyFont="1" applyBorder="1" applyAlignment="1">
      <alignment horizontal="center" vertical="center" wrapText="1"/>
    </xf>
    <xf numFmtId="1" fontId="4" fillId="0" borderId="478" xfId="3" applyNumberFormat="1" applyFont="1" applyBorder="1" applyAlignment="1">
      <alignment horizontal="center" vertical="center" wrapText="1"/>
    </xf>
    <xf numFmtId="1" fontId="4" fillId="0" borderId="545" xfId="3" applyNumberFormat="1" applyFont="1" applyBorder="1" applyAlignment="1">
      <alignment horizontal="center" vertical="center" wrapText="1"/>
    </xf>
    <xf numFmtId="1" fontId="4" fillId="0" borderId="570" xfId="3" applyNumberFormat="1" applyFont="1" applyBorder="1" applyAlignment="1">
      <alignment horizontal="center" vertical="center" wrapText="1"/>
    </xf>
    <xf numFmtId="1" fontId="4" fillId="0" borderId="476" xfId="3" applyNumberFormat="1" applyFont="1" applyBorder="1" applyAlignment="1">
      <alignment horizontal="center" vertical="center" wrapText="1"/>
    </xf>
    <xf numFmtId="1" fontId="4" fillId="0" borderId="528" xfId="3" applyNumberFormat="1" applyFont="1" applyBorder="1" applyAlignment="1">
      <alignment horizontal="center" vertical="center" wrapText="1"/>
    </xf>
    <xf numFmtId="1" fontId="4" fillId="0" borderId="474" xfId="3" applyNumberFormat="1" applyFont="1" applyBorder="1" applyAlignment="1">
      <alignment horizontal="center" vertical="center" wrapText="1"/>
    </xf>
    <xf numFmtId="1" fontId="4" fillId="0" borderId="544" xfId="3" applyNumberFormat="1" applyFont="1" applyBorder="1" applyAlignment="1">
      <alignment horizontal="center" vertical="center" wrapText="1"/>
    </xf>
    <xf numFmtId="1" fontId="4" fillId="0" borderId="474" xfId="2" applyNumberFormat="1" applyFont="1" applyBorder="1" applyAlignment="1">
      <alignment horizontal="center" vertical="center" wrapText="1"/>
    </xf>
    <xf numFmtId="1" fontId="4" fillId="0" borderId="544" xfId="2" applyNumberFormat="1" applyFont="1" applyBorder="1" applyAlignment="1">
      <alignment horizontal="center" vertical="center" wrapText="1"/>
    </xf>
    <xf numFmtId="1" fontId="4" fillId="0" borderId="473" xfId="2" applyNumberFormat="1" applyFont="1" applyBorder="1" applyAlignment="1">
      <alignment horizontal="center" vertical="center" wrapText="1"/>
    </xf>
    <xf numFmtId="1" fontId="4" fillId="0" borderId="542" xfId="2" applyNumberFormat="1" applyFont="1" applyBorder="1" applyAlignment="1">
      <alignment horizontal="center" vertical="center" wrapText="1"/>
    </xf>
    <xf numFmtId="1" fontId="4" fillId="0" borderId="538" xfId="2" applyNumberFormat="1" applyFont="1" applyBorder="1" applyAlignment="1">
      <alignment horizontal="center" vertical="center" wrapText="1"/>
    </xf>
    <xf numFmtId="1" fontId="4" fillId="0" borderId="536" xfId="2" applyNumberFormat="1" applyFont="1" applyBorder="1" applyAlignment="1">
      <alignment horizontal="center" vertical="center" wrapText="1"/>
    </xf>
    <xf numFmtId="1" fontId="4" fillId="0" borderId="595" xfId="0" applyNumberFormat="1" applyFont="1" applyBorder="1" applyAlignment="1">
      <alignment horizontal="center" vertical="center"/>
    </xf>
    <xf numFmtId="1" fontId="4" fillId="0" borderId="596" xfId="0" applyNumberFormat="1" applyFont="1" applyBorder="1" applyAlignment="1">
      <alignment horizontal="center" vertical="center"/>
    </xf>
    <xf numFmtId="1" fontId="4" fillId="0" borderId="597" xfId="0" applyNumberFormat="1" applyFont="1" applyBorder="1" applyAlignment="1">
      <alignment horizontal="center" vertical="center"/>
    </xf>
    <xf numFmtId="1" fontId="4" fillId="0" borderId="545" xfId="0" applyNumberFormat="1" applyFont="1" applyBorder="1" applyAlignment="1">
      <alignment horizontal="center" vertical="center"/>
    </xf>
    <xf numFmtId="1" fontId="4" fillId="0" borderId="528" xfId="0" applyNumberFormat="1" applyFont="1" applyBorder="1" applyAlignment="1">
      <alignment horizontal="center" vertical="center"/>
    </xf>
    <xf numFmtId="1" fontId="4" fillId="0" borderId="598" xfId="0" applyNumberFormat="1" applyFont="1" applyBorder="1" applyAlignment="1">
      <alignment horizontal="center" vertical="center"/>
    </xf>
    <xf numFmtId="1" fontId="4" fillId="0" borderId="604" xfId="0" applyNumberFormat="1" applyFont="1" applyBorder="1" applyAlignment="1">
      <alignment horizontal="center" vertical="center"/>
    </xf>
    <xf numFmtId="1" fontId="4" fillId="0" borderId="599" xfId="0" applyNumberFormat="1" applyFont="1" applyBorder="1" applyAlignment="1">
      <alignment horizontal="center" vertical="center"/>
    </xf>
    <xf numFmtId="1" fontId="4" fillId="0" borderId="600" xfId="0" applyNumberFormat="1" applyFont="1" applyBorder="1" applyAlignment="1">
      <alignment horizontal="center" vertical="center"/>
    </xf>
    <xf numFmtId="1" fontId="4" fillId="0" borderId="601" xfId="0" applyNumberFormat="1" applyFont="1" applyBorder="1" applyAlignment="1">
      <alignment horizontal="center" vertical="center"/>
    </xf>
    <xf numFmtId="1" fontId="4" fillId="0" borderId="602" xfId="0" applyNumberFormat="1" applyFont="1" applyBorder="1" applyAlignment="1">
      <alignment horizontal="center" vertical="center"/>
    </xf>
    <xf numFmtId="1" fontId="4" fillId="0" borderId="118" xfId="0" applyNumberFormat="1" applyFont="1" applyBorder="1" applyAlignment="1">
      <alignment horizontal="center" vertical="center"/>
    </xf>
    <xf numFmtId="1" fontId="4" fillId="0" borderId="603" xfId="0" applyNumberFormat="1" applyFont="1" applyBorder="1" applyAlignment="1">
      <alignment horizontal="center" vertical="center" wrapText="1"/>
    </xf>
    <xf numFmtId="1" fontId="4" fillId="0" borderId="546" xfId="0" applyNumberFormat="1" applyFont="1" applyBorder="1" applyAlignment="1">
      <alignment horizontal="center" vertical="center"/>
    </xf>
    <xf numFmtId="1" fontId="4" fillId="0" borderId="607" xfId="0" applyNumberFormat="1" applyFont="1" applyBorder="1" applyAlignment="1">
      <alignment horizontal="center" vertical="center"/>
    </xf>
    <xf numFmtId="1" fontId="4" fillId="0" borderId="598" xfId="0" applyNumberFormat="1" applyFont="1" applyBorder="1" applyAlignment="1">
      <alignment horizontal="center" vertical="center" wrapText="1"/>
    </xf>
    <xf numFmtId="1" fontId="4" fillId="0" borderId="604" xfId="0" applyNumberFormat="1" applyFont="1" applyBorder="1" applyAlignment="1">
      <alignment horizontal="center" vertical="center" wrapText="1"/>
    </xf>
    <xf numFmtId="0" fontId="0" fillId="0" borderId="639" xfId="0" applyBorder="1" applyAlignment="1">
      <alignment horizontal="center" vertical="center"/>
    </xf>
    <xf numFmtId="0" fontId="0" fillId="0" borderId="607" xfId="0" applyBorder="1" applyAlignment="1">
      <alignment horizontal="center" vertical="center"/>
    </xf>
    <xf numFmtId="1" fontId="13" fillId="0" borderId="640" xfId="0" applyNumberFormat="1" applyFont="1" applyBorder="1" applyAlignment="1">
      <alignment horizontal="center" vertical="center" wrapText="1"/>
    </xf>
    <xf numFmtId="1" fontId="13" fillId="0" borderId="645" xfId="0" applyNumberFormat="1" applyFont="1" applyBorder="1" applyAlignment="1">
      <alignment horizontal="center" vertical="center" wrapText="1"/>
    </xf>
    <xf numFmtId="1" fontId="13" fillId="0" borderId="639" xfId="0" applyNumberFormat="1" applyFont="1" applyBorder="1" applyAlignment="1">
      <alignment horizontal="center" vertical="center"/>
    </xf>
    <xf numFmtId="1" fontId="13" fillId="0" borderId="607" xfId="0" applyNumberFormat="1" applyFont="1" applyBorder="1" applyAlignment="1">
      <alignment horizontal="center" vertical="center"/>
    </xf>
    <xf numFmtId="0" fontId="13" fillId="0" borderId="641" xfId="0" applyFont="1" applyBorder="1" applyAlignment="1">
      <alignment horizontal="center" vertical="center"/>
    </xf>
    <xf numFmtId="0" fontId="13" fillId="0" borderId="642" xfId="0" applyFont="1" applyBorder="1" applyAlignment="1">
      <alignment horizontal="center" vertical="center"/>
    </xf>
    <xf numFmtId="0" fontId="13" fillId="0" borderId="643" xfId="0" applyFont="1" applyBorder="1" applyAlignment="1">
      <alignment horizontal="center" vertical="center"/>
    </xf>
    <xf numFmtId="1" fontId="13" fillId="0" borderId="641" xfId="0" applyNumberFormat="1" applyFont="1" applyBorder="1" applyAlignment="1">
      <alignment horizontal="center" vertical="center" wrapText="1"/>
    </xf>
    <xf numFmtId="1" fontId="13" fillId="0" borderId="644" xfId="0" applyNumberFormat="1" applyFont="1" applyBorder="1" applyAlignment="1">
      <alignment horizontal="center" vertical="center" wrapText="1"/>
    </xf>
    <xf numFmtId="1" fontId="13" fillId="0" borderId="642" xfId="0" applyNumberFormat="1" applyFont="1" applyBorder="1" applyAlignment="1">
      <alignment horizontal="center" vertical="center" wrapText="1"/>
    </xf>
    <xf numFmtId="1" fontId="13" fillId="0" borderId="643" xfId="0" applyNumberFormat="1" applyFont="1" applyBorder="1" applyAlignment="1">
      <alignment horizontal="center" vertical="center" wrapText="1"/>
    </xf>
    <xf numFmtId="1" fontId="13" fillId="0" borderId="647" xfId="0" applyNumberFormat="1" applyFont="1" applyBorder="1" applyAlignment="1">
      <alignment horizontal="center" vertical="center" wrapText="1"/>
    </xf>
    <xf numFmtId="1" fontId="13" fillId="0" borderId="653" xfId="0" applyNumberFormat="1" applyFont="1" applyBorder="1" applyAlignment="1">
      <alignment horizontal="center" vertical="center" wrapText="1"/>
    </xf>
    <xf numFmtId="1" fontId="4" fillId="0" borderId="647" xfId="0" applyNumberFormat="1" applyFont="1" applyBorder="1" applyAlignment="1">
      <alignment horizontal="center" vertical="center" wrapText="1"/>
    </xf>
    <xf numFmtId="1" fontId="4" fillId="0" borderId="653" xfId="0" applyNumberFormat="1" applyFont="1" applyBorder="1" applyAlignment="1">
      <alignment horizontal="center" vertical="center" wrapText="1"/>
    </xf>
    <xf numFmtId="0" fontId="4" fillId="0" borderId="647" xfId="0" applyFont="1" applyBorder="1" applyAlignment="1">
      <alignment horizontal="center" vertical="center"/>
    </xf>
    <xf numFmtId="0" fontId="4" fillId="0" borderId="653" xfId="0" applyFont="1" applyBorder="1" applyAlignment="1">
      <alignment horizontal="center" vertical="center"/>
    </xf>
    <xf numFmtId="0" fontId="4" fillId="0" borderId="641" xfId="0" applyFont="1" applyBorder="1" applyAlignment="1">
      <alignment horizontal="center" vertical="center"/>
    </xf>
    <xf numFmtId="0" fontId="4" fillId="0" borderId="642" xfId="0" applyFont="1" applyBorder="1" applyAlignment="1">
      <alignment horizontal="center" vertical="center"/>
    </xf>
    <xf numFmtId="0" fontId="4" fillId="0" borderId="643" xfId="0" applyFont="1" applyBorder="1" applyAlignment="1">
      <alignment horizontal="center" vertical="center"/>
    </xf>
    <xf numFmtId="0" fontId="4" fillId="0" borderId="644" xfId="0" applyFont="1" applyBorder="1" applyAlignment="1">
      <alignment horizontal="center" vertical="center" wrapText="1"/>
    </xf>
    <xf numFmtId="0" fontId="4" fillId="0" borderId="654" xfId="0" applyFont="1" applyBorder="1" applyAlignment="1">
      <alignment horizontal="center" vertical="center" wrapText="1"/>
    </xf>
    <xf numFmtId="1" fontId="4" fillId="0" borderId="647" xfId="0" applyNumberFormat="1" applyFont="1" applyBorder="1" applyAlignment="1">
      <alignment horizontal="center" vertical="center"/>
    </xf>
    <xf numFmtId="1" fontId="4" fillId="0" borderId="653" xfId="0" applyNumberFormat="1" applyFont="1" applyBorder="1" applyAlignment="1">
      <alignment horizontal="center" vertical="center"/>
    </xf>
    <xf numFmtId="1" fontId="4" fillId="0" borderId="656" xfId="0" applyNumberFormat="1" applyFont="1" applyBorder="1" applyAlignment="1">
      <alignment horizontal="center" vertical="center" wrapText="1"/>
    </xf>
    <xf numFmtId="1" fontId="4" fillId="0" borderId="639" xfId="0" applyNumberFormat="1" applyFont="1" applyBorder="1" applyAlignment="1">
      <alignment horizontal="center" vertical="center" wrapText="1"/>
    </xf>
    <xf numFmtId="1" fontId="4" fillId="0" borderId="657" xfId="0" applyNumberFormat="1" applyFont="1" applyBorder="1" applyAlignment="1">
      <alignment horizontal="center" vertical="center" wrapText="1"/>
    </xf>
    <xf numFmtId="1" fontId="4" fillId="0" borderId="655" xfId="0" applyNumberFormat="1" applyFont="1" applyBorder="1" applyAlignment="1">
      <alignment horizontal="center" vertical="center" wrapText="1"/>
    </xf>
    <xf numFmtId="1" fontId="4" fillId="0" borderId="607" xfId="0" applyNumberFormat="1" applyFont="1" applyBorder="1" applyAlignment="1">
      <alignment horizontal="center" vertical="center" wrapText="1"/>
    </xf>
    <xf numFmtId="1" fontId="4" fillId="0" borderId="641" xfId="0" applyNumberFormat="1" applyFont="1" applyBorder="1" applyAlignment="1">
      <alignment horizontal="center" vertical="center"/>
    </xf>
    <xf numFmtId="1" fontId="4" fillId="0" borderId="642" xfId="0" applyNumberFormat="1" applyFont="1" applyBorder="1" applyAlignment="1">
      <alignment horizontal="center" vertical="center"/>
    </xf>
    <xf numFmtId="1" fontId="4" fillId="0" borderId="643" xfId="0" applyNumberFormat="1" applyFont="1" applyBorder="1" applyAlignment="1">
      <alignment horizontal="center" vertical="center"/>
    </xf>
    <xf numFmtId="1" fontId="4" fillId="0" borderId="641" xfId="0" applyNumberFormat="1" applyFont="1" applyBorder="1" applyAlignment="1">
      <alignment horizontal="center" vertical="center" wrapText="1"/>
    </xf>
    <xf numFmtId="1" fontId="4" fillId="0" borderId="644" xfId="0" applyNumberFormat="1" applyFont="1" applyBorder="1" applyAlignment="1">
      <alignment horizontal="center" vertical="center" wrapText="1"/>
    </xf>
    <xf numFmtId="1" fontId="4" fillId="0" borderId="644" xfId="0" applyNumberFormat="1" applyFont="1" applyBorder="1" applyAlignment="1">
      <alignment horizontal="center" vertical="center"/>
    </xf>
    <xf numFmtId="1" fontId="4" fillId="0" borderId="82" xfId="0" applyNumberFormat="1" applyFont="1" applyBorder="1" applyAlignment="1">
      <alignment horizontal="center" vertical="center" wrapText="1"/>
    </xf>
    <xf numFmtId="1" fontId="4" fillId="0" borderId="81" xfId="0" applyNumberFormat="1" applyFont="1" applyBorder="1" applyAlignment="1">
      <alignment horizontal="center" vertical="center" wrapText="1"/>
    </xf>
    <xf numFmtId="1" fontId="4" fillId="0" borderId="641" xfId="0" applyNumberFormat="1" applyFont="1" applyBorder="1" applyAlignment="1">
      <alignment horizontal="center" wrapText="1"/>
    </xf>
    <xf numFmtId="1" fontId="4" fillId="0" borderId="644" xfId="0" applyNumberFormat="1" applyFont="1" applyBorder="1" applyAlignment="1">
      <alignment horizontal="center"/>
    </xf>
    <xf numFmtId="1" fontId="4" fillId="0" borderId="83" xfId="0" applyNumberFormat="1" applyFont="1" applyBorder="1" applyAlignment="1">
      <alignment horizontal="center" vertical="center"/>
    </xf>
    <xf numFmtId="1" fontId="4" fillId="0" borderId="82" xfId="0" applyNumberFormat="1" applyFont="1" applyBorder="1" applyAlignment="1">
      <alignment horizontal="center" vertical="center"/>
    </xf>
    <xf numFmtId="1" fontId="4" fillId="0" borderId="149" xfId="0" applyNumberFormat="1" applyFont="1" applyBorder="1" applyAlignment="1">
      <alignment horizontal="center" vertical="center"/>
    </xf>
    <xf numFmtId="1" fontId="4" fillId="0" borderId="84" xfId="0" applyNumberFormat="1" applyFont="1" applyBorder="1" applyAlignment="1">
      <alignment horizontal="center" vertical="center"/>
    </xf>
    <xf numFmtId="1" fontId="4" fillId="0" borderId="84" xfId="0" applyNumberFormat="1" applyFont="1" applyBorder="1" applyAlignment="1">
      <alignment horizontal="center" vertical="center" wrapText="1"/>
    </xf>
    <xf numFmtId="1" fontId="4" fillId="0" borderId="83" xfId="0" applyNumberFormat="1" applyFont="1" applyBorder="1" applyAlignment="1">
      <alignment horizontal="center" vertical="center" wrapText="1"/>
    </xf>
    <xf numFmtId="1" fontId="4" fillId="0" borderId="643" xfId="0" applyNumberFormat="1" applyFont="1" applyBorder="1" applyAlignment="1">
      <alignment horizontal="center" vertical="center" wrapText="1"/>
    </xf>
    <xf numFmtId="1" fontId="4" fillId="3" borderId="81" xfId="0" applyNumberFormat="1" applyFont="1" applyFill="1" applyBorder="1" applyAlignment="1">
      <alignment horizontal="center" vertical="center" wrapText="1"/>
    </xf>
    <xf numFmtId="1" fontId="4" fillId="3" borderId="607" xfId="0" applyNumberFormat="1" applyFont="1" applyFill="1" applyBorder="1" applyAlignment="1">
      <alignment horizontal="center" vertical="center" wrapText="1"/>
    </xf>
    <xf numFmtId="1" fontId="4" fillId="0" borderId="79" xfId="0" applyNumberFormat="1" applyFont="1" applyBorder="1" applyAlignment="1">
      <alignment horizontal="center" vertical="center" wrapText="1"/>
    </xf>
    <xf numFmtId="1" fontId="4" fillId="0" borderId="684" xfId="0" applyNumberFormat="1" applyFont="1" applyBorder="1" applyAlignment="1">
      <alignment horizontal="center" vertical="center"/>
    </xf>
    <xf numFmtId="1" fontId="4" fillId="0" borderId="690" xfId="0" applyNumberFormat="1" applyFont="1" applyBorder="1" applyAlignment="1">
      <alignment horizontal="center" vertical="center"/>
    </xf>
    <xf numFmtId="1" fontId="4" fillId="0" borderId="684" xfId="0" applyNumberFormat="1" applyFont="1" applyBorder="1" applyAlignment="1">
      <alignment horizontal="center" vertical="center" wrapText="1"/>
    </xf>
    <xf numFmtId="1" fontId="4" fillId="0" borderId="690" xfId="0" applyNumberFormat="1" applyFont="1" applyBorder="1" applyAlignment="1">
      <alignment horizontal="center" vertical="center" wrapText="1"/>
    </xf>
    <xf numFmtId="1" fontId="4" fillId="0" borderId="685" xfId="0" applyNumberFormat="1" applyFont="1" applyBorder="1" applyAlignment="1">
      <alignment horizontal="center" vertical="center" wrapText="1"/>
    </xf>
    <xf numFmtId="1" fontId="4" fillId="0" borderId="686" xfId="0" applyNumberFormat="1" applyFont="1" applyBorder="1" applyAlignment="1">
      <alignment horizontal="center" vertical="center" wrapText="1"/>
    </xf>
    <xf numFmtId="1" fontId="4" fillId="0" borderId="687" xfId="0" applyNumberFormat="1" applyFont="1" applyBorder="1" applyAlignment="1">
      <alignment horizontal="center" vertical="center" wrapText="1"/>
    </xf>
    <xf numFmtId="1" fontId="4" fillId="0" borderId="713" xfId="0" applyNumberFormat="1" applyFont="1" applyBorder="1" applyAlignment="1">
      <alignment horizontal="center" vertical="center" wrapText="1"/>
    </xf>
    <xf numFmtId="1" fontId="4" fillId="0" borderId="717" xfId="0" applyNumberFormat="1" applyFont="1" applyBorder="1" applyAlignment="1">
      <alignment horizontal="center" vertical="center" wrapText="1"/>
    </xf>
    <xf numFmtId="1" fontId="4" fillId="0" borderId="714" xfId="0" applyNumberFormat="1" applyFont="1" applyBorder="1" applyAlignment="1">
      <alignment horizontal="center" vertical="center"/>
    </xf>
    <xf numFmtId="1" fontId="4" fillId="0" borderId="704" xfId="0" applyNumberFormat="1" applyFont="1" applyBorder="1" applyAlignment="1">
      <alignment horizontal="center" vertical="center"/>
    </xf>
    <xf numFmtId="1" fontId="4" fillId="0" borderId="714" xfId="0" applyNumberFormat="1" applyFont="1" applyBorder="1" applyAlignment="1">
      <alignment horizontal="center" vertical="center" wrapText="1"/>
    </xf>
    <xf numFmtId="1" fontId="4" fillId="0" borderId="704" xfId="0" applyNumberFormat="1" applyFont="1" applyBorder="1" applyAlignment="1">
      <alignment horizontal="center" vertical="center" wrapText="1"/>
    </xf>
    <xf numFmtId="1" fontId="5" fillId="0" borderId="706" xfId="0" applyNumberFormat="1" applyFont="1" applyBorder="1" applyAlignment="1">
      <alignment horizontal="left"/>
    </xf>
    <xf numFmtId="1" fontId="4" fillId="3" borderId="710" xfId="0" applyNumberFormat="1" applyFont="1" applyFill="1" applyBorder="1" applyAlignment="1">
      <alignment horizontal="center" vertical="center"/>
    </xf>
    <xf numFmtId="1" fontId="4" fillId="3" borderId="718" xfId="0" applyNumberFormat="1" applyFont="1" applyFill="1" applyBorder="1" applyAlignment="1">
      <alignment horizontal="center" vertical="center"/>
    </xf>
    <xf numFmtId="1" fontId="4" fillId="0" borderId="711" xfId="0" applyNumberFormat="1" applyFont="1" applyBorder="1" applyAlignment="1">
      <alignment horizontal="center" vertical="center" wrapText="1"/>
    </xf>
    <xf numFmtId="1" fontId="4" fillId="0" borderId="712" xfId="0" applyNumberFormat="1" applyFont="1" applyBorder="1" applyAlignment="1">
      <alignment horizontal="center" vertical="center" wrapText="1"/>
    </xf>
    <xf numFmtId="1" fontId="4" fillId="0" borderId="677" xfId="0" applyNumberFormat="1" applyFont="1" applyBorder="1" applyAlignment="1">
      <alignment horizontal="center" vertical="center" wrapText="1"/>
    </xf>
    <xf numFmtId="1" fontId="4" fillId="0" borderId="706" xfId="0" applyNumberFormat="1" applyFont="1" applyBorder="1" applyAlignment="1">
      <alignment horizontal="center" vertical="center"/>
    </xf>
    <xf numFmtId="1" fontId="4" fillId="0" borderId="715" xfId="0" applyNumberFormat="1" applyFont="1" applyBorder="1" applyAlignment="1">
      <alignment horizontal="center" vertical="center"/>
    </xf>
    <xf numFmtId="1" fontId="4" fillId="0" borderId="716" xfId="0" applyNumberFormat="1" applyFont="1" applyBorder="1" applyAlignment="1">
      <alignment horizontal="center" vertical="center" wrapText="1"/>
    </xf>
    <xf numFmtId="1" fontId="4" fillId="0" borderId="722" xfId="0" applyNumberFormat="1" applyFont="1" applyBorder="1" applyAlignment="1">
      <alignment horizontal="center" vertical="center" wrapText="1"/>
    </xf>
    <xf numFmtId="1" fontId="4" fillId="0" borderId="723" xfId="0" applyNumberFormat="1" applyFont="1" applyBorder="1" applyAlignment="1">
      <alignment horizontal="center" vertical="center"/>
    </xf>
    <xf numFmtId="1" fontId="4" fillId="0" borderId="710" xfId="0" applyNumberFormat="1" applyFont="1" applyBorder="1" applyAlignment="1">
      <alignment horizontal="center" vertical="center" wrapText="1"/>
    </xf>
    <xf numFmtId="1" fontId="4" fillId="0" borderId="718" xfId="0" applyNumberFormat="1" applyFont="1" applyBorder="1" applyAlignment="1">
      <alignment horizontal="center" vertical="center" wrapText="1"/>
    </xf>
    <xf numFmtId="1" fontId="1" fillId="0" borderId="685" xfId="0" applyNumberFormat="1" applyFont="1" applyBorder="1" applyAlignment="1">
      <alignment horizontal="left" vertical="center"/>
    </xf>
    <xf numFmtId="1" fontId="1" fillId="0" borderId="706" xfId="0" applyNumberFormat="1" applyFont="1" applyBorder="1" applyAlignment="1">
      <alignment horizontal="left" vertical="center"/>
    </xf>
    <xf numFmtId="1" fontId="1" fillId="0" borderId="704" xfId="0" applyNumberFormat="1" applyFont="1" applyBorder="1" applyAlignment="1">
      <alignment horizontal="left" vertical="center"/>
    </xf>
    <xf numFmtId="1" fontId="5" fillId="4" borderId="706" xfId="2" quotePrefix="1" applyNumberFormat="1" applyFont="1" applyFill="1" applyBorder="1" applyAlignment="1">
      <alignment horizontal="left"/>
    </xf>
    <xf numFmtId="1" fontId="5" fillId="4" borderId="739" xfId="2" quotePrefix="1" applyNumberFormat="1" applyFont="1" applyFill="1" applyBorder="1" applyAlignment="1">
      <alignment horizontal="left"/>
    </xf>
    <xf numFmtId="1" fontId="4" fillId="0" borderId="740" xfId="2" applyNumberFormat="1" applyFont="1" applyBorder="1" applyAlignment="1">
      <alignment horizontal="center" vertical="center" wrapText="1"/>
    </xf>
    <xf numFmtId="1" fontId="4" fillId="0" borderId="718" xfId="2" applyNumberFormat="1" applyFont="1" applyBorder="1" applyAlignment="1">
      <alignment horizontal="center" vertical="center" wrapText="1"/>
    </xf>
    <xf numFmtId="1" fontId="4" fillId="0" borderId="711" xfId="3" applyNumberFormat="1" applyFont="1" applyBorder="1" applyAlignment="1">
      <alignment horizontal="center" vertical="center"/>
    </xf>
    <xf numFmtId="1" fontId="4" fillId="0" borderId="712" xfId="3" applyNumberFormat="1" applyFont="1" applyBorder="1" applyAlignment="1">
      <alignment horizontal="center" vertical="center"/>
    </xf>
    <xf numFmtId="1" fontId="4" fillId="0" borderId="713" xfId="3" applyNumberFormat="1" applyFont="1" applyBorder="1" applyAlignment="1">
      <alignment horizontal="center" vertical="center"/>
    </xf>
    <xf numFmtId="1" fontId="4" fillId="0" borderId="657" xfId="3" applyNumberFormat="1" applyFont="1" applyBorder="1" applyAlignment="1">
      <alignment horizontal="center" vertical="center"/>
    </xf>
    <xf numFmtId="1" fontId="4" fillId="0" borderId="677" xfId="3" applyNumberFormat="1" applyFont="1" applyBorder="1" applyAlignment="1">
      <alignment horizontal="center" vertical="center"/>
    </xf>
    <xf numFmtId="1" fontId="4" fillId="0" borderId="717" xfId="3" applyNumberFormat="1" applyFont="1" applyBorder="1" applyAlignment="1">
      <alignment horizontal="center" vertical="center"/>
    </xf>
    <xf numFmtId="1" fontId="4" fillId="0" borderId="723" xfId="0" applyNumberFormat="1" applyFont="1" applyBorder="1" applyAlignment="1">
      <alignment horizontal="center" vertical="center" wrapText="1"/>
    </xf>
    <xf numFmtId="1" fontId="4" fillId="0" borderId="733" xfId="0" applyNumberFormat="1" applyFont="1" applyBorder="1" applyAlignment="1">
      <alignment horizontal="center" vertical="center" wrapText="1"/>
    </xf>
    <xf numFmtId="1" fontId="4" fillId="0" borderId="741" xfId="3" applyNumberFormat="1" applyFont="1" applyBorder="1" applyAlignment="1">
      <alignment horizontal="center" vertical="center"/>
    </xf>
    <xf numFmtId="1" fontId="4" fillId="0" borderId="742" xfId="3" applyNumberFormat="1" applyFont="1" applyBorder="1" applyAlignment="1">
      <alignment horizontal="center" vertical="center"/>
    </xf>
    <xf numFmtId="1" fontId="4" fillId="0" borderId="712" xfId="3" applyNumberFormat="1" applyFont="1" applyBorder="1" applyAlignment="1">
      <alignment horizontal="center" vertical="center" wrapText="1"/>
    </xf>
    <xf numFmtId="1" fontId="4" fillId="0" borderId="741" xfId="3" applyNumberFormat="1" applyFont="1" applyBorder="1" applyAlignment="1">
      <alignment horizontal="center" vertical="center" wrapText="1"/>
    </xf>
    <xf numFmtId="1" fontId="4" fillId="0" borderId="677" xfId="3" applyNumberFormat="1" applyFont="1" applyBorder="1" applyAlignment="1">
      <alignment horizontal="center" vertical="center" wrapText="1"/>
    </xf>
    <xf numFmtId="1" fontId="4" fillId="0" borderId="742" xfId="3" applyNumberFormat="1" applyFont="1" applyBorder="1" applyAlignment="1">
      <alignment horizontal="center" vertical="center" wrapText="1"/>
    </xf>
    <xf numFmtId="1" fontId="4" fillId="0" borderId="713" xfId="3" applyNumberFormat="1" applyFont="1" applyBorder="1" applyAlignment="1">
      <alignment horizontal="center" vertical="center" wrapText="1"/>
    </xf>
    <xf numFmtId="1" fontId="4" fillId="0" borderId="717" xfId="3" applyNumberFormat="1" applyFont="1" applyBorder="1" applyAlignment="1">
      <alignment horizontal="center" vertical="center" wrapText="1"/>
    </xf>
    <xf numFmtId="1" fontId="4" fillId="0" borderId="711" xfId="3" applyNumberFormat="1" applyFont="1" applyBorder="1" applyAlignment="1">
      <alignment horizontal="center" vertical="center" wrapText="1"/>
    </xf>
    <xf numFmtId="1" fontId="4" fillId="0" borderId="657" xfId="3" applyNumberFormat="1" applyFont="1" applyBorder="1" applyAlignment="1">
      <alignment horizontal="center" vertical="center" wrapText="1"/>
    </xf>
    <xf numFmtId="1" fontId="4" fillId="0" borderId="711" xfId="2" applyNumberFormat="1" applyFont="1" applyBorder="1" applyAlignment="1">
      <alignment horizontal="center" vertical="center" wrapText="1"/>
    </xf>
    <xf numFmtId="1" fontId="4" fillId="0" borderId="657" xfId="2" applyNumberFormat="1" applyFont="1" applyBorder="1" applyAlignment="1">
      <alignment horizontal="center" vertical="center" wrapText="1"/>
    </xf>
    <xf numFmtId="1" fontId="4" fillId="0" borderId="710" xfId="2" applyNumberFormat="1" applyFont="1" applyBorder="1" applyAlignment="1">
      <alignment horizontal="center" vertical="center" wrapText="1"/>
    </xf>
    <xf numFmtId="1" fontId="4" fillId="0" borderId="768" xfId="2" applyNumberFormat="1" applyFont="1" applyBorder="1" applyAlignment="1">
      <alignment horizontal="center" vertical="center" wrapText="1"/>
    </xf>
    <xf numFmtId="1" fontId="4" fillId="0" borderId="706" xfId="2" applyNumberFormat="1" applyFont="1" applyBorder="1" applyAlignment="1">
      <alignment horizontal="center" vertical="center" wrapText="1"/>
    </xf>
    <xf numFmtId="1" fontId="4" fillId="0" borderId="744" xfId="2" applyNumberFormat="1" applyFont="1" applyBorder="1" applyAlignment="1">
      <alignment horizontal="center" vertical="center" wrapText="1"/>
    </xf>
    <xf numFmtId="1" fontId="4" fillId="0" borderId="777" xfId="0" applyNumberFormat="1" applyFont="1" applyBorder="1" applyAlignment="1">
      <alignment horizontal="center" vertical="center"/>
    </xf>
    <xf numFmtId="1" fontId="4" fillId="0" borderId="779" xfId="0" applyNumberFormat="1" applyFont="1" applyBorder="1" applyAlignment="1">
      <alignment horizontal="center" vertical="center"/>
    </xf>
    <xf numFmtId="1" fontId="4" fillId="0" borderId="780" xfId="0" applyNumberFormat="1" applyFont="1" applyBorder="1" applyAlignment="1">
      <alignment horizontal="center" vertical="center"/>
    </xf>
    <xf numFmtId="1" fontId="4" fillId="0" borderId="787" xfId="0" applyNumberFormat="1" applyFont="1" applyBorder="1" applyAlignment="1">
      <alignment horizontal="center" vertical="center"/>
    </xf>
    <xf numFmtId="1" fontId="4" fillId="0" borderId="778" xfId="0" applyNumberFormat="1" applyFont="1" applyBorder="1" applyAlignment="1">
      <alignment horizontal="center" vertical="center"/>
    </xf>
    <xf numFmtId="1" fontId="4" fillId="0" borderId="781" xfId="0" applyNumberFormat="1" applyFont="1" applyBorder="1" applyAlignment="1">
      <alignment horizontal="center" vertical="center"/>
    </xf>
    <xf numFmtId="1" fontId="4" fillId="0" borderId="782" xfId="0" applyNumberFormat="1" applyFont="1" applyBorder="1" applyAlignment="1">
      <alignment horizontal="center" vertical="center"/>
    </xf>
    <xf numFmtId="1" fontId="4" fillId="0" borderId="783" xfId="0" applyNumberFormat="1" applyFont="1" applyBorder="1" applyAlignment="1">
      <alignment horizontal="center" vertical="center"/>
    </xf>
    <xf numFmtId="1" fontId="4" fillId="0" borderId="784" xfId="0" applyNumberFormat="1" applyFont="1" applyBorder="1" applyAlignment="1">
      <alignment horizontal="center" vertical="center"/>
    </xf>
    <xf numFmtId="1" fontId="4" fillId="0" borderId="785" xfId="0" applyNumberFormat="1" applyFont="1" applyBorder="1" applyAlignment="1">
      <alignment horizontal="center" vertical="center"/>
    </xf>
    <xf numFmtId="1" fontId="4" fillId="0" borderId="790" xfId="0" applyNumberFormat="1" applyFont="1" applyBorder="1" applyAlignment="1">
      <alignment horizontal="center" vertical="center"/>
    </xf>
    <xf numFmtId="1" fontId="4" fillId="0" borderId="786" xfId="0" applyNumberFormat="1" applyFont="1" applyBorder="1" applyAlignment="1">
      <alignment horizontal="center" vertical="center" wrapText="1"/>
    </xf>
    <xf numFmtId="1" fontId="4" fillId="0" borderId="791" xfId="0" applyNumberFormat="1" applyFont="1" applyBorder="1" applyAlignment="1">
      <alignment horizontal="center" vertical="center" wrapText="1"/>
    </xf>
    <xf numFmtId="1" fontId="4" fillId="0" borderId="710" xfId="0" applyNumberFormat="1" applyFont="1" applyBorder="1" applyAlignment="1">
      <alignment horizontal="center" vertical="center"/>
    </xf>
    <xf numFmtId="1" fontId="4" fillId="0" borderId="718" xfId="0" applyNumberFormat="1" applyFont="1" applyBorder="1" applyAlignment="1">
      <alignment horizontal="center" vertical="center"/>
    </xf>
    <xf numFmtId="1" fontId="4" fillId="0" borderId="781" xfId="0" applyNumberFormat="1" applyFont="1" applyBorder="1" applyAlignment="1">
      <alignment horizontal="center" vertical="center" wrapText="1"/>
    </xf>
    <xf numFmtId="0" fontId="0" fillId="0" borderId="780" xfId="0" applyBorder="1" applyAlignment="1">
      <alignment horizontal="center" vertical="center"/>
    </xf>
    <xf numFmtId="0" fontId="0" fillId="0" borderId="778" xfId="0" applyBorder="1" applyAlignment="1">
      <alignment horizontal="center" vertical="center"/>
    </xf>
    <xf numFmtId="1" fontId="13" fillId="0" borderId="830" xfId="0" applyNumberFormat="1" applyFont="1" applyBorder="1" applyAlignment="1">
      <alignment horizontal="center" vertical="center" wrapText="1"/>
    </xf>
    <xf numFmtId="1" fontId="13" fillId="0" borderId="832" xfId="0" applyNumberFormat="1" applyFont="1" applyBorder="1" applyAlignment="1">
      <alignment horizontal="center" vertical="center" wrapText="1"/>
    </xf>
    <xf numFmtId="1" fontId="13" fillId="0" borderId="780" xfId="0" applyNumberFormat="1" applyFont="1" applyBorder="1" applyAlignment="1">
      <alignment horizontal="center" vertical="center"/>
    </xf>
    <xf numFmtId="1" fontId="13" fillId="0" borderId="778" xfId="0" applyNumberFormat="1" applyFont="1" applyBorder="1" applyAlignment="1">
      <alignment horizontal="center" vertical="center"/>
    </xf>
    <xf numFmtId="0" fontId="13" fillId="0" borderId="782" xfId="0" applyFont="1" applyBorder="1" applyAlignment="1">
      <alignment horizontal="center" vertical="center"/>
    </xf>
    <xf numFmtId="0" fontId="13" fillId="0" borderId="783" xfId="0" applyFont="1" applyBorder="1" applyAlignment="1">
      <alignment horizontal="center" vertical="center"/>
    </xf>
    <xf numFmtId="0" fontId="13" fillId="0" borderId="784" xfId="0" applyFont="1" applyBorder="1" applyAlignment="1">
      <alignment horizontal="center" vertical="center"/>
    </xf>
    <xf numFmtId="1" fontId="13" fillId="0" borderId="782" xfId="0" applyNumberFormat="1" applyFont="1" applyBorder="1" applyAlignment="1">
      <alignment horizontal="center" vertical="center" wrapText="1"/>
    </xf>
    <xf numFmtId="1" fontId="13" fillId="0" borderId="831" xfId="0" applyNumberFormat="1" applyFont="1" applyBorder="1" applyAlignment="1">
      <alignment horizontal="center" vertical="center" wrapText="1"/>
    </xf>
    <xf numFmtId="1" fontId="13" fillId="0" borderId="783" xfId="0" applyNumberFormat="1" applyFont="1" applyBorder="1" applyAlignment="1">
      <alignment horizontal="center" vertical="center" wrapText="1"/>
    </xf>
    <xf numFmtId="1" fontId="13" fillId="0" borderId="784" xfId="0" applyNumberFormat="1" applyFont="1" applyBorder="1" applyAlignment="1">
      <alignment horizontal="center" vertical="center" wrapText="1"/>
    </xf>
    <xf numFmtId="1" fontId="13" fillId="0" borderId="781" xfId="0" applyNumberFormat="1" applyFont="1" applyBorder="1" applyAlignment="1">
      <alignment horizontal="center" vertical="center" wrapText="1"/>
    </xf>
    <xf numFmtId="0" fontId="4" fillId="0" borderId="781" xfId="0" applyFont="1" applyBorder="1" applyAlignment="1">
      <alignment horizontal="center" vertical="center"/>
    </xf>
    <xf numFmtId="0" fontId="4" fillId="0" borderId="782" xfId="0" applyFont="1" applyBorder="1" applyAlignment="1">
      <alignment horizontal="center" vertical="center"/>
    </xf>
    <xf numFmtId="0" fontId="4" fillId="0" borderId="783" xfId="0" applyFont="1" applyBorder="1" applyAlignment="1">
      <alignment horizontal="center" vertical="center"/>
    </xf>
    <xf numFmtId="0" fontId="4" fillId="0" borderId="784" xfId="0" applyFont="1" applyBorder="1" applyAlignment="1">
      <alignment horizontal="center" vertical="center"/>
    </xf>
    <xf numFmtId="0" fontId="4" fillId="0" borderId="831" xfId="0" applyFont="1" applyBorder="1" applyAlignment="1">
      <alignment horizontal="center" vertical="center" wrapText="1"/>
    </xf>
    <xf numFmtId="0" fontId="4" fillId="0" borderId="839" xfId="0" applyFont="1" applyBorder="1" applyAlignment="1">
      <alignment horizontal="center" vertical="center" wrapText="1"/>
    </xf>
    <xf numFmtId="1" fontId="4" fillId="0" borderId="840" xfId="0" applyNumberFormat="1" applyFont="1" applyBorder="1" applyAlignment="1">
      <alignment horizontal="center" vertical="center" wrapText="1"/>
    </xf>
    <xf numFmtId="1" fontId="4" fillId="0" borderId="782" xfId="0" applyNumberFormat="1" applyFont="1" applyBorder="1" applyAlignment="1">
      <alignment horizontal="center" vertical="center" wrapText="1"/>
    </xf>
    <xf numFmtId="1" fontId="4" fillId="0" borderId="841" xfId="0" applyNumberFormat="1" applyFont="1" applyBorder="1" applyAlignment="1">
      <alignment horizontal="center" vertical="center" wrapText="1"/>
    </xf>
    <xf numFmtId="1" fontId="4" fillId="0" borderId="841" xfId="0" applyNumberFormat="1" applyFont="1" applyBorder="1" applyAlignment="1">
      <alignment horizontal="center" vertical="center"/>
    </xf>
    <xf numFmtId="1" fontId="4" fillId="0" borderId="77" xfId="0" applyNumberFormat="1" applyFont="1" applyBorder="1" applyAlignment="1">
      <alignment horizontal="center" vertical="center" wrapText="1"/>
    </xf>
    <xf numFmtId="1" fontId="4" fillId="0" borderId="782" xfId="0" applyNumberFormat="1" applyFont="1" applyBorder="1" applyAlignment="1">
      <alignment horizontal="center" wrapText="1"/>
    </xf>
    <xf numFmtId="1" fontId="4" fillId="0" borderId="841" xfId="0" applyNumberFormat="1" applyFont="1" applyBorder="1" applyAlignment="1">
      <alignment horizontal="center"/>
    </xf>
    <xf numFmtId="1" fontId="4" fillId="0" borderId="859" xfId="0" applyNumberFormat="1" applyFont="1" applyBorder="1" applyAlignment="1">
      <alignment horizontal="center" vertical="center" wrapText="1"/>
    </xf>
    <xf numFmtId="1" fontId="4" fillId="0" borderId="871" xfId="0" applyNumberFormat="1" applyFont="1" applyBorder="1" applyAlignment="1">
      <alignment horizontal="center" vertical="center" wrapText="1"/>
    </xf>
    <xf numFmtId="1" fontId="4" fillId="0" borderId="859" xfId="0" applyNumberFormat="1" applyFont="1" applyBorder="1" applyAlignment="1">
      <alignment horizontal="center" vertical="center"/>
    </xf>
    <xf numFmtId="1" fontId="4" fillId="0" borderId="783" xfId="0" applyNumberFormat="1" applyFont="1" applyBorder="1" applyAlignment="1">
      <alignment horizontal="center" vertical="center" wrapText="1"/>
    </xf>
    <xf numFmtId="1" fontId="4" fillId="0" borderId="784" xfId="0" applyNumberFormat="1" applyFont="1" applyBorder="1" applyAlignment="1">
      <alignment horizontal="center" vertical="center" wrapText="1"/>
    </xf>
    <xf numFmtId="1" fontId="4" fillId="3" borderId="77" xfId="0" applyNumberFormat="1" applyFont="1" applyFill="1" applyBorder="1" applyAlignment="1">
      <alignment horizontal="center" vertical="center" wrapText="1"/>
    </xf>
    <xf numFmtId="1" fontId="4" fillId="0" borderId="887" xfId="0" applyNumberFormat="1" applyFont="1" applyBorder="1" applyAlignment="1">
      <alignment horizontal="center" vertical="center" wrapText="1"/>
    </xf>
    <xf numFmtId="1" fontId="4" fillId="0" borderId="869" xfId="0" applyNumberFormat="1" applyFont="1" applyBorder="1" applyAlignment="1">
      <alignment horizontal="center" vertical="center" wrapText="1"/>
    </xf>
    <xf numFmtId="1" fontId="4" fillId="0" borderId="870" xfId="0" applyNumberFormat="1" applyFont="1" applyBorder="1" applyAlignment="1">
      <alignment horizontal="center" vertical="center" wrapText="1"/>
    </xf>
    <xf numFmtId="1" fontId="4" fillId="0" borderId="907" xfId="0" applyNumberFormat="1" applyFont="1" applyBorder="1" applyAlignment="1">
      <alignment horizontal="center" vertical="center"/>
    </xf>
    <xf numFmtId="1" fontId="4" fillId="0" borderId="878" xfId="0" applyNumberFormat="1" applyFont="1" applyBorder="1" applyAlignment="1">
      <alignment horizontal="center" vertical="center"/>
    </xf>
    <xf numFmtId="1" fontId="4" fillId="0" borderId="907" xfId="0" applyNumberFormat="1" applyFont="1" applyBorder="1" applyAlignment="1">
      <alignment horizontal="center" vertical="center" wrapText="1"/>
    </xf>
    <xf numFmtId="1" fontId="4" fillId="0" borderId="878" xfId="0" applyNumberFormat="1" applyFont="1" applyBorder="1" applyAlignment="1">
      <alignment horizontal="center" vertical="center" wrapText="1"/>
    </xf>
    <xf numFmtId="1" fontId="5" fillId="0" borderId="879" xfId="0" applyNumberFormat="1" applyFont="1" applyBorder="1" applyAlignment="1">
      <alignment horizontal="left"/>
    </xf>
    <xf numFmtId="1" fontId="4" fillId="3" borderId="904" xfId="0" applyNumberFormat="1" applyFont="1" applyFill="1" applyBorder="1" applyAlignment="1">
      <alignment horizontal="center" vertical="center"/>
    </xf>
    <xf numFmtId="1" fontId="4" fillId="3" borderId="859" xfId="0" applyNumberFormat="1" applyFont="1" applyFill="1" applyBorder="1" applyAlignment="1">
      <alignment horizontal="center" vertical="center"/>
    </xf>
    <xf numFmtId="1" fontId="4" fillId="0" borderId="905" xfId="0" applyNumberFormat="1" applyFont="1" applyBorder="1" applyAlignment="1">
      <alignment horizontal="center" vertical="center" wrapText="1"/>
    </xf>
    <xf numFmtId="1" fontId="4" fillId="0" borderId="906" xfId="0" applyNumberFormat="1" applyFont="1" applyBorder="1" applyAlignment="1">
      <alignment horizontal="center" vertical="center" wrapText="1"/>
    </xf>
    <xf numFmtId="1" fontId="4" fillId="0" borderId="879" xfId="0" applyNumberFormat="1" applyFont="1" applyBorder="1" applyAlignment="1">
      <alignment horizontal="center" vertical="center"/>
    </xf>
    <xf numFmtId="1" fontId="4" fillId="0" borderId="908" xfId="0" applyNumberFormat="1" applyFont="1" applyBorder="1" applyAlignment="1">
      <alignment horizontal="center" vertical="center"/>
    </xf>
    <xf numFmtId="1" fontId="4" fillId="0" borderId="909" xfId="0" applyNumberFormat="1" applyFont="1" applyBorder="1" applyAlignment="1">
      <alignment horizontal="center" vertical="center" wrapText="1"/>
    </xf>
    <xf numFmtId="1" fontId="4" fillId="0" borderId="913" xfId="0" applyNumberFormat="1" applyFont="1" applyBorder="1" applyAlignment="1">
      <alignment horizontal="center" vertical="center" wrapText="1"/>
    </xf>
    <xf numFmtId="1" fontId="4" fillId="0" borderId="914" xfId="0" applyNumberFormat="1" applyFont="1" applyBorder="1" applyAlignment="1">
      <alignment horizontal="center" vertical="center"/>
    </xf>
    <xf numFmtId="1" fontId="4" fillId="0" borderId="904" xfId="0" applyNumberFormat="1" applyFont="1" applyBorder="1" applyAlignment="1">
      <alignment horizontal="center" vertical="center" wrapText="1"/>
    </xf>
    <xf numFmtId="1" fontId="1" fillId="0" borderId="923" xfId="0" applyNumberFormat="1" applyFont="1" applyBorder="1" applyAlignment="1">
      <alignment horizontal="left" vertical="center"/>
    </xf>
    <xf numFmtId="1" fontId="1" fillId="0" borderId="879" xfId="0" applyNumberFormat="1" applyFont="1" applyBorder="1" applyAlignment="1">
      <alignment horizontal="left" vertical="center"/>
    </xf>
    <xf numFmtId="1" fontId="1" fillId="0" borderId="878" xfId="0" applyNumberFormat="1" applyFont="1" applyBorder="1" applyAlignment="1">
      <alignment horizontal="left" vertical="center"/>
    </xf>
    <xf numFmtId="1" fontId="5" fillId="4" borderId="879" xfId="2" quotePrefix="1" applyNumberFormat="1" applyFont="1" applyFill="1" applyBorder="1" applyAlignment="1">
      <alignment horizontal="left"/>
    </xf>
    <xf numFmtId="1" fontId="5" fillId="4" borderId="927" xfId="2" quotePrefix="1" applyNumberFormat="1" applyFont="1" applyFill="1" applyBorder="1" applyAlignment="1">
      <alignment horizontal="left"/>
    </xf>
    <xf numFmtId="1" fontId="4" fillId="0" borderId="928" xfId="2" applyNumberFormat="1" applyFont="1" applyBorder="1" applyAlignment="1">
      <alignment horizontal="center" vertical="center" wrapText="1"/>
    </xf>
    <xf numFmtId="1" fontId="4" fillId="0" borderId="859" xfId="2" applyNumberFormat="1" applyFont="1" applyBorder="1" applyAlignment="1">
      <alignment horizontal="center" vertical="center" wrapText="1"/>
    </xf>
    <xf numFmtId="1" fontId="4" fillId="0" borderId="905" xfId="3" applyNumberFormat="1" applyFont="1" applyBorder="1" applyAlignment="1">
      <alignment horizontal="center" vertical="center"/>
    </xf>
    <xf numFmtId="1" fontId="4" fillId="0" borderId="906" xfId="3" applyNumberFormat="1" applyFont="1" applyBorder="1" applyAlignment="1">
      <alignment horizontal="center" vertical="center"/>
    </xf>
    <xf numFmtId="1" fontId="4" fillId="0" borderId="887" xfId="3" applyNumberFormat="1" applyFont="1" applyBorder="1" applyAlignment="1">
      <alignment horizontal="center" vertical="center"/>
    </xf>
    <xf numFmtId="1" fontId="4" fillId="0" borderId="869" xfId="3" applyNumberFormat="1" applyFont="1" applyBorder="1" applyAlignment="1">
      <alignment horizontal="center" vertical="center"/>
    </xf>
    <xf numFmtId="1" fontId="4" fillId="0" borderId="870" xfId="3" applyNumberFormat="1" applyFont="1" applyBorder="1" applyAlignment="1">
      <alignment horizontal="center" vertical="center"/>
    </xf>
    <xf numFmtId="1" fontId="4" fillId="0" borderId="871" xfId="3" applyNumberFormat="1" applyFont="1" applyBorder="1" applyAlignment="1">
      <alignment horizontal="center" vertical="center"/>
    </xf>
    <xf numFmtId="1" fontId="4" fillId="0" borderId="914" xfId="0" applyNumberFormat="1" applyFont="1" applyBorder="1" applyAlignment="1">
      <alignment horizontal="center" vertical="center" wrapText="1"/>
    </xf>
    <xf numFmtId="1" fontId="4" fillId="0" borderId="922" xfId="0" applyNumberFormat="1" applyFont="1" applyBorder="1" applyAlignment="1">
      <alignment horizontal="center" vertical="center" wrapText="1"/>
    </xf>
    <xf numFmtId="1" fontId="4" fillId="0" borderId="929" xfId="3" applyNumberFormat="1" applyFont="1" applyBorder="1" applyAlignment="1">
      <alignment horizontal="center" vertical="center"/>
    </xf>
    <xf numFmtId="1" fontId="4" fillId="0" borderId="930" xfId="3" applyNumberFormat="1" applyFont="1" applyBorder="1" applyAlignment="1">
      <alignment horizontal="center" vertical="center"/>
    </xf>
    <xf numFmtId="1" fontId="4" fillId="0" borderId="906" xfId="3" applyNumberFormat="1" applyFont="1" applyBorder="1" applyAlignment="1">
      <alignment horizontal="center" vertical="center" wrapText="1"/>
    </xf>
    <xf numFmtId="1" fontId="4" fillId="0" borderId="929" xfId="3" applyNumberFormat="1" applyFont="1" applyBorder="1" applyAlignment="1">
      <alignment horizontal="center" vertical="center" wrapText="1"/>
    </xf>
    <xf numFmtId="1" fontId="4" fillId="0" borderId="870" xfId="3" applyNumberFormat="1" applyFont="1" applyBorder="1" applyAlignment="1">
      <alignment horizontal="center" vertical="center" wrapText="1"/>
    </xf>
    <xf numFmtId="1" fontId="4" fillId="0" borderId="930" xfId="3" applyNumberFormat="1" applyFont="1" applyBorder="1" applyAlignment="1">
      <alignment horizontal="center" vertical="center" wrapText="1"/>
    </xf>
    <xf numFmtId="1" fontId="4" fillId="0" borderId="887" xfId="3" applyNumberFormat="1" applyFont="1" applyBorder="1" applyAlignment="1">
      <alignment horizontal="center" vertical="center" wrapText="1"/>
    </xf>
    <xf numFmtId="1" fontId="4" fillId="0" borderId="871" xfId="3" applyNumberFormat="1" applyFont="1" applyBorder="1" applyAlignment="1">
      <alignment horizontal="center" vertical="center" wrapText="1"/>
    </xf>
    <xf numFmtId="1" fontId="4" fillId="0" borderId="905" xfId="3" applyNumberFormat="1" applyFont="1" applyBorder="1" applyAlignment="1">
      <alignment horizontal="center" vertical="center" wrapText="1"/>
    </xf>
    <xf numFmtId="1" fontId="4" fillId="0" borderId="869" xfId="3" applyNumberFormat="1" applyFont="1" applyBorder="1" applyAlignment="1">
      <alignment horizontal="center" vertical="center" wrapText="1"/>
    </xf>
    <xf numFmtId="1" fontId="4" fillId="0" borderId="905" xfId="2" applyNumberFormat="1" applyFont="1" applyBorder="1" applyAlignment="1">
      <alignment horizontal="center" vertical="center" wrapText="1"/>
    </xf>
    <xf numFmtId="1" fontId="4" fillId="0" borderId="869" xfId="2" applyNumberFormat="1" applyFont="1" applyBorder="1" applyAlignment="1">
      <alignment horizontal="center" vertical="center" wrapText="1"/>
    </xf>
    <xf numFmtId="1" fontId="4" fillId="0" borderId="904" xfId="2" applyNumberFormat="1" applyFont="1" applyBorder="1" applyAlignment="1">
      <alignment horizontal="center" vertical="center" wrapText="1"/>
    </xf>
    <xf numFmtId="1" fontId="4" fillId="0" borderId="907" xfId="2" applyNumberFormat="1" applyFont="1" applyBorder="1" applyAlignment="1">
      <alignment horizontal="center" vertical="center" wrapText="1"/>
    </xf>
    <xf numFmtId="1" fontId="4" fillId="0" borderId="879" xfId="2" applyNumberFormat="1" applyFont="1" applyBorder="1" applyAlignment="1">
      <alignment horizontal="center" vertical="center" wrapText="1"/>
    </xf>
    <xf numFmtId="1" fontId="4" fillId="0" borderId="878" xfId="2" applyNumberFormat="1" applyFont="1" applyBorder="1" applyAlignment="1">
      <alignment horizontal="center" vertical="center" wrapText="1"/>
    </xf>
    <xf numFmtId="1" fontId="4" fillId="0" borderId="948" xfId="0" applyNumberFormat="1" applyFont="1" applyBorder="1" applyAlignment="1">
      <alignment horizontal="center" vertical="center"/>
    </xf>
    <xf numFmtId="1" fontId="4" fillId="0" borderId="949" xfId="0" applyNumberFormat="1" applyFont="1" applyBorder="1" applyAlignment="1">
      <alignment horizontal="center" vertical="center"/>
    </xf>
    <xf numFmtId="1" fontId="4" fillId="0" borderId="950" xfId="0" applyNumberFormat="1" applyFont="1" applyBorder="1" applyAlignment="1">
      <alignment horizontal="center" vertical="center"/>
    </xf>
    <xf numFmtId="1" fontId="4" fillId="0" borderId="64" xfId="0" applyNumberFormat="1" applyFont="1" applyBorder="1" applyAlignment="1">
      <alignment horizontal="center" vertical="center"/>
    </xf>
    <xf numFmtId="1" fontId="4" fillId="0" borderId="86" xfId="0" applyNumberFormat="1" applyFont="1" applyBorder="1" applyAlignment="1">
      <alignment horizontal="center" vertical="center"/>
    </xf>
    <xf numFmtId="1" fontId="4" fillId="0" borderId="951" xfId="0" applyNumberFormat="1" applyFont="1" applyBorder="1" applyAlignment="1">
      <alignment horizontal="center" vertical="center"/>
    </xf>
    <xf numFmtId="1" fontId="4" fillId="0" borderId="952" xfId="0" applyNumberFormat="1" applyFont="1" applyBorder="1" applyAlignment="1">
      <alignment horizontal="center" vertical="center"/>
    </xf>
    <xf numFmtId="1" fontId="4" fillId="0" borderId="953" xfId="0" applyNumberFormat="1" applyFont="1" applyBorder="1" applyAlignment="1">
      <alignment horizontal="center" vertical="center"/>
    </xf>
    <xf numFmtId="1" fontId="4" fillId="0" borderId="954" xfId="0" applyNumberFormat="1" applyFont="1" applyBorder="1" applyAlignment="1">
      <alignment horizontal="center" vertical="center"/>
    </xf>
    <xf numFmtId="1" fontId="4" fillId="0" borderId="955" xfId="0" applyNumberFormat="1" applyFont="1" applyBorder="1" applyAlignment="1">
      <alignment horizontal="center" vertical="center"/>
    </xf>
    <xf numFmtId="1" fontId="4" fillId="0" borderId="956" xfId="0" applyNumberFormat="1" applyFont="1" applyBorder="1" applyAlignment="1">
      <alignment horizontal="center" vertical="center" wrapText="1"/>
    </xf>
    <xf numFmtId="1" fontId="4" fillId="0" borderId="904" xfId="0" applyNumberFormat="1" applyFont="1" applyBorder="1" applyAlignment="1">
      <alignment horizontal="center" vertical="center"/>
    </xf>
    <xf numFmtId="1" fontId="4" fillId="0" borderId="951" xfId="0" applyNumberFormat="1" applyFont="1" applyBorder="1" applyAlignment="1">
      <alignment horizontal="center" vertical="center" wrapText="1"/>
    </xf>
    <xf numFmtId="0" fontId="0" fillId="0" borderId="992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1" fontId="13" fillId="0" borderId="993" xfId="0" applyNumberFormat="1" applyFont="1" applyBorder="1" applyAlignment="1">
      <alignment horizontal="center" vertical="center" wrapText="1"/>
    </xf>
    <xf numFmtId="1" fontId="13" fillId="0" borderId="992" xfId="0" applyNumberFormat="1" applyFont="1" applyBorder="1" applyAlignment="1">
      <alignment horizontal="center" vertical="center"/>
    </xf>
    <xf numFmtId="1" fontId="13" fillId="0" borderId="86" xfId="0" applyNumberFormat="1" applyFont="1" applyBorder="1" applyAlignment="1">
      <alignment horizontal="center" vertical="center"/>
    </xf>
    <xf numFmtId="0" fontId="13" fillId="0" borderId="994" xfId="0" applyFont="1" applyBorder="1" applyAlignment="1">
      <alignment horizontal="center" vertical="center"/>
    </xf>
    <xf numFmtId="0" fontId="13" fillId="0" borderId="995" xfId="0" applyFont="1" applyBorder="1" applyAlignment="1">
      <alignment horizontal="center" vertical="center"/>
    </xf>
    <xf numFmtId="0" fontId="13" fillId="0" borderId="996" xfId="0" applyFont="1" applyBorder="1" applyAlignment="1">
      <alignment horizontal="center" vertical="center"/>
    </xf>
    <xf numFmtId="1" fontId="13" fillId="0" borderId="994" xfId="0" applyNumberFormat="1" applyFont="1" applyBorder="1" applyAlignment="1">
      <alignment horizontal="center" vertical="center" wrapText="1"/>
    </xf>
    <xf numFmtId="1" fontId="13" fillId="0" borderId="997" xfId="0" applyNumberFormat="1" applyFont="1" applyBorder="1" applyAlignment="1">
      <alignment horizontal="center" vertical="center" wrapText="1"/>
    </xf>
    <xf numFmtId="1" fontId="13" fillId="0" borderId="995" xfId="0" applyNumberFormat="1" applyFont="1" applyBorder="1" applyAlignment="1">
      <alignment horizontal="center" vertical="center" wrapText="1"/>
    </xf>
    <xf numFmtId="1" fontId="13" fillId="0" borderId="996" xfId="0" applyNumberFormat="1" applyFont="1" applyBorder="1" applyAlignment="1">
      <alignment horizontal="center" vertical="center" wrapText="1"/>
    </xf>
    <xf numFmtId="1" fontId="13" fillId="0" borderId="999" xfId="0" applyNumberFormat="1" applyFont="1" applyBorder="1" applyAlignment="1">
      <alignment horizontal="center" vertical="center" wrapText="1"/>
    </xf>
    <xf numFmtId="1" fontId="13" fillId="0" borderId="718" xfId="0" applyNumberFormat="1" applyFont="1" applyBorder="1" applyAlignment="1">
      <alignment horizontal="center" vertical="center" wrapText="1"/>
    </xf>
    <xf numFmtId="1" fontId="13" fillId="0" borderId="1005" xfId="0" applyNumberFormat="1" applyFont="1" applyBorder="1" applyAlignment="1">
      <alignment horizontal="center" vertical="center" wrapText="1"/>
    </xf>
    <xf numFmtId="1" fontId="4" fillId="0" borderId="1005" xfId="0" applyNumberFormat="1" applyFont="1" applyBorder="1" applyAlignment="1">
      <alignment horizontal="center" vertical="center" wrapText="1"/>
    </xf>
    <xf numFmtId="0" fontId="4" fillId="0" borderId="1005" xfId="0" applyFont="1" applyBorder="1" applyAlignment="1">
      <alignment horizontal="center" vertical="center"/>
    </xf>
    <xf numFmtId="0" fontId="4" fillId="0" borderId="718" xfId="0" applyFont="1" applyBorder="1" applyAlignment="1">
      <alignment horizontal="center" vertical="center"/>
    </xf>
    <xf numFmtId="0" fontId="4" fillId="0" borderId="1011" xfId="0" applyFont="1" applyBorder="1" applyAlignment="1">
      <alignment horizontal="center" vertical="center"/>
    </xf>
    <xf numFmtId="0" fontId="4" fillId="0" borderId="1012" xfId="0" applyFont="1" applyBorder="1" applyAlignment="1">
      <alignment horizontal="center" vertical="center"/>
    </xf>
    <xf numFmtId="0" fontId="4" fillId="0" borderId="1013" xfId="0" applyFont="1" applyBorder="1" applyAlignment="1">
      <alignment horizontal="center" vertical="center"/>
    </xf>
    <xf numFmtId="0" fontId="4" fillId="0" borderId="1014" xfId="0" applyFont="1" applyBorder="1" applyAlignment="1">
      <alignment horizontal="center" vertical="center" wrapText="1"/>
    </xf>
    <xf numFmtId="0" fontId="4" fillId="0" borderId="1015" xfId="0" applyFont="1" applyBorder="1" applyAlignment="1">
      <alignment horizontal="center" vertical="center" wrapText="1"/>
    </xf>
    <xf numFmtId="1" fontId="4" fillId="0" borderId="949" xfId="0" applyNumberFormat="1" applyFont="1" applyBorder="1" applyAlignment="1">
      <alignment horizontal="center" vertical="center" wrapText="1"/>
    </xf>
    <xf numFmtId="1" fontId="4" fillId="0" borderId="950" xfId="0" applyNumberFormat="1" applyFont="1" applyBorder="1" applyAlignment="1">
      <alignment horizontal="center" vertical="center" wrapText="1"/>
    </xf>
    <xf numFmtId="1" fontId="4" fillId="0" borderId="1018" xfId="0" applyNumberFormat="1" applyFont="1" applyBorder="1" applyAlignment="1">
      <alignment horizontal="center" vertical="center" wrapText="1"/>
    </xf>
    <xf numFmtId="1" fontId="4" fillId="0" borderId="952" xfId="0" applyNumberFormat="1" applyFont="1" applyBorder="1" applyAlignment="1">
      <alignment horizontal="center" vertical="center" wrapText="1"/>
    </xf>
    <xf numFmtId="1" fontId="4" fillId="0" borderId="948" xfId="0" applyNumberFormat="1" applyFont="1" applyBorder="1" applyAlignment="1">
      <alignment horizontal="center" vertical="center" wrapText="1"/>
    </xf>
    <xf numFmtId="1" fontId="4" fillId="0" borderId="952" xfId="0" applyNumberFormat="1" applyFont="1" applyBorder="1" applyAlignment="1">
      <alignment horizontal="center" wrapText="1"/>
    </xf>
    <xf numFmtId="1" fontId="4" fillId="0" borderId="948" xfId="0" applyNumberFormat="1" applyFont="1" applyBorder="1" applyAlignment="1">
      <alignment horizontal="center"/>
    </xf>
    <xf numFmtId="1" fontId="4" fillId="0" borderId="1036" xfId="0" applyNumberFormat="1" applyFont="1" applyBorder="1" applyAlignment="1">
      <alignment horizontal="center" vertical="center" wrapText="1"/>
    </xf>
    <xf numFmtId="1" fontId="4" fillId="0" borderId="1038" xfId="0" applyNumberFormat="1" applyFont="1" applyBorder="1" applyAlignment="1">
      <alignment horizontal="center" vertical="center" wrapText="1"/>
    </xf>
    <xf numFmtId="1" fontId="4" fillId="0" borderId="1036" xfId="0" applyNumberFormat="1" applyFont="1" applyBorder="1" applyAlignment="1">
      <alignment horizontal="center" vertical="center"/>
    </xf>
    <xf numFmtId="1" fontId="4" fillId="0" borderId="954" xfId="0" applyNumberFormat="1" applyFont="1" applyBorder="1" applyAlignment="1">
      <alignment horizontal="center" vertical="center" wrapText="1"/>
    </xf>
    <xf numFmtId="1" fontId="4" fillId="3" borderId="1038" xfId="0" applyNumberFormat="1" applyFont="1" applyFill="1" applyBorder="1" applyAlignment="1">
      <alignment horizontal="center" vertical="center" wrapText="1"/>
    </xf>
    <xf numFmtId="1" fontId="4" fillId="0" borderId="1018" xfId="0" applyNumberFormat="1" applyFont="1" applyBorder="1" applyAlignment="1">
      <alignment horizontal="center" vertical="center"/>
    </xf>
    <xf numFmtId="1" fontId="4" fillId="0" borderId="1054" xfId="0" applyNumberFormat="1" applyFont="1" applyBorder="1" applyAlignment="1">
      <alignment horizontal="center" vertical="center"/>
    </xf>
    <xf numFmtId="1" fontId="4" fillId="0" borderId="1054" xfId="0" applyNumberFormat="1" applyFont="1" applyBorder="1" applyAlignment="1">
      <alignment horizontal="center" vertical="center" wrapText="1"/>
    </xf>
    <xf numFmtId="1" fontId="4" fillId="0" borderId="1055" xfId="0" applyNumberFormat="1" applyFont="1" applyBorder="1" applyAlignment="1">
      <alignment horizontal="center" vertical="center" wrapText="1"/>
    </xf>
    <xf numFmtId="1" fontId="4" fillId="0" borderId="1056" xfId="0" applyNumberFormat="1" applyFont="1" applyBorder="1" applyAlignment="1">
      <alignment horizontal="center" vertical="center" wrapText="1"/>
    </xf>
    <xf numFmtId="1" fontId="4" fillId="0" borderId="1057" xfId="0" applyNumberFormat="1" applyFont="1" applyBorder="1" applyAlignment="1">
      <alignment horizontal="center" vertical="center" wrapText="1"/>
    </xf>
    <xf numFmtId="1" fontId="4" fillId="0" borderId="1044" xfId="0" applyNumberFormat="1" applyFont="1" applyBorder="1" applyAlignment="1">
      <alignment horizontal="center" vertical="center" wrapText="1"/>
    </xf>
    <xf numFmtId="1" fontId="4" fillId="0" borderId="1040" xfId="0" applyNumberFormat="1" applyFont="1" applyBorder="1" applyAlignment="1">
      <alignment horizontal="center" vertical="center" wrapText="1"/>
    </xf>
    <xf numFmtId="1" fontId="4" fillId="0" borderId="1081" xfId="0" applyNumberFormat="1" applyFont="1" applyBorder="1" applyAlignment="1">
      <alignment horizontal="center" vertical="center" wrapText="1"/>
    </xf>
    <xf numFmtId="1" fontId="4" fillId="0" borderId="1082" xfId="0" applyNumberFormat="1" applyFont="1" applyBorder="1" applyAlignment="1">
      <alignment horizontal="center" vertical="center"/>
    </xf>
    <xf numFmtId="1" fontId="4" fillId="0" borderId="1073" xfId="0" applyNumberFormat="1" applyFont="1" applyBorder="1" applyAlignment="1">
      <alignment horizontal="center" vertical="center"/>
    </xf>
    <xf numFmtId="1" fontId="4" fillId="0" borderId="1082" xfId="0" applyNumberFormat="1" applyFont="1" applyBorder="1" applyAlignment="1">
      <alignment horizontal="center" vertical="center" wrapText="1"/>
    </xf>
    <xf numFmtId="1" fontId="4" fillId="0" borderId="1073" xfId="0" applyNumberFormat="1" applyFont="1" applyBorder="1" applyAlignment="1">
      <alignment horizontal="center" vertical="center" wrapText="1"/>
    </xf>
    <xf numFmtId="1" fontId="5" fillId="0" borderId="1075" xfId="0" applyNumberFormat="1" applyFont="1" applyBorder="1" applyAlignment="1">
      <alignment horizontal="left"/>
    </xf>
    <xf numFmtId="1" fontId="4" fillId="3" borderId="1078" xfId="0" applyNumberFormat="1" applyFont="1" applyFill="1" applyBorder="1" applyAlignment="1">
      <alignment horizontal="center" vertical="center"/>
    </xf>
    <xf numFmtId="1" fontId="4" fillId="3" borderId="1036" xfId="0" applyNumberFormat="1" applyFont="1" applyFill="1" applyBorder="1" applyAlignment="1">
      <alignment horizontal="center" vertical="center"/>
    </xf>
    <xf numFmtId="1" fontId="4" fillId="0" borderId="1079" xfId="0" applyNumberFormat="1" applyFont="1" applyBorder="1" applyAlignment="1">
      <alignment horizontal="center" vertical="center" wrapText="1"/>
    </xf>
    <xf numFmtId="1" fontId="4" fillId="0" borderId="1080" xfId="0" applyNumberFormat="1" applyFont="1" applyBorder="1" applyAlignment="1">
      <alignment horizontal="center" vertical="center" wrapText="1"/>
    </xf>
    <xf numFmtId="1" fontId="4" fillId="0" borderId="1075" xfId="0" applyNumberFormat="1" applyFont="1" applyBorder="1" applyAlignment="1">
      <alignment horizontal="center" vertical="center"/>
    </xf>
    <xf numFmtId="1" fontId="4" fillId="0" borderId="1083" xfId="0" applyNumberFormat="1" applyFont="1" applyBorder="1" applyAlignment="1">
      <alignment horizontal="center" vertical="center"/>
    </xf>
    <xf numFmtId="1" fontId="4" fillId="0" borderId="1084" xfId="0" applyNumberFormat="1" applyFont="1" applyBorder="1" applyAlignment="1">
      <alignment horizontal="center" vertical="center" wrapText="1"/>
    </xf>
    <xf numFmtId="1" fontId="4" fillId="0" borderId="1088" xfId="0" applyNumberFormat="1" applyFont="1" applyBorder="1" applyAlignment="1">
      <alignment horizontal="center" vertical="center" wrapText="1"/>
    </xf>
    <xf numFmtId="1" fontId="4" fillId="0" borderId="1089" xfId="0" applyNumberFormat="1" applyFont="1" applyBorder="1" applyAlignment="1">
      <alignment horizontal="center" vertical="center"/>
    </xf>
    <xf numFmtId="1" fontId="4" fillId="0" borderId="1078" xfId="0" applyNumberFormat="1" applyFont="1" applyBorder="1" applyAlignment="1">
      <alignment horizontal="center" vertical="center" wrapText="1"/>
    </xf>
    <xf numFmtId="1" fontId="1" fillId="0" borderId="1055" xfId="0" applyNumberFormat="1" applyFont="1" applyBorder="1" applyAlignment="1">
      <alignment horizontal="left" vertical="center"/>
    </xf>
    <xf numFmtId="1" fontId="1" fillId="0" borderId="1075" xfId="0" applyNumberFormat="1" applyFont="1" applyBorder="1" applyAlignment="1">
      <alignment horizontal="left" vertical="center"/>
    </xf>
    <xf numFmtId="1" fontId="1" fillId="0" borderId="1073" xfId="0" applyNumberFormat="1" applyFont="1" applyBorder="1" applyAlignment="1">
      <alignment horizontal="left" vertical="center"/>
    </xf>
    <xf numFmtId="1" fontId="5" fillId="4" borderId="1075" xfId="2" quotePrefix="1" applyNumberFormat="1" applyFont="1" applyFill="1" applyBorder="1" applyAlignment="1">
      <alignment horizontal="left"/>
    </xf>
    <xf numFmtId="1" fontId="5" fillId="4" borderId="1101" xfId="2" quotePrefix="1" applyNumberFormat="1" applyFont="1" applyFill="1" applyBorder="1" applyAlignment="1">
      <alignment horizontal="left"/>
    </xf>
    <xf numFmtId="1" fontId="4" fillId="0" borderId="1054" xfId="2" applyNumberFormat="1" applyFont="1" applyBorder="1" applyAlignment="1">
      <alignment horizontal="center" vertical="center" wrapText="1"/>
    </xf>
    <xf numFmtId="1" fontId="4" fillId="0" borderId="1036" xfId="2" applyNumberFormat="1" applyFont="1" applyBorder="1" applyAlignment="1">
      <alignment horizontal="center" vertical="center" wrapText="1"/>
    </xf>
    <xf numFmtId="1" fontId="4" fillId="0" borderId="1079" xfId="3" applyNumberFormat="1" applyFont="1" applyBorder="1" applyAlignment="1">
      <alignment horizontal="center" vertical="center"/>
    </xf>
    <xf numFmtId="1" fontId="4" fillId="0" borderId="1080" xfId="3" applyNumberFormat="1" applyFont="1" applyBorder="1" applyAlignment="1">
      <alignment horizontal="center" vertical="center"/>
    </xf>
    <xf numFmtId="1" fontId="4" fillId="0" borderId="1081" xfId="3" applyNumberFormat="1" applyFont="1" applyBorder="1" applyAlignment="1">
      <alignment horizontal="center" vertical="center"/>
    </xf>
    <xf numFmtId="1" fontId="4" fillId="0" borderId="1044" xfId="3" applyNumberFormat="1" applyFont="1" applyBorder="1" applyAlignment="1">
      <alignment horizontal="center" vertical="center"/>
    </xf>
    <xf numFmtId="1" fontId="4" fillId="0" borderId="1040" xfId="3" applyNumberFormat="1" applyFont="1" applyBorder="1" applyAlignment="1">
      <alignment horizontal="center" vertical="center"/>
    </xf>
    <xf numFmtId="1" fontId="4" fillId="0" borderId="1038" xfId="3" applyNumberFormat="1" applyFont="1" applyBorder="1" applyAlignment="1">
      <alignment horizontal="center" vertical="center"/>
    </xf>
    <xf numFmtId="1" fontId="4" fillId="0" borderId="1089" xfId="0" applyNumberFormat="1" applyFont="1" applyBorder="1" applyAlignment="1">
      <alignment horizontal="center" vertical="center" wrapText="1"/>
    </xf>
    <xf numFmtId="1" fontId="4" fillId="0" borderId="1097" xfId="0" applyNumberFormat="1" applyFont="1" applyBorder="1" applyAlignment="1">
      <alignment horizontal="center" vertical="center" wrapText="1"/>
    </xf>
    <xf numFmtId="1" fontId="4" fillId="0" borderId="1102" xfId="3" applyNumberFormat="1" applyFont="1" applyBorder="1" applyAlignment="1">
      <alignment horizontal="center" vertical="center"/>
    </xf>
    <xf numFmtId="1" fontId="4" fillId="0" borderId="1103" xfId="3" applyNumberFormat="1" applyFont="1" applyBorder="1" applyAlignment="1">
      <alignment horizontal="center" vertical="center"/>
    </xf>
    <xf numFmtId="1" fontId="4" fillId="0" borderId="1080" xfId="3" applyNumberFormat="1" applyFont="1" applyBorder="1" applyAlignment="1">
      <alignment horizontal="center" vertical="center" wrapText="1"/>
    </xf>
    <xf numFmtId="1" fontId="4" fillId="0" borderId="1102" xfId="3" applyNumberFormat="1" applyFont="1" applyBorder="1" applyAlignment="1">
      <alignment horizontal="center" vertical="center" wrapText="1"/>
    </xf>
    <xf numFmtId="1" fontId="4" fillId="0" borderId="1040" xfId="3" applyNumberFormat="1" applyFont="1" applyBorder="1" applyAlignment="1">
      <alignment horizontal="center" vertical="center" wrapText="1"/>
    </xf>
    <xf numFmtId="1" fontId="4" fillId="0" borderId="1103" xfId="3" applyNumberFormat="1" applyFont="1" applyBorder="1" applyAlignment="1">
      <alignment horizontal="center" vertical="center" wrapText="1"/>
    </xf>
    <xf numFmtId="1" fontId="4" fillId="0" borderId="1081" xfId="3" applyNumberFormat="1" applyFont="1" applyBorder="1" applyAlignment="1">
      <alignment horizontal="center" vertical="center" wrapText="1"/>
    </xf>
    <xf numFmtId="1" fontId="4" fillId="0" borderId="1038" xfId="3" applyNumberFormat="1" applyFont="1" applyBorder="1" applyAlignment="1">
      <alignment horizontal="center" vertical="center" wrapText="1"/>
    </xf>
    <xf numFmtId="1" fontId="4" fillId="0" borderId="1079" xfId="3" applyNumberFormat="1" applyFont="1" applyBorder="1" applyAlignment="1">
      <alignment horizontal="center" vertical="center" wrapText="1"/>
    </xf>
    <xf numFmtId="1" fontId="4" fillId="0" borderId="1044" xfId="3" applyNumberFormat="1" applyFont="1" applyBorder="1" applyAlignment="1">
      <alignment horizontal="center" vertical="center" wrapText="1"/>
    </xf>
    <xf numFmtId="1" fontId="4" fillId="0" borderId="1079" xfId="2" applyNumberFormat="1" applyFont="1" applyBorder="1" applyAlignment="1">
      <alignment horizontal="center" vertical="center" wrapText="1"/>
    </xf>
    <xf numFmtId="1" fontId="4" fillId="0" borderId="1044" xfId="2" applyNumberFormat="1" applyFont="1" applyBorder="1" applyAlignment="1">
      <alignment horizontal="center" vertical="center" wrapText="1"/>
    </xf>
    <xf numFmtId="1" fontId="4" fillId="0" borderId="1078" xfId="2" applyNumberFormat="1" applyFont="1" applyBorder="1" applyAlignment="1">
      <alignment horizontal="center" vertical="center" wrapText="1"/>
    </xf>
    <xf numFmtId="1" fontId="4" fillId="0" borderId="1082" xfId="2" applyNumberFormat="1" applyFont="1" applyBorder="1" applyAlignment="1">
      <alignment horizontal="center" vertical="center" wrapText="1"/>
    </xf>
    <xf numFmtId="1" fontId="4" fillId="0" borderId="1075" xfId="2" applyNumberFormat="1" applyFont="1" applyBorder="1" applyAlignment="1">
      <alignment horizontal="center" vertical="center" wrapText="1"/>
    </xf>
    <xf numFmtId="1" fontId="4" fillId="0" borderId="1073" xfId="2" applyNumberFormat="1" applyFont="1" applyBorder="1" applyAlignment="1">
      <alignment horizontal="center" vertical="center" wrapText="1"/>
    </xf>
    <xf numFmtId="1" fontId="4" fillId="0" borderId="1135" xfId="0" applyNumberFormat="1" applyFont="1" applyBorder="1" applyAlignment="1">
      <alignment horizontal="center" vertical="center"/>
    </xf>
    <xf numFmtId="1" fontId="4" fillId="0" borderId="1136" xfId="0" applyNumberFormat="1" applyFont="1" applyBorder="1" applyAlignment="1">
      <alignment horizontal="center" vertical="center" wrapText="1"/>
    </xf>
    <xf numFmtId="1" fontId="4" fillId="0" borderId="1137" xfId="0" applyNumberFormat="1" applyFont="1" applyBorder="1" applyAlignment="1">
      <alignment horizontal="center" vertical="center"/>
    </xf>
    <xf numFmtId="1" fontId="4" fillId="0" borderId="1138" xfId="0" applyNumberFormat="1" applyFont="1" applyBorder="1" applyAlignment="1">
      <alignment horizontal="center" vertical="center"/>
    </xf>
    <xf numFmtId="1" fontId="4" fillId="0" borderId="1040" xfId="0" applyNumberFormat="1" applyFont="1" applyBorder="1" applyAlignment="1">
      <alignment horizontal="center" vertical="center"/>
    </xf>
    <xf numFmtId="1" fontId="4" fillId="0" borderId="1038" xfId="0" applyNumberFormat="1" applyFont="1" applyBorder="1" applyAlignment="1">
      <alignment horizontal="center" vertical="center"/>
    </xf>
    <xf numFmtId="1" fontId="4" fillId="0" borderId="1139" xfId="0" applyNumberFormat="1" applyFont="1" applyBorder="1" applyAlignment="1">
      <alignment horizontal="center" vertical="center"/>
    </xf>
    <xf numFmtId="1" fontId="4" fillId="0" borderId="1136" xfId="0" applyNumberFormat="1" applyFont="1" applyBorder="1" applyAlignment="1">
      <alignment horizontal="center" vertical="center"/>
    </xf>
    <xf numFmtId="1" fontId="4" fillId="0" borderId="1140" xfId="0" applyNumberFormat="1" applyFont="1" applyBorder="1" applyAlignment="1">
      <alignment horizontal="center" vertical="center"/>
    </xf>
    <xf numFmtId="1" fontId="4" fillId="0" borderId="1141" xfId="0" applyNumberFormat="1" applyFont="1" applyBorder="1" applyAlignment="1">
      <alignment horizontal="center" vertical="center"/>
    </xf>
    <xf numFmtId="1" fontId="4" fillId="0" borderId="1142" xfId="0" applyNumberFormat="1" applyFont="1" applyBorder="1" applyAlignment="1">
      <alignment horizontal="center" vertical="center"/>
    </xf>
    <xf numFmtId="1" fontId="4" fillId="0" borderId="1143" xfId="0" applyNumberFormat="1" applyFont="1" applyBorder="1" applyAlignment="1">
      <alignment horizontal="center" vertical="center"/>
    </xf>
    <xf numFmtId="1" fontId="4" fillId="0" borderId="1147" xfId="0" applyNumberFormat="1" applyFont="1" applyBorder="1" applyAlignment="1">
      <alignment horizontal="center" vertical="center"/>
    </xf>
    <xf numFmtId="1" fontId="4" fillId="0" borderId="1144" xfId="0" applyNumberFormat="1" applyFont="1" applyBorder="1" applyAlignment="1">
      <alignment horizontal="center" vertical="center" wrapText="1"/>
    </xf>
    <xf numFmtId="1" fontId="4" fillId="0" borderId="1078" xfId="0" applyNumberFormat="1" applyFont="1" applyBorder="1" applyAlignment="1">
      <alignment horizontal="center" vertical="center"/>
    </xf>
    <xf numFmtId="1" fontId="4" fillId="0" borderId="1134" xfId="0" applyNumberFormat="1" applyFont="1" applyBorder="1" applyAlignment="1">
      <alignment horizontal="center" vertical="center" wrapText="1"/>
    </xf>
    <xf numFmtId="1" fontId="4" fillId="0" borderId="1139" xfId="0" applyNumberFormat="1" applyFont="1" applyBorder="1" applyAlignment="1">
      <alignment horizontal="center" vertical="center" wrapText="1"/>
    </xf>
    <xf numFmtId="0" fontId="0" fillId="0" borderId="1173" xfId="0" applyBorder="1" applyAlignment="1">
      <alignment horizontal="center" vertical="center"/>
    </xf>
    <xf numFmtId="0" fontId="0" fillId="0" borderId="1038" xfId="0" applyBorder="1" applyAlignment="1">
      <alignment horizontal="center" vertical="center"/>
    </xf>
    <xf numFmtId="1" fontId="13" fillId="0" borderId="1174" xfId="0" applyNumberFormat="1" applyFont="1" applyBorder="1" applyAlignment="1">
      <alignment horizontal="center" vertical="center" wrapText="1"/>
    </xf>
    <xf numFmtId="1" fontId="13" fillId="0" borderId="1062" xfId="0" applyNumberFormat="1" applyFont="1" applyBorder="1" applyAlignment="1">
      <alignment horizontal="center" vertical="center" wrapText="1"/>
    </xf>
    <xf numFmtId="1" fontId="13" fillId="0" borderId="1173" xfId="0" applyNumberFormat="1" applyFont="1" applyBorder="1" applyAlignment="1">
      <alignment horizontal="center" vertical="center"/>
    </xf>
    <xf numFmtId="1" fontId="13" fillId="0" borderId="1038" xfId="0" applyNumberFormat="1" applyFont="1" applyBorder="1" applyAlignment="1">
      <alignment horizontal="center" vertical="center"/>
    </xf>
    <xf numFmtId="0" fontId="13" fillId="0" borderId="1175" xfId="0" applyFont="1" applyBorder="1" applyAlignment="1">
      <alignment horizontal="center" vertical="center"/>
    </xf>
    <xf numFmtId="0" fontId="13" fillId="0" borderId="1176" xfId="0" applyFont="1" applyBorder="1" applyAlignment="1">
      <alignment horizontal="center" vertical="center"/>
    </xf>
    <xf numFmtId="0" fontId="13" fillId="0" borderId="1177" xfId="0" applyFont="1" applyBorder="1" applyAlignment="1">
      <alignment horizontal="center" vertical="center"/>
    </xf>
    <xf numFmtId="1" fontId="13" fillId="0" borderId="1082" xfId="0" applyNumberFormat="1" applyFont="1" applyBorder="1" applyAlignment="1">
      <alignment horizontal="center" vertical="center" wrapText="1"/>
    </xf>
    <xf numFmtId="1" fontId="13" fillId="0" borderId="1135" xfId="0" applyNumberFormat="1" applyFont="1" applyBorder="1" applyAlignment="1">
      <alignment horizontal="center" vertical="center" wrapText="1"/>
    </xf>
    <xf numFmtId="1" fontId="13" fillId="0" borderId="1075" xfId="0" applyNumberFormat="1" applyFont="1" applyBorder="1" applyAlignment="1">
      <alignment horizontal="center" vertical="center" wrapText="1"/>
    </xf>
    <xf numFmtId="1" fontId="13" fillId="0" borderId="1083" xfId="0" applyNumberFormat="1" applyFont="1" applyBorder="1" applyAlignment="1">
      <alignment horizontal="center" vertical="center" wrapText="1"/>
    </xf>
    <xf numFmtId="1" fontId="13" fillId="0" borderId="1078" xfId="0" applyNumberFormat="1" applyFont="1" applyBorder="1" applyAlignment="1">
      <alignment horizontal="center" vertical="center" wrapText="1"/>
    </xf>
    <xf numFmtId="1" fontId="13" fillId="0" borderId="1136" xfId="0" applyNumberFormat="1" applyFont="1" applyBorder="1" applyAlignment="1">
      <alignment horizontal="center" vertical="center" wrapText="1"/>
    </xf>
    <xf numFmtId="1" fontId="13" fillId="0" borderId="1183" xfId="0" applyNumberFormat="1" applyFont="1" applyBorder="1" applyAlignment="1">
      <alignment horizontal="center" vertical="center" wrapText="1"/>
    </xf>
    <xf numFmtId="1" fontId="4" fillId="0" borderId="1183" xfId="0" applyNumberFormat="1" applyFont="1" applyBorder="1" applyAlignment="1">
      <alignment horizontal="center" vertical="center" wrapText="1"/>
    </xf>
    <xf numFmtId="0" fontId="4" fillId="0" borderId="1183" xfId="0" applyFont="1" applyBorder="1" applyAlignment="1">
      <alignment horizontal="center" vertical="center"/>
    </xf>
    <xf numFmtId="0" fontId="4" fillId="0" borderId="1136" xfId="0" applyFont="1" applyBorder="1" applyAlignment="1">
      <alignment horizontal="center" vertical="center"/>
    </xf>
    <xf numFmtId="0" fontId="4" fillId="0" borderId="1175" xfId="0" applyFont="1" applyBorder="1" applyAlignment="1">
      <alignment horizontal="center" vertical="center"/>
    </xf>
    <xf numFmtId="0" fontId="4" fillId="0" borderId="1176" xfId="0" applyFont="1" applyBorder="1" applyAlignment="1">
      <alignment horizontal="center" vertical="center"/>
    </xf>
    <xf numFmtId="0" fontId="4" fillId="0" borderId="1177" xfId="0" applyFont="1" applyBorder="1" applyAlignment="1">
      <alignment horizontal="center" vertical="center"/>
    </xf>
    <xf numFmtId="0" fontId="4" fillId="0" borderId="1188" xfId="0" applyFont="1" applyBorder="1" applyAlignment="1">
      <alignment horizontal="center" vertical="center" wrapText="1"/>
    </xf>
    <xf numFmtId="0" fontId="4" fillId="0" borderId="1189" xfId="0" applyFont="1" applyBorder="1" applyAlignment="1">
      <alignment horizontal="center" vertical="center" wrapText="1"/>
    </xf>
    <xf numFmtId="1" fontId="4" fillId="0" borderId="1183" xfId="0" applyNumberFormat="1" applyFont="1" applyBorder="1" applyAlignment="1">
      <alignment horizontal="center" vertical="center"/>
    </xf>
    <xf numFmtId="1" fontId="4" fillId="0" borderId="1192" xfId="0" applyNumberFormat="1" applyFont="1" applyBorder="1" applyAlignment="1">
      <alignment horizontal="center" vertical="center" wrapText="1"/>
    </xf>
    <xf numFmtId="1" fontId="4" fillId="0" borderId="1137" xfId="0" applyNumberFormat="1" applyFont="1" applyBorder="1" applyAlignment="1">
      <alignment horizontal="center" vertical="center" wrapText="1"/>
    </xf>
    <xf numFmtId="1" fontId="4" fillId="0" borderId="1138" xfId="0" applyNumberFormat="1" applyFont="1" applyBorder="1" applyAlignment="1">
      <alignment horizontal="center" vertical="center" wrapText="1"/>
    </xf>
    <xf numFmtId="1" fontId="4" fillId="0" borderId="1175" xfId="0" applyNumberFormat="1" applyFont="1" applyBorder="1" applyAlignment="1">
      <alignment horizontal="center" vertical="center"/>
    </xf>
    <xf numFmtId="1" fontId="4" fillId="0" borderId="1176" xfId="0" applyNumberFormat="1" applyFont="1" applyBorder="1" applyAlignment="1">
      <alignment horizontal="center" vertical="center"/>
    </xf>
    <xf numFmtId="1" fontId="4" fillId="0" borderId="1177" xfId="0" applyNumberFormat="1" applyFont="1" applyBorder="1" applyAlignment="1">
      <alignment horizontal="center" vertical="center"/>
    </xf>
    <xf numFmtId="1" fontId="4" fillId="0" borderId="1175" xfId="0" applyNumberFormat="1" applyFont="1" applyBorder="1" applyAlignment="1">
      <alignment horizontal="center" vertical="center" wrapText="1"/>
    </xf>
    <xf numFmtId="1" fontId="4" fillId="0" borderId="1188" xfId="0" applyNumberFormat="1" applyFont="1" applyBorder="1" applyAlignment="1">
      <alignment horizontal="center" vertical="center" wrapText="1"/>
    </xf>
    <xf numFmtId="1" fontId="4" fillId="0" borderId="1188" xfId="0" applyNumberFormat="1" applyFont="1" applyBorder="1" applyAlignment="1">
      <alignment horizontal="center" vertical="center"/>
    </xf>
    <xf numFmtId="1" fontId="4" fillId="0" borderId="1175" xfId="0" applyNumberFormat="1" applyFont="1" applyBorder="1" applyAlignment="1">
      <alignment horizontal="center" wrapText="1"/>
    </xf>
    <xf numFmtId="1" fontId="4" fillId="0" borderId="1188" xfId="0" applyNumberFormat="1" applyFont="1" applyBorder="1" applyAlignment="1">
      <alignment horizontal="center"/>
    </xf>
    <xf numFmtId="1" fontId="4" fillId="0" borderId="1203" xfId="0" applyNumberFormat="1" applyFont="1" applyBorder="1" applyAlignment="1">
      <alignment horizontal="center" vertical="center"/>
    </xf>
    <xf numFmtId="1" fontId="4" fillId="0" borderId="1203" xfId="0" applyNumberFormat="1" applyFont="1" applyBorder="1" applyAlignment="1">
      <alignment horizontal="center" vertical="center" wrapText="1"/>
    </xf>
    <xf numFmtId="1" fontId="4" fillId="0" borderId="80" xfId="0" applyNumberFormat="1" applyFont="1" applyBorder="1" applyAlignment="1">
      <alignment horizontal="center" vertical="center" wrapText="1"/>
    </xf>
    <xf numFmtId="1" fontId="4" fillId="0" borderId="1177" xfId="0" applyNumberFormat="1" applyFont="1" applyBorder="1" applyAlignment="1">
      <alignment horizontal="center" vertical="center" wrapText="1"/>
    </xf>
    <xf numFmtId="1" fontId="4" fillId="3" borderId="528" xfId="0" applyNumberFormat="1" applyFont="1" applyFill="1" applyBorder="1" applyAlignment="1">
      <alignment horizontal="center" vertical="center" wrapText="1"/>
    </xf>
    <xf numFmtId="1" fontId="4" fillId="0" borderId="1212" xfId="0" applyNumberFormat="1" applyFont="1" applyBorder="1" applyAlignment="1">
      <alignment horizontal="center" vertical="center"/>
    </xf>
    <xf numFmtId="1" fontId="4" fillId="0" borderId="1212" xfId="0" applyNumberFormat="1" applyFont="1" applyBorder="1" applyAlignment="1">
      <alignment horizontal="center" vertical="center" wrapText="1"/>
    </xf>
    <xf numFmtId="1" fontId="4" fillId="0" borderId="1213" xfId="0" applyNumberFormat="1" applyFont="1" applyBorder="1" applyAlignment="1">
      <alignment horizontal="center" vertical="center" wrapText="1"/>
    </xf>
    <xf numFmtId="1" fontId="4" fillId="0" borderId="1214" xfId="0" applyNumberFormat="1" applyFont="1" applyBorder="1" applyAlignment="1">
      <alignment horizontal="center" vertical="center" wrapText="1"/>
    </xf>
    <xf numFmtId="1" fontId="4" fillId="0" borderId="1215" xfId="0" applyNumberFormat="1" applyFont="1" applyBorder="1" applyAlignment="1">
      <alignment horizontal="center" vertical="center" wrapText="1"/>
    </xf>
    <xf numFmtId="1" fontId="4" fillId="0" borderId="1205" xfId="0" applyNumberFormat="1" applyFont="1" applyBorder="1" applyAlignment="1">
      <alignment horizontal="center" vertical="center" wrapText="1"/>
    </xf>
    <xf numFmtId="1" fontId="4" fillId="0" borderId="80" xfId="0" applyNumberFormat="1" applyFont="1" applyBorder="1" applyAlignment="1">
      <alignment horizontal="center" vertical="center"/>
    </xf>
    <xf numFmtId="1" fontId="4" fillId="0" borderId="1240" xfId="0" applyNumberFormat="1" applyFont="1" applyBorder="1" applyAlignment="1">
      <alignment horizontal="center" vertical="center" wrapText="1"/>
    </xf>
    <xf numFmtId="1" fontId="4" fillId="0" borderId="1245" xfId="0" applyNumberFormat="1" applyFont="1" applyBorder="1" applyAlignment="1">
      <alignment horizontal="center" vertical="center" wrapText="1"/>
    </xf>
    <xf numFmtId="1" fontId="4" fillId="0" borderId="1241" xfId="0" applyNumberFormat="1" applyFont="1" applyBorder="1" applyAlignment="1">
      <alignment horizontal="center" vertical="center"/>
    </xf>
    <xf numFmtId="1" fontId="4" fillId="0" borderId="1231" xfId="0" applyNumberFormat="1" applyFont="1" applyBorder="1" applyAlignment="1">
      <alignment horizontal="center" vertical="center"/>
    </xf>
    <xf numFmtId="1" fontId="4" fillId="0" borderId="1241" xfId="0" applyNumberFormat="1" applyFont="1" applyBorder="1" applyAlignment="1">
      <alignment horizontal="center" vertical="center" wrapText="1"/>
    </xf>
    <xf numFmtId="1" fontId="4" fillId="0" borderId="1231" xfId="0" applyNumberFormat="1" applyFont="1" applyBorder="1" applyAlignment="1">
      <alignment horizontal="center" vertical="center" wrapText="1"/>
    </xf>
    <xf numFmtId="1" fontId="5" fillId="0" borderId="1233" xfId="0" applyNumberFormat="1" applyFont="1" applyBorder="1" applyAlignment="1">
      <alignment horizontal="left"/>
    </xf>
    <xf numFmtId="1" fontId="4" fillId="3" borderId="1237" xfId="0" applyNumberFormat="1" applyFont="1" applyFill="1" applyBorder="1" applyAlignment="1">
      <alignment horizontal="center" vertical="center"/>
    </xf>
    <xf numFmtId="1" fontId="4" fillId="3" borderId="1246" xfId="0" applyNumberFormat="1" applyFont="1" applyFill="1" applyBorder="1" applyAlignment="1">
      <alignment horizontal="center" vertical="center"/>
    </xf>
    <xf numFmtId="1" fontId="4" fillId="0" borderId="1238" xfId="0" applyNumberFormat="1" applyFont="1" applyBorder="1" applyAlignment="1">
      <alignment horizontal="center" vertical="center" wrapText="1"/>
    </xf>
    <xf numFmtId="1" fontId="4" fillId="0" borderId="1244" xfId="0" applyNumberFormat="1" applyFont="1" applyBorder="1" applyAlignment="1">
      <alignment horizontal="center" vertical="center" wrapText="1"/>
    </xf>
    <xf numFmtId="1" fontId="4" fillId="0" borderId="1239" xfId="0" applyNumberFormat="1" applyFont="1" applyBorder="1" applyAlignment="1">
      <alignment horizontal="center" vertical="center" wrapText="1"/>
    </xf>
    <xf numFmtId="1" fontId="4" fillId="0" borderId="1233" xfId="0" applyNumberFormat="1" applyFont="1" applyBorder="1" applyAlignment="1">
      <alignment horizontal="center" vertical="center"/>
    </xf>
    <xf numFmtId="1" fontId="4" fillId="0" borderId="1242" xfId="0" applyNumberFormat="1" applyFont="1" applyBorder="1" applyAlignment="1">
      <alignment horizontal="center" vertical="center"/>
    </xf>
    <xf numFmtId="1" fontId="4" fillId="0" borderId="1243" xfId="0" applyNumberFormat="1" applyFont="1" applyBorder="1" applyAlignment="1">
      <alignment horizontal="center" vertical="center" wrapText="1"/>
    </xf>
    <xf numFmtId="1" fontId="4" fillId="0" borderId="1250" xfId="0" applyNumberFormat="1" applyFont="1" applyBorder="1" applyAlignment="1">
      <alignment horizontal="center" vertical="center" wrapText="1"/>
    </xf>
    <xf numFmtId="1" fontId="4" fillId="0" borderId="1251" xfId="0" applyNumberFormat="1" applyFont="1" applyBorder="1" applyAlignment="1">
      <alignment horizontal="center" vertical="center"/>
    </xf>
    <xf numFmtId="1" fontId="4" fillId="0" borderId="1237" xfId="0" applyNumberFormat="1" applyFont="1" applyBorder="1" applyAlignment="1">
      <alignment horizontal="center" vertical="center" wrapText="1"/>
    </xf>
    <xf numFmtId="1" fontId="4" fillId="0" borderId="1246" xfId="0" applyNumberFormat="1" applyFont="1" applyBorder="1" applyAlignment="1">
      <alignment horizontal="center" vertical="center" wrapText="1"/>
    </xf>
    <xf numFmtId="1" fontId="1" fillId="0" borderId="1213" xfId="0" applyNumberFormat="1" applyFont="1" applyBorder="1" applyAlignment="1">
      <alignment horizontal="left" vertical="center"/>
    </xf>
    <xf numFmtId="1" fontId="1" fillId="0" borderId="1233" xfId="0" applyNumberFormat="1" applyFont="1" applyBorder="1" applyAlignment="1">
      <alignment horizontal="left" vertical="center"/>
    </xf>
    <xf numFmtId="1" fontId="1" fillId="0" borderId="1231" xfId="0" applyNumberFormat="1" applyFont="1" applyBorder="1" applyAlignment="1">
      <alignment horizontal="left" vertical="center"/>
    </xf>
    <xf numFmtId="1" fontId="5" fillId="4" borderId="1233" xfId="2" quotePrefix="1" applyNumberFormat="1" applyFont="1" applyFill="1" applyBorder="1" applyAlignment="1">
      <alignment horizontal="left"/>
    </xf>
    <xf numFmtId="1" fontId="5" fillId="4" borderId="1265" xfId="2" quotePrefix="1" applyNumberFormat="1" applyFont="1" applyFill="1" applyBorder="1" applyAlignment="1">
      <alignment horizontal="left"/>
    </xf>
    <xf numFmtId="1" fontId="4" fillId="0" borderId="1212" xfId="2" applyNumberFormat="1" applyFont="1" applyBorder="1" applyAlignment="1">
      <alignment horizontal="center" vertical="center" wrapText="1"/>
    </xf>
    <xf numFmtId="1" fontId="4" fillId="0" borderId="1246" xfId="2" applyNumberFormat="1" applyFont="1" applyBorder="1" applyAlignment="1">
      <alignment horizontal="center" vertical="center" wrapText="1"/>
    </xf>
    <xf numFmtId="1" fontId="4" fillId="0" borderId="1238" xfId="3" applyNumberFormat="1" applyFont="1" applyBorder="1" applyAlignment="1">
      <alignment horizontal="center" vertical="center"/>
    </xf>
    <xf numFmtId="1" fontId="4" fillId="0" borderId="1239" xfId="3" applyNumberFormat="1" applyFont="1" applyBorder="1" applyAlignment="1">
      <alignment horizontal="center" vertical="center"/>
    </xf>
    <xf numFmtId="1" fontId="4" fillId="0" borderId="1240" xfId="3" applyNumberFormat="1" applyFont="1" applyBorder="1" applyAlignment="1">
      <alignment horizontal="center" vertical="center"/>
    </xf>
    <xf numFmtId="1" fontId="4" fillId="0" borderId="1244" xfId="3" applyNumberFormat="1" applyFont="1" applyBorder="1" applyAlignment="1">
      <alignment horizontal="center" vertical="center"/>
    </xf>
    <xf numFmtId="1" fontId="4" fillId="0" borderId="1205" xfId="3" applyNumberFormat="1" applyFont="1" applyBorder="1" applyAlignment="1">
      <alignment horizontal="center" vertical="center"/>
    </xf>
    <xf numFmtId="1" fontId="4" fillId="0" borderId="1245" xfId="3" applyNumberFormat="1" applyFont="1" applyBorder="1" applyAlignment="1">
      <alignment horizontal="center" vertical="center"/>
    </xf>
    <xf numFmtId="1" fontId="4" fillId="0" borderId="1251" xfId="0" applyNumberFormat="1" applyFont="1" applyBorder="1" applyAlignment="1">
      <alignment horizontal="center" vertical="center" wrapText="1"/>
    </xf>
    <xf numFmtId="1" fontId="4" fillId="0" borderId="1261" xfId="0" applyNumberFormat="1" applyFont="1" applyBorder="1" applyAlignment="1">
      <alignment horizontal="center" vertical="center" wrapText="1"/>
    </xf>
    <xf numFmtId="1" fontId="4" fillId="0" borderId="1266" xfId="3" applyNumberFormat="1" applyFont="1" applyBorder="1" applyAlignment="1">
      <alignment horizontal="center" vertical="center"/>
    </xf>
    <xf numFmtId="1" fontId="4" fillId="0" borderId="1267" xfId="3" applyNumberFormat="1" applyFont="1" applyBorder="1" applyAlignment="1">
      <alignment horizontal="center" vertical="center"/>
    </xf>
    <xf numFmtId="1" fontId="4" fillId="0" borderId="1239" xfId="3" applyNumberFormat="1" applyFont="1" applyBorder="1" applyAlignment="1">
      <alignment horizontal="center" vertical="center" wrapText="1"/>
    </xf>
    <xf numFmtId="1" fontId="4" fillId="0" borderId="1266" xfId="3" applyNumberFormat="1" applyFont="1" applyBorder="1" applyAlignment="1">
      <alignment horizontal="center" vertical="center" wrapText="1"/>
    </xf>
    <xf numFmtId="1" fontId="4" fillId="0" borderId="1205" xfId="3" applyNumberFormat="1" applyFont="1" applyBorder="1" applyAlignment="1">
      <alignment horizontal="center" vertical="center" wrapText="1"/>
    </xf>
    <xf numFmtId="1" fontId="4" fillId="0" borderId="1267" xfId="3" applyNumberFormat="1" applyFont="1" applyBorder="1" applyAlignment="1">
      <alignment horizontal="center" vertical="center" wrapText="1"/>
    </xf>
    <xf numFmtId="1" fontId="4" fillId="0" borderId="1240" xfId="3" applyNumberFormat="1" applyFont="1" applyBorder="1" applyAlignment="1">
      <alignment horizontal="center" vertical="center" wrapText="1"/>
    </xf>
    <xf numFmtId="1" fontId="4" fillId="0" borderId="1245" xfId="3" applyNumberFormat="1" applyFont="1" applyBorder="1" applyAlignment="1">
      <alignment horizontal="center" vertical="center" wrapText="1"/>
    </xf>
    <xf numFmtId="1" fontId="4" fillId="0" borderId="1238" xfId="3" applyNumberFormat="1" applyFont="1" applyBorder="1" applyAlignment="1">
      <alignment horizontal="center" vertical="center" wrapText="1"/>
    </xf>
    <xf numFmtId="1" fontId="4" fillId="0" borderId="1244" xfId="3" applyNumberFormat="1" applyFont="1" applyBorder="1" applyAlignment="1">
      <alignment horizontal="center" vertical="center" wrapText="1"/>
    </xf>
    <xf numFmtId="1" fontId="4" fillId="0" borderId="1238" xfId="2" applyNumberFormat="1" applyFont="1" applyBorder="1" applyAlignment="1">
      <alignment horizontal="center" vertical="center" wrapText="1"/>
    </xf>
    <xf numFmtId="1" fontId="4" fillId="0" borderId="1244" xfId="2" applyNumberFormat="1" applyFont="1" applyBorder="1" applyAlignment="1">
      <alignment horizontal="center" vertical="center" wrapText="1"/>
    </xf>
    <xf numFmtId="1" fontId="4" fillId="0" borderId="1237" xfId="2" applyNumberFormat="1" applyFont="1" applyBorder="1" applyAlignment="1">
      <alignment horizontal="center" vertical="center" wrapText="1"/>
    </xf>
    <xf numFmtId="1" fontId="4" fillId="0" borderId="1293" xfId="2" applyNumberFormat="1" applyFont="1" applyBorder="1" applyAlignment="1">
      <alignment horizontal="center" vertical="center" wrapText="1"/>
    </xf>
    <xf numFmtId="1" fontId="4" fillId="0" borderId="1214" xfId="2" applyNumberFormat="1" applyFont="1" applyBorder="1" applyAlignment="1">
      <alignment horizontal="center" vertical="center" wrapText="1"/>
    </xf>
    <xf numFmtId="1" fontId="4" fillId="0" borderId="1269" xfId="2" applyNumberFormat="1" applyFont="1" applyBorder="1" applyAlignment="1">
      <alignment horizontal="center" vertical="center" wrapText="1"/>
    </xf>
    <xf numFmtId="1" fontId="4" fillId="0" borderId="1306" xfId="0" applyNumberFormat="1" applyFont="1" applyBorder="1" applyAlignment="1">
      <alignment horizontal="center" vertical="center" wrapText="1"/>
    </xf>
    <xf numFmtId="1" fontId="4" fillId="0" borderId="1296" xfId="0" applyNumberFormat="1" applyFont="1" applyBorder="1" applyAlignment="1">
      <alignment horizontal="center" vertical="center"/>
    </xf>
    <xf numFmtId="1" fontId="4" fillId="0" borderId="1306" xfId="0" applyNumberFormat="1" applyFont="1" applyBorder="1" applyAlignment="1">
      <alignment horizontal="center" vertical="center"/>
    </xf>
    <xf numFmtId="1" fontId="4" fillId="0" borderId="1214" xfId="0" applyNumberFormat="1" applyFont="1" applyBorder="1" applyAlignment="1">
      <alignment horizontal="center" vertical="center"/>
    </xf>
    <xf numFmtId="1" fontId="4" fillId="0" borderId="1307" xfId="0" applyNumberFormat="1" applyFont="1" applyBorder="1" applyAlignment="1">
      <alignment horizontal="center" vertical="center"/>
    </xf>
    <xf numFmtId="1" fontId="4" fillId="0" borderId="1311" xfId="0" applyNumberFormat="1" applyFont="1" applyBorder="1" applyAlignment="1">
      <alignment horizontal="center" vertical="center"/>
    </xf>
    <xf numFmtId="1" fontId="4" fillId="0" borderId="1312" xfId="0" applyNumberFormat="1" applyFont="1" applyBorder="1" applyAlignment="1">
      <alignment horizontal="center" vertical="center"/>
    </xf>
    <xf numFmtId="1" fontId="4" fillId="0" borderId="1205" xfId="0" applyNumberFormat="1" applyFont="1" applyBorder="1" applyAlignment="1">
      <alignment horizontal="center" vertical="center"/>
    </xf>
    <xf numFmtId="1" fontId="4" fillId="0" borderId="1245" xfId="0" applyNumberFormat="1" applyFont="1" applyBorder="1" applyAlignment="1">
      <alignment horizontal="center" vertical="center"/>
    </xf>
    <xf numFmtId="1" fontId="4" fillId="0" borderId="1313" xfId="0" applyNumberFormat="1" applyFont="1" applyBorder="1" applyAlignment="1">
      <alignment horizontal="center" vertical="center"/>
    </xf>
    <xf numFmtId="1" fontId="4" fillId="0" borderId="1246" xfId="0" applyNumberFormat="1" applyFont="1" applyBorder="1" applyAlignment="1">
      <alignment horizontal="center" vertical="center"/>
    </xf>
    <xf numFmtId="1" fontId="4" fillId="0" borderId="1314" xfId="0" applyNumberFormat="1" applyFont="1" applyBorder="1" applyAlignment="1">
      <alignment horizontal="center" vertical="center"/>
    </xf>
    <xf numFmtId="1" fontId="4" fillId="0" borderId="1315" xfId="0" applyNumberFormat="1" applyFont="1" applyBorder="1" applyAlignment="1">
      <alignment horizontal="center" vertical="center"/>
    </xf>
    <xf numFmtId="1" fontId="4" fillId="0" borderId="1316" xfId="0" applyNumberFormat="1" applyFont="1" applyBorder="1" applyAlignment="1">
      <alignment horizontal="center" vertical="center"/>
    </xf>
    <xf numFmtId="1" fontId="4" fillId="0" borderId="1317" xfId="0" applyNumberFormat="1" applyFont="1" applyBorder="1" applyAlignment="1">
      <alignment horizontal="center" vertical="center"/>
    </xf>
    <xf numFmtId="1" fontId="4" fillId="0" borderId="1321" xfId="0" applyNumberFormat="1" applyFont="1" applyBorder="1" applyAlignment="1">
      <alignment horizontal="center" vertical="center"/>
    </xf>
    <xf numFmtId="1" fontId="4" fillId="0" borderId="1318" xfId="0" applyNumberFormat="1" applyFont="1" applyBorder="1" applyAlignment="1">
      <alignment horizontal="center" vertical="center" wrapText="1"/>
    </xf>
    <xf numFmtId="1" fontId="4" fillId="0" borderId="1237" xfId="0" applyNumberFormat="1" applyFont="1" applyBorder="1" applyAlignment="1">
      <alignment horizontal="center" vertical="center"/>
    </xf>
    <xf numFmtId="1" fontId="4" fillId="0" borderId="1313" xfId="0" applyNumberFormat="1" applyFont="1" applyBorder="1" applyAlignment="1">
      <alignment horizontal="center" vertical="center" wrapText="1"/>
    </xf>
    <xf numFmtId="0" fontId="0" fillId="0" borderId="1358" xfId="0" applyBorder="1" applyAlignment="1">
      <alignment horizontal="center" vertical="center"/>
    </xf>
    <xf numFmtId="0" fontId="0" fillId="0" borderId="1245" xfId="0" applyBorder="1" applyAlignment="1">
      <alignment horizontal="center" vertical="center"/>
    </xf>
    <xf numFmtId="1" fontId="13" fillId="0" borderId="1359" xfId="0" applyNumberFormat="1" applyFont="1" applyBorder="1" applyAlignment="1">
      <alignment horizontal="center" vertical="center" wrapText="1"/>
    </xf>
    <xf numFmtId="1" fontId="13" fillId="0" borderId="1220" xfId="0" applyNumberFormat="1" applyFont="1" applyBorder="1" applyAlignment="1">
      <alignment horizontal="center" vertical="center" wrapText="1"/>
    </xf>
    <xf numFmtId="1" fontId="13" fillId="0" borderId="1358" xfId="0" applyNumberFormat="1" applyFont="1" applyBorder="1" applyAlignment="1">
      <alignment horizontal="center" vertical="center"/>
    </xf>
    <xf numFmtId="1" fontId="13" fillId="0" borderId="1245" xfId="0" applyNumberFormat="1" applyFont="1" applyBorder="1" applyAlignment="1">
      <alignment horizontal="center" vertical="center"/>
    </xf>
    <xf numFmtId="0" fontId="13" fillId="0" borderId="1360" xfId="0" applyFont="1" applyBorder="1" applyAlignment="1">
      <alignment horizontal="center" vertical="center"/>
    </xf>
    <xf numFmtId="0" fontId="13" fillId="0" borderId="1361" xfId="0" applyFont="1" applyBorder="1" applyAlignment="1">
      <alignment horizontal="center" vertical="center"/>
    </xf>
    <xf numFmtId="0" fontId="13" fillId="0" borderId="1362" xfId="0" applyFont="1" applyBorder="1" applyAlignment="1">
      <alignment horizontal="center" vertical="center"/>
    </xf>
    <xf numFmtId="1" fontId="13" fillId="0" borderId="1360" xfId="0" applyNumberFormat="1" applyFont="1" applyBorder="1" applyAlignment="1">
      <alignment horizontal="center" vertical="center" wrapText="1"/>
    </xf>
    <xf numFmtId="1" fontId="13" fillId="0" borderId="1363" xfId="0" applyNumberFormat="1" applyFont="1" applyBorder="1" applyAlignment="1">
      <alignment horizontal="center" vertical="center" wrapText="1"/>
    </xf>
    <xf numFmtId="1" fontId="13" fillId="0" borderId="1361" xfId="0" applyNumberFormat="1" applyFont="1" applyBorder="1" applyAlignment="1">
      <alignment horizontal="center" vertical="center" wrapText="1"/>
    </xf>
    <xf numFmtId="1" fontId="13" fillId="0" borderId="1362" xfId="0" applyNumberFormat="1" applyFont="1" applyBorder="1" applyAlignment="1">
      <alignment horizontal="center" vertical="center" wrapText="1"/>
    </xf>
    <xf numFmtId="1" fontId="13" fillId="0" borderId="1365" xfId="0" applyNumberFormat="1" applyFont="1" applyBorder="1" applyAlignment="1">
      <alignment horizontal="center" vertical="center" wrapText="1"/>
    </xf>
    <xf numFmtId="1" fontId="13" fillId="0" borderId="1246" xfId="0" applyNumberFormat="1" applyFont="1" applyBorder="1" applyAlignment="1">
      <alignment horizontal="center" vertical="center" wrapText="1"/>
    </xf>
    <xf numFmtId="1" fontId="4" fillId="0" borderId="1365" xfId="0" applyNumberFormat="1" applyFont="1" applyBorder="1" applyAlignment="1">
      <alignment horizontal="center" vertical="center" wrapText="1"/>
    </xf>
    <xf numFmtId="0" fontId="4" fillId="0" borderId="1365" xfId="0" applyFont="1" applyBorder="1" applyAlignment="1">
      <alignment horizontal="center" vertical="center"/>
    </xf>
    <xf numFmtId="0" fontId="4" fillId="0" borderId="1246" xfId="0" applyFont="1" applyBorder="1" applyAlignment="1">
      <alignment horizontal="center" vertical="center"/>
    </xf>
    <xf numFmtId="0" fontId="4" fillId="0" borderId="1360" xfId="0" applyFont="1" applyBorder="1" applyAlignment="1">
      <alignment horizontal="center" vertical="center"/>
    </xf>
    <xf numFmtId="0" fontId="4" fillId="0" borderId="1361" xfId="0" applyFont="1" applyBorder="1" applyAlignment="1">
      <alignment horizontal="center" vertical="center"/>
    </xf>
    <xf numFmtId="0" fontId="4" fillId="0" borderId="1362" xfId="0" applyFont="1" applyBorder="1" applyAlignment="1">
      <alignment horizontal="center" vertical="center"/>
    </xf>
    <xf numFmtId="0" fontId="4" fillId="0" borderId="1363" xfId="0" applyFont="1" applyBorder="1" applyAlignment="1">
      <alignment horizontal="center" vertical="center" wrapText="1"/>
    </xf>
    <xf numFmtId="0" fontId="4" fillId="0" borderId="1369" xfId="0" applyFont="1" applyBorder="1" applyAlignment="1">
      <alignment horizontal="center" vertical="center" wrapText="1"/>
    </xf>
    <xf numFmtId="1" fontId="4" fillId="0" borderId="1372" xfId="0" applyNumberFormat="1" applyFont="1" applyBorder="1" applyAlignment="1">
      <alignment horizontal="center" vertical="center" wrapText="1"/>
    </xf>
    <xf numFmtId="1" fontId="4" fillId="0" borderId="1370" xfId="0" applyNumberFormat="1" applyFont="1" applyBorder="1" applyAlignment="1">
      <alignment horizontal="center" vertical="center"/>
    </xf>
    <xf numFmtId="1" fontId="4" fillId="0" borderId="1371" xfId="0" applyNumberFormat="1" applyFont="1" applyBorder="1" applyAlignment="1">
      <alignment horizontal="center" vertical="center"/>
    </xf>
    <xf numFmtId="1" fontId="4" fillId="0" borderId="1370" xfId="0" applyNumberFormat="1" applyFont="1" applyBorder="1" applyAlignment="1">
      <alignment horizontal="center" vertical="center" wrapText="1"/>
    </xf>
    <xf numFmtId="1" fontId="4" fillId="0" borderId="1373" xfId="0" applyNumberFormat="1" applyFont="1" applyBorder="1" applyAlignment="1">
      <alignment horizontal="center" vertical="center" wrapText="1"/>
    </xf>
    <xf numFmtId="1" fontId="4" fillId="0" borderId="1373" xfId="0" applyNumberFormat="1" applyFont="1" applyBorder="1" applyAlignment="1">
      <alignment horizontal="center" vertical="center"/>
    </xf>
    <xf numFmtId="1" fontId="4" fillId="0" borderId="1370" xfId="0" applyNumberFormat="1" applyFont="1" applyBorder="1" applyAlignment="1">
      <alignment horizontal="center" wrapText="1"/>
    </xf>
    <xf numFmtId="1" fontId="4" fillId="0" borderId="1373" xfId="0" applyNumberFormat="1" applyFont="1" applyBorder="1" applyAlignment="1">
      <alignment horizontal="center"/>
    </xf>
    <xf numFmtId="1" fontId="4" fillId="0" borderId="1075" xfId="0" applyNumberFormat="1" applyFont="1" applyBorder="1" applyAlignment="1">
      <alignment horizontal="center" vertical="center" wrapText="1"/>
    </xf>
    <xf numFmtId="1" fontId="4" fillId="0" borderId="1371" xfId="0" applyNumberFormat="1" applyFont="1" applyBorder="1" applyAlignment="1">
      <alignment horizontal="center" vertical="center" wrapText="1"/>
    </xf>
    <xf numFmtId="1" fontId="4" fillId="3" borderId="1081" xfId="0" applyNumberFormat="1" applyFont="1" applyFill="1" applyBorder="1" applyAlignment="1">
      <alignment horizontal="center" vertical="center" wrapText="1"/>
    </xf>
    <xf numFmtId="1" fontId="4" fillId="0" borderId="1402" xfId="0" applyNumberFormat="1" applyFont="1" applyBorder="1" applyAlignment="1">
      <alignment horizontal="center" vertical="center"/>
    </xf>
    <xf numFmtId="1" fontId="4" fillId="0" borderId="1402" xfId="0" applyNumberFormat="1" applyFont="1" applyBorder="1" applyAlignment="1">
      <alignment horizontal="center" vertical="center" wrapText="1"/>
    </xf>
    <xf numFmtId="1" fontId="4" fillId="0" borderId="1403" xfId="0" applyNumberFormat="1" applyFont="1" applyBorder="1" applyAlignment="1">
      <alignment horizontal="center" vertical="center" wrapText="1"/>
    </xf>
    <xf numFmtId="1" fontId="4" fillId="0" borderId="1404" xfId="0" applyNumberFormat="1" applyFont="1" applyBorder="1" applyAlignment="1">
      <alignment horizontal="center" vertical="center" wrapText="1"/>
    </xf>
    <xf numFmtId="1" fontId="4" fillId="0" borderId="1405" xfId="0" applyNumberFormat="1" applyFont="1" applyBorder="1" applyAlignment="1">
      <alignment horizontal="center" vertical="center" wrapText="1"/>
    </xf>
    <xf numFmtId="1" fontId="4" fillId="0" borderId="1376" xfId="0" applyNumberFormat="1" applyFont="1" applyBorder="1" applyAlignment="1">
      <alignment horizontal="center" vertical="center"/>
    </xf>
    <xf numFmtId="1" fontId="1" fillId="0" borderId="1403" xfId="0" applyNumberFormat="1" applyFont="1" applyBorder="1" applyAlignment="1">
      <alignment horizontal="left" vertical="center"/>
    </xf>
    <xf numFmtId="1" fontId="1" fillId="0" borderId="1373" xfId="0" applyNumberFormat="1" applyFont="1" applyBorder="1" applyAlignment="1">
      <alignment horizontal="left" vertical="center"/>
    </xf>
    <xf numFmtId="1" fontId="4" fillId="0" borderId="1402" xfId="2" applyNumberFormat="1" applyFont="1" applyBorder="1" applyAlignment="1">
      <alignment horizontal="center" vertical="center" wrapText="1"/>
    </xf>
    <xf numFmtId="1" fontId="4" fillId="0" borderId="1372" xfId="3" applyNumberFormat="1" applyFont="1" applyBorder="1" applyAlignment="1">
      <alignment horizontal="center" vertical="center"/>
    </xf>
    <xf numFmtId="1" fontId="4" fillId="0" borderId="64" xfId="3" applyNumberFormat="1" applyFont="1" applyBorder="1" applyAlignment="1">
      <alignment horizontal="center" vertical="center"/>
    </xf>
    <xf numFmtId="1" fontId="4" fillId="0" borderId="1376" xfId="0" applyNumberFormat="1" applyFont="1" applyBorder="1" applyAlignment="1">
      <alignment horizontal="center" vertical="center" wrapText="1"/>
    </xf>
    <xf numFmtId="1" fontId="4" fillId="0" borderId="1411" xfId="0" applyNumberFormat="1" applyFont="1" applyBorder="1" applyAlignment="1">
      <alignment horizontal="center" vertical="center" wrapText="1"/>
    </xf>
    <xf numFmtId="1" fontId="4" fillId="0" borderId="64" xfId="3" applyNumberFormat="1" applyFont="1" applyBorder="1" applyAlignment="1">
      <alignment horizontal="center" vertical="center" wrapText="1"/>
    </xf>
    <xf numFmtId="1" fontId="4" fillId="0" borderId="1372" xfId="3" applyNumberFormat="1" applyFont="1" applyBorder="1" applyAlignment="1">
      <alignment horizontal="center" vertical="center" wrapText="1"/>
    </xf>
    <xf numFmtId="1" fontId="4" fillId="0" borderId="1372" xfId="2" applyNumberFormat="1" applyFont="1" applyBorder="1" applyAlignment="1">
      <alignment horizontal="center" vertical="center" wrapText="1"/>
    </xf>
    <xf numFmtId="1" fontId="4" fillId="0" borderId="1403" xfId="2" applyNumberFormat="1" applyFont="1" applyBorder="1" applyAlignment="1">
      <alignment horizontal="center" vertical="center" wrapText="1"/>
    </xf>
    <xf numFmtId="1" fontId="4" fillId="0" borderId="1404" xfId="2" applyNumberFormat="1" applyFont="1" applyBorder="1" applyAlignment="1">
      <alignment horizontal="center" vertical="center" wrapText="1"/>
    </xf>
    <xf numFmtId="1" fontId="4" fillId="0" borderId="1414" xfId="2" applyNumberFormat="1" applyFont="1" applyBorder="1" applyAlignment="1">
      <alignment horizontal="center" vertical="center" wrapText="1"/>
    </xf>
    <xf numFmtId="1" fontId="4" fillId="0" borderId="1443" xfId="0" applyNumberFormat="1" applyFont="1" applyBorder="1" applyAlignment="1">
      <alignment horizontal="center" vertical="center" wrapText="1"/>
    </xf>
    <xf numFmtId="1" fontId="4" fillId="0" borderId="1445" xfId="0" applyNumberFormat="1" applyFont="1" applyBorder="1" applyAlignment="1">
      <alignment horizontal="center" vertical="center"/>
    </xf>
    <xf numFmtId="1" fontId="4" fillId="0" borderId="1446" xfId="0" applyNumberFormat="1" applyFont="1" applyBorder="1" applyAlignment="1">
      <alignment horizontal="center" vertical="center"/>
    </xf>
    <xf numFmtId="1" fontId="4" fillId="0" borderId="1447" xfId="0" applyNumberFormat="1" applyFont="1" applyBorder="1" applyAlignment="1">
      <alignment horizontal="center" vertical="center"/>
    </xf>
    <xf numFmtId="1" fontId="4" fillId="0" borderId="1443" xfId="0" applyNumberFormat="1" applyFont="1" applyBorder="1" applyAlignment="1">
      <alignment horizontal="center" vertical="center"/>
    </xf>
    <xf numFmtId="1" fontId="4" fillId="0" borderId="1427" xfId="0" applyNumberFormat="1" applyFont="1" applyBorder="1" applyAlignment="1">
      <alignment horizontal="center" vertical="center"/>
    </xf>
    <xf numFmtId="1" fontId="4" fillId="0" borderId="1448" xfId="0" applyNumberFormat="1" applyFont="1" applyBorder="1" applyAlignment="1">
      <alignment horizontal="center" vertical="center"/>
    </xf>
    <xf numFmtId="1" fontId="4" fillId="0" borderId="1432" xfId="0" applyNumberFormat="1" applyFont="1" applyBorder="1" applyAlignment="1">
      <alignment horizontal="center" vertical="center"/>
    </xf>
    <xf numFmtId="1" fontId="4" fillId="0" borderId="1449" xfId="0" applyNumberFormat="1" applyFont="1" applyBorder="1" applyAlignment="1">
      <alignment horizontal="center" vertical="center"/>
    </xf>
    <xf numFmtId="1" fontId="4" fillId="0" borderId="1450" xfId="0" applyNumberFormat="1" applyFont="1" applyBorder="1" applyAlignment="1">
      <alignment horizontal="center" vertical="center" wrapText="1"/>
    </xf>
    <xf numFmtId="1" fontId="4" fillId="0" borderId="1442" xfId="0" applyNumberFormat="1" applyFont="1" applyBorder="1" applyAlignment="1">
      <alignment horizontal="center" vertical="center" wrapText="1"/>
    </xf>
    <xf numFmtId="1" fontId="4" fillId="0" borderId="1447" xfId="0" applyNumberFormat="1" applyFont="1" applyBorder="1" applyAlignment="1">
      <alignment horizontal="center" vertical="center" wrapText="1"/>
    </xf>
    <xf numFmtId="0" fontId="0" fillId="0" borderId="1484" xfId="0" applyBorder="1" applyAlignment="1">
      <alignment horizontal="center" vertical="center"/>
    </xf>
    <xf numFmtId="0" fontId="0" fillId="0" borderId="528" xfId="0" applyBorder="1" applyAlignment="1">
      <alignment horizontal="center" vertical="center"/>
    </xf>
    <xf numFmtId="1" fontId="13" fillId="0" borderId="1485" xfId="0" applyNumberFormat="1" applyFont="1" applyBorder="1" applyAlignment="1">
      <alignment horizontal="center" vertical="center" wrapText="1"/>
    </xf>
    <xf numFmtId="1" fontId="13" fillId="0" borderId="551" xfId="0" applyNumberFormat="1" applyFont="1" applyBorder="1" applyAlignment="1">
      <alignment horizontal="center" vertical="center" wrapText="1"/>
    </xf>
    <xf numFmtId="1" fontId="13" fillId="0" borderId="1484" xfId="0" applyNumberFormat="1" applyFont="1" applyBorder="1" applyAlignment="1">
      <alignment horizontal="center" vertical="center"/>
    </xf>
    <xf numFmtId="1" fontId="13" fillId="0" borderId="528" xfId="0" applyNumberFormat="1" applyFont="1" applyBorder="1" applyAlignment="1">
      <alignment horizontal="center" vertical="center"/>
    </xf>
    <xf numFmtId="0" fontId="13" fillId="0" borderId="1486" xfId="0" applyFont="1" applyBorder="1" applyAlignment="1">
      <alignment horizontal="center" vertical="center"/>
    </xf>
    <xf numFmtId="0" fontId="13" fillId="0" borderId="1487" xfId="0" applyFont="1" applyBorder="1" applyAlignment="1">
      <alignment horizontal="center" vertical="center"/>
    </xf>
    <xf numFmtId="0" fontId="13" fillId="0" borderId="1488" xfId="0" applyFont="1" applyBorder="1" applyAlignment="1">
      <alignment horizontal="center" vertical="center"/>
    </xf>
    <xf numFmtId="1" fontId="13" fillId="0" borderId="1486" xfId="0" applyNumberFormat="1" applyFont="1" applyBorder="1" applyAlignment="1">
      <alignment horizontal="center" vertical="center" wrapText="1"/>
    </xf>
    <xf numFmtId="1" fontId="13" fillId="0" borderId="1489" xfId="0" applyNumberFormat="1" applyFont="1" applyBorder="1" applyAlignment="1">
      <alignment horizontal="center" vertical="center" wrapText="1"/>
    </xf>
    <xf numFmtId="1" fontId="13" fillId="0" borderId="1487" xfId="0" applyNumberFormat="1" applyFont="1" applyBorder="1" applyAlignment="1">
      <alignment horizontal="center" vertical="center" wrapText="1"/>
    </xf>
    <xf numFmtId="1" fontId="13" fillId="0" borderId="1488" xfId="0" applyNumberFormat="1" applyFont="1" applyBorder="1" applyAlignment="1">
      <alignment horizontal="center" vertical="center" wrapText="1"/>
    </xf>
    <xf numFmtId="1" fontId="13" fillId="0" borderId="1491" xfId="0" applyNumberFormat="1" applyFont="1" applyBorder="1" applyAlignment="1">
      <alignment horizontal="center" vertical="center" wrapText="1"/>
    </xf>
    <xf numFmtId="1" fontId="4" fillId="0" borderId="1491" xfId="0" applyNumberFormat="1" applyFont="1" applyBorder="1" applyAlignment="1">
      <alignment horizontal="center" vertical="center" wrapText="1"/>
    </xf>
    <xf numFmtId="0" fontId="4" fillId="0" borderId="1491" xfId="0" applyFont="1" applyBorder="1" applyAlignment="1">
      <alignment horizontal="center" vertical="center"/>
    </xf>
    <xf numFmtId="0" fontId="4" fillId="0" borderId="1486" xfId="0" applyFont="1" applyBorder="1" applyAlignment="1">
      <alignment horizontal="center" vertical="center"/>
    </xf>
    <xf numFmtId="0" fontId="4" fillId="0" borderId="1487" xfId="0" applyFont="1" applyBorder="1" applyAlignment="1">
      <alignment horizontal="center" vertical="center"/>
    </xf>
    <xf numFmtId="0" fontId="4" fillId="0" borderId="1488" xfId="0" applyFont="1" applyBorder="1" applyAlignment="1">
      <alignment horizontal="center" vertical="center"/>
    </xf>
    <xf numFmtId="0" fontId="4" fillId="0" borderId="1489" xfId="0" applyFont="1" applyBorder="1" applyAlignment="1">
      <alignment horizontal="center" vertical="center" wrapText="1"/>
    </xf>
    <xf numFmtId="0" fontId="4" fillId="0" borderId="1497" xfId="0" applyFont="1" applyBorder="1" applyAlignment="1">
      <alignment horizontal="center" vertical="center" wrapText="1"/>
    </xf>
    <xf numFmtId="1" fontId="4" fillId="0" borderId="1521" xfId="0" applyNumberFormat="1" applyFont="1" applyBorder="1" applyAlignment="1">
      <alignment horizontal="center" vertical="center"/>
    </xf>
    <xf numFmtId="1" fontId="4" fillId="0" borderId="1524" xfId="0" applyNumberFormat="1" applyFont="1" applyBorder="1" applyAlignment="1">
      <alignment horizontal="center" vertical="center"/>
    </xf>
    <xf numFmtId="1" fontId="4" fillId="0" borderId="1526" xfId="0" applyNumberFormat="1" applyFont="1" applyBorder="1" applyAlignment="1">
      <alignment horizontal="center" vertical="center" wrapText="1"/>
    </xf>
    <xf numFmtId="1" fontId="4" fillId="0" borderId="1517" xfId="0" applyNumberFormat="1" applyFont="1" applyBorder="1" applyAlignment="1">
      <alignment horizontal="center" vertical="center"/>
    </xf>
    <xf numFmtId="1" fontId="4" fillId="0" borderId="1518" xfId="0" applyNumberFormat="1" applyFont="1" applyBorder="1" applyAlignment="1">
      <alignment horizontal="center" vertical="center"/>
    </xf>
    <xf numFmtId="1" fontId="4" fillId="0" borderId="1519" xfId="0" applyNumberFormat="1" applyFont="1" applyBorder="1" applyAlignment="1">
      <alignment horizontal="center" vertical="center"/>
    </xf>
    <xf numFmtId="1" fontId="4" fillId="0" borderId="1521" xfId="0" applyNumberFormat="1" applyFont="1" applyBorder="1" applyAlignment="1">
      <alignment horizontal="center" vertical="center" wrapText="1"/>
    </xf>
    <xf numFmtId="1" fontId="4" fillId="0" borderId="1524" xfId="0" applyNumberFormat="1" applyFont="1" applyBorder="1" applyAlignment="1">
      <alignment horizontal="center" vertical="center" wrapText="1"/>
    </xf>
    <xf numFmtId="1" fontId="4" fillId="0" borderId="1517" xfId="0" applyNumberFormat="1" applyFont="1" applyBorder="1" applyAlignment="1">
      <alignment horizontal="center" vertical="center" wrapText="1"/>
    </xf>
    <xf numFmtId="1" fontId="4" fillId="0" borderId="1520" xfId="0" applyNumberFormat="1" applyFont="1" applyBorder="1" applyAlignment="1">
      <alignment horizontal="center" vertical="center" wrapText="1"/>
    </xf>
    <xf numFmtId="1" fontId="4" fillId="0" borderId="1520" xfId="0" applyNumberFormat="1" applyFont="1" applyBorder="1" applyAlignment="1">
      <alignment horizontal="center" vertical="center"/>
    </xf>
    <xf numFmtId="1" fontId="4" fillId="0" borderId="1517" xfId="0" applyNumberFormat="1" applyFont="1" applyBorder="1" applyAlignment="1">
      <alignment horizontal="center" wrapText="1"/>
    </xf>
    <xf numFmtId="1" fontId="4" fillId="0" borderId="1520" xfId="0" applyNumberFormat="1" applyFont="1" applyBorder="1" applyAlignment="1">
      <alignment horizontal="center"/>
    </xf>
    <xf numFmtId="1" fontId="4" fillId="0" borderId="1518" xfId="0" applyNumberFormat="1" applyFont="1" applyBorder="1" applyAlignment="1">
      <alignment horizontal="center" vertical="center" wrapText="1"/>
    </xf>
    <xf numFmtId="1" fontId="4" fillId="0" borderId="1519" xfId="0" applyNumberFormat="1" applyFont="1" applyBorder="1" applyAlignment="1">
      <alignment horizontal="center" vertical="center" wrapText="1"/>
    </xf>
    <xf numFmtId="1" fontId="4" fillId="3" borderId="1240" xfId="0" applyNumberFormat="1" applyFont="1" applyFill="1" applyBorder="1" applyAlignment="1">
      <alignment horizontal="center" vertical="center" wrapText="1"/>
    </xf>
    <xf numFmtId="1" fontId="4" fillId="0" borderId="1508" xfId="0" applyNumberFormat="1" applyFont="1" applyBorder="1" applyAlignment="1">
      <alignment horizontal="center" vertical="center"/>
    </xf>
    <xf numFmtId="1" fontId="4" fillId="0" borderId="1508" xfId="0" applyNumberFormat="1" applyFont="1" applyBorder="1" applyAlignment="1">
      <alignment horizontal="center" vertical="center" wrapText="1"/>
    </xf>
    <xf numFmtId="1" fontId="4" fillId="0" borderId="1509" xfId="0" applyNumberFormat="1" applyFont="1" applyBorder="1" applyAlignment="1">
      <alignment horizontal="center" vertical="center" wrapText="1"/>
    </xf>
    <xf numFmtId="1" fontId="4" fillId="0" borderId="1510" xfId="0" applyNumberFormat="1" applyFont="1" applyBorder="1" applyAlignment="1">
      <alignment horizontal="center" vertical="center" wrapText="1"/>
    </xf>
    <xf numFmtId="1" fontId="4" fillId="0" borderId="1511" xfId="0" applyNumberFormat="1" applyFont="1" applyBorder="1" applyAlignment="1">
      <alignment horizontal="center" vertical="center" wrapText="1"/>
    </xf>
    <xf numFmtId="1" fontId="4" fillId="0" borderId="62" xfId="0" applyNumberFormat="1" applyFont="1" applyBorder="1" applyAlignment="1">
      <alignment horizontal="center" vertical="center" wrapText="1"/>
    </xf>
    <xf numFmtId="1" fontId="4" fillId="0" borderId="1553" xfId="0" applyNumberFormat="1" applyFont="1" applyBorder="1" applyAlignment="1">
      <alignment horizontal="center" vertical="center"/>
    </xf>
    <xf numFmtId="1" fontId="4" fillId="0" borderId="1554" xfId="0" applyNumberFormat="1" applyFont="1" applyBorder="1" applyAlignment="1">
      <alignment horizontal="center" vertical="center"/>
    </xf>
    <xf numFmtId="1" fontId="4" fillId="0" borderId="1553" xfId="0" applyNumberFormat="1" applyFont="1" applyBorder="1" applyAlignment="1">
      <alignment horizontal="center" vertical="center" wrapText="1"/>
    </xf>
    <xf numFmtId="1" fontId="4" fillId="0" borderId="1554" xfId="0" applyNumberFormat="1" applyFont="1" applyBorder="1" applyAlignment="1">
      <alignment horizontal="center" vertical="center" wrapText="1"/>
    </xf>
    <xf numFmtId="1" fontId="5" fillId="0" borderId="1518" xfId="0" applyNumberFormat="1" applyFont="1" applyBorder="1" applyAlignment="1">
      <alignment horizontal="left"/>
    </xf>
    <xf numFmtId="1" fontId="4" fillId="3" borderId="1521" xfId="0" applyNumberFormat="1" applyFont="1" applyFill="1" applyBorder="1" applyAlignment="1">
      <alignment horizontal="center" vertical="center"/>
    </xf>
    <xf numFmtId="1" fontId="4" fillId="3" borderId="89" xfId="0" applyNumberFormat="1" applyFont="1" applyFill="1" applyBorder="1" applyAlignment="1">
      <alignment horizontal="center" vertical="center"/>
    </xf>
    <xf numFmtId="1" fontId="4" fillId="0" borderId="76" xfId="0" applyNumberFormat="1" applyFont="1" applyBorder="1" applyAlignment="1">
      <alignment horizontal="center" vertical="center" wrapText="1"/>
    </xf>
    <xf numFmtId="1" fontId="4" fillId="0" borderId="1549" xfId="0" applyNumberFormat="1" applyFont="1" applyBorder="1" applyAlignment="1">
      <alignment horizontal="center" vertical="center"/>
    </xf>
    <xf numFmtId="1" fontId="4" fillId="0" borderId="1550" xfId="0" applyNumberFormat="1" applyFont="1" applyBorder="1" applyAlignment="1">
      <alignment horizontal="center" vertical="center"/>
    </xf>
    <xf numFmtId="1" fontId="4" fillId="0" borderId="1551" xfId="0" applyNumberFormat="1" applyFont="1" applyBorder="1" applyAlignment="1">
      <alignment horizontal="center" vertical="center" wrapText="1"/>
    </xf>
    <xf numFmtId="1" fontId="4" fillId="0" borderId="1559" xfId="0" applyNumberFormat="1" applyFont="1" applyBorder="1" applyAlignment="1">
      <alignment horizontal="center" vertical="center"/>
    </xf>
    <xf numFmtId="1" fontId="1" fillId="0" borderId="1509" xfId="0" applyNumberFormat="1" applyFont="1" applyBorder="1" applyAlignment="1">
      <alignment horizontal="left" vertical="center"/>
    </xf>
    <xf numFmtId="1" fontId="1" fillId="0" borderId="1566" xfId="0" applyNumberFormat="1" applyFont="1" applyBorder="1" applyAlignment="1">
      <alignment horizontal="left" vertical="center"/>
    </xf>
    <xf numFmtId="1" fontId="1" fillId="0" borderId="1554" xfId="0" applyNumberFormat="1" applyFont="1" applyBorder="1" applyAlignment="1">
      <alignment horizontal="left" vertical="center"/>
    </xf>
    <xf numFmtId="1" fontId="5" fillId="4" borderId="1566" xfId="2" quotePrefix="1" applyNumberFormat="1" applyFont="1" applyFill="1" applyBorder="1" applyAlignment="1">
      <alignment horizontal="left"/>
    </xf>
    <xf numFmtId="1" fontId="5" fillId="4" borderId="1571" xfId="2" quotePrefix="1" applyNumberFormat="1" applyFont="1" applyFill="1" applyBorder="1" applyAlignment="1">
      <alignment horizontal="left"/>
    </xf>
    <xf numFmtId="1" fontId="4" fillId="0" borderId="1572" xfId="2" applyNumberFormat="1" applyFont="1" applyBorder="1" applyAlignment="1">
      <alignment horizontal="center" vertical="center" wrapText="1"/>
    </xf>
    <xf numFmtId="1" fontId="4" fillId="0" borderId="89" xfId="2" applyNumberFormat="1" applyFont="1" applyBorder="1" applyAlignment="1">
      <alignment horizontal="center" vertical="center" wrapText="1"/>
    </xf>
    <xf numFmtId="1" fontId="4" fillId="0" borderId="1526" xfId="3" applyNumberFormat="1" applyFont="1" applyBorder="1" applyAlignment="1">
      <alignment horizontal="center" vertical="center"/>
    </xf>
    <xf numFmtId="1" fontId="4" fillId="0" borderId="76" xfId="3" applyNumberFormat="1" applyFont="1" applyBorder="1" applyAlignment="1">
      <alignment horizontal="center" vertical="center"/>
    </xf>
    <xf numFmtId="1" fontId="4" fillId="0" borderId="62" xfId="3" applyNumberFormat="1" applyFont="1" applyBorder="1" applyAlignment="1">
      <alignment horizontal="center" vertical="center"/>
    </xf>
    <xf numFmtId="1" fontId="4" fillId="0" borderId="1559" xfId="0" applyNumberFormat="1" applyFont="1" applyBorder="1" applyAlignment="1">
      <alignment horizontal="center" vertical="center" wrapText="1"/>
    </xf>
    <xf numFmtId="1" fontId="4" fillId="0" borderId="1565" xfId="0" applyNumberFormat="1" applyFont="1" applyBorder="1" applyAlignment="1">
      <alignment horizontal="center" vertical="center" wrapText="1"/>
    </xf>
    <xf numFmtId="1" fontId="4" fillId="0" borderId="62" xfId="3" applyNumberFormat="1" applyFont="1" applyBorder="1" applyAlignment="1">
      <alignment horizontal="center" vertical="center" wrapText="1"/>
    </xf>
    <xf numFmtId="1" fontId="4" fillId="0" borderId="1526" xfId="3" applyNumberFormat="1" applyFont="1" applyBorder="1" applyAlignment="1">
      <alignment horizontal="center" vertical="center" wrapText="1"/>
    </xf>
    <xf numFmtId="1" fontId="4" fillId="0" borderId="76" xfId="3" applyNumberFormat="1" applyFont="1" applyBorder="1" applyAlignment="1">
      <alignment horizontal="center" vertical="center" wrapText="1"/>
    </xf>
    <xf numFmtId="1" fontId="4" fillId="0" borderId="1526" xfId="2" applyNumberFormat="1" applyFont="1" applyBorder="1" applyAlignment="1">
      <alignment horizontal="center" vertical="center" wrapText="1"/>
    </xf>
    <xf numFmtId="1" fontId="4" fillId="0" borderId="76" xfId="2" applyNumberFormat="1" applyFont="1" applyBorder="1" applyAlignment="1">
      <alignment horizontal="center" vertical="center" wrapText="1"/>
    </xf>
    <xf numFmtId="1" fontId="4" fillId="0" borderId="1590" xfId="2" applyNumberFormat="1" applyFont="1" applyBorder="1" applyAlignment="1">
      <alignment horizontal="center" vertical="center" wrapText="1"/>
    </xf>
    <xf numFmtId="1" fontId="4" fillId="0" borderId="1591" xfId="2" applyNumberFormat="1" applyFont="1" applyBorder="1" applyAlignment="1">
      <alignment horizontal="center" vertical="center" wrapText="1"/>
    </xf>
    <xf numFmtId="1" fontId="4" fillId="0" borderId="1566" xfId="2" applyNumberFormat="1" applyFont="1" applyBorder="1" applyAlignment="1">
      <alignment horizontal="center" vertical="center" wrapText="1"/>
    </xf>
    <xf numFmtId="1" fontId="4" fillId="0" borderId="1554" xfId="2" applyNumberFormat="1" applyFont="1" applyBorder="1" applyAlignment="1">
      <alignment horizontal="center" vertical="center" wrapText="1"/>
    </xf>
    <xf numFmtId="1" fontId="4" fillId="0" borderId="1599" xfId="0" applyNumberFormat="1" applyFont="1" applyBorder="1" applyAlignment="1">
      <alignment horizontal="center" vertical="center" wrapText="1"/>
    </xf>
    <xf numFmtId="1" fontId="4" fillId="0" borderId="1599" xfId="0" applyNumberFormat="1" applyFont="1" applyBorder="1" applyAlignment="1">
      <alignment horizontal="center" vertical="center"/>
    </xf>
    <xf numFmtId="1" fontId="4" fillId="0" borderId="1566" xfId="0" applyNumberFormat="1" applyFont="1" applyBorder="1" applyAlignment="1">
      <alignment horizontal="center" vertical="center"/>
    </xf>
    <xf numFmtId="1" fontId="4" fillId="0" borderId="1577" xfId="0" applyNumberFormat="1" applyFont="1" applyBorder="1" applyAlignment="1">
      <alignment horizontal="center" vertical="center"/>
    </xf>
    <xf numFmtId="1" fontId="4" fillId="0" borderId="1601" xfId="0" applyNumberFormat="1" applyFont="1" applyBorder="1" applyAlignment="1">
      <alignment horizontal="center" vertical="center" wrapText="1"/>
    </xf>
    <xf numFmtId="1" fontId="4" fillId="0" borderId="1605" xfId="0" applyNumberFormat="1" applyFont="1" applyBorder="1" applyAlignment="1">
      <alignment horizontal="center" vertical="center"/>
    </xf>
    <xf numFmtId="1" fontId="4" fillId="0" borderId="1606" xfId="0" applyNumberFormat="1" applyFont="1" applyBorder="1" applyAlignment="1">
      <alignment horizontal="center" vertical="center"/>
    </xf>
    <xf numFmtId="1" fontId="4" fillId="0" borderId="62" xfId="0" applyNumberFormat="1" applyFont="1" applyBorder="1" applyAlignment="1">
      <alignment horizontal="center" vertical="center"/>
    </xf>
    <xf numFmtId="1" fontId="4" fillId="0" borderId="1607" xfId="0" applyNumberFormat="1" applyFont="1" applyBorder="1" applyAlignment="1">
      <alignment horizontal="center" vertical="center"/>
    </xf>
    <xf numFmtId="1" fontId="4" fillId="0" borderId="1601" xfId="0" applyNumberFormat="1" applyFont="1" applyBorder="1" applyAlignment="1">
      <alignment horizontal="center" vertical="center"/>
    </xf>
    <xf numFmtId="1" fontId="4" fillId="0" borderId="1608" xfId="0" applyNumberFormat="1" applyFont="1" applyBorder="1" applyAlignment="1">
      <alignment horizontal="center" vertical="center"/>
    </xf>
    <xf numFmtId="1" fontId="4" fillId="0" borderId="1609" xfId="0" applyNumberFormat="1" applyFont="1" applyBorder="1" applyAlignment="1">
      <alignment horizontal="center" vertical="center"/>
    </xf>
    <xf numFmtId="1" fontId="4" fillId="0" borderId="1610" xfId="0" applyNumberFormat="1" applyFont="1" applyBorder="1" applyAlignment="1">
      <alignment horizontal="center" vertical="center"/>
    </xf>
    <xf numFmtId="1" fontId="4" fillId="0" borderId="1611" xfId="0" applyNumberFormat="1" applyFont="1" applyBorder="1" applyAlignment="1">
      <alignment horizontal="center" vertical="center"/>
    </xf>
    <xf numFmtId="1" fontId="4" fillId="0" borderId="1615" xfId="0" applyNumberFormat="1" applyFont="1" applyBorder="1" applyAlignment="1">
      <alignment horizontal="center" vertical="center"/>
    </xf>
    <xf numFmtId="1" fontId="4" fillId="0" borderId="1612" xfId="0" applyNumberFormat="1" applyFont="1" applyBorder="1" applyAlignment="1">
      <alignment horizontal="center" vertical="center" wrapText="1"/>
    </xf>
    <xf numFmtId="1" fontId="4" fillId="0" borderId="1590" xfId="0" applyNumberFormat="1" applyFont="1" applyBorder="1" applyAlignment="1">
      <alignment horizontal="center" vertical="center"/>
    </xf>
    <xf numFmtId="1" fontId="4" fillId="0" borderId="1600" xfId="0" applyNumberFormat="1" applyFont="1" applyBorder="1" applyAlignment="1">
      <alignment horizontal="center" vertical="center" wrapText="1"/>
    </xf>
    <xf numFmtId="1" fontId="4" fillId="0" borderId="1607" xfId="0" applyNumberFormat="1" applyFont="1" applyBorder="1" applyAlignment="1">
      <alignment horizontal="center" vertical="center" wrapText="1"/>
    </xf>
    <xf numFmtId="0" fontId="0" fillId="0" borderId="165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" fontId="13" fillId="0" borderId="1654" xfId="0" applyNumberFormat="1" applyFont="1" applyBorder="1" applyAlignment="1">
      <alignment horizontal="center" vertical="center" wrapText="1"/>
    </xf>
    <xf numFmtId="1" fontId="13" fillId="0" borderId="73" xfId="0" applyNumberFormat="1" applyFont="1" applyBorder="1" applyAlignment="1">
      <alignment horizontal="center" vertical="center" wrapText="1"/>
    </xf>
    <xf numFmtId="1" fontId="13" fillId="0" borderId="1653" xfId="0" applyNumberFormat="1" applyFont="1" applyBorder="1" applyAlignment="1">
      <alignment horizontal="center" vertical="center"/>
    </xf>
    <xf numFmtId="1" fontId="13" fillId="0" borderId="62" xfId="0" applyNumberFormat="1" applyFont="1" applyBorder="1" applyAlignment="1">
      <alignment horizontal="center" vertical="center"/>
    </xf>
    <xf numFmtId="0" fontId="13" fillId="0" borderId="1655" xfId="0" applyFont="1" applyBorder="1" applyAlignment="1">
      <alignment horizontal="center" vertical="center"/>
    </xf>
    <xf numFmtId="0" fontId="13" fillId="0" borderId="1656" xfId="0" applyFont="1" applyBorder="1" applyAlignment="1">
      <alignment horizontal="center" vertical="center"/>
    </xf>
    <xf numFmtId="0" fontId="13" fillId="0" borderId="1657" xfId="0" applyFont="1" applyBorder="1" applyAlignment="1">
      <alignment horizontal="center" vertical="center"/>
    </xf>
    <xf numFmtId="1" fontId="13" fillId="0" borderId="1608" xfId="0" applyNumberFormat="1" applyFont="1" applyBorder="1" applyAlignment="1">
      <alignment horizontal="center" vertical="center" wrapText="1"/>
    </xf>
    <xf numFmtId="1" fontId="13" fillId="0" borderId="1658" xfId="0" applyNumberFormat="1" applyFont="1" applyBorder="1" applyAlignment="1">
      <alignment horizontal="center" vertical="center" wrapText="1"/>
    </xf>
    <xf numFmtId="1" fontId="13" fillId="0" borderId="1609" xfId="0" applyNumberFormat="1" applyFont="1" applyBorder="1" applyAlignment="1">
      <alignment horizontal="center" vertical="center" wrapText="1"/>
    </xf>
    <xf numFmtId="1" fontId="13" fillId="0" borderId="1610" xfId="0" applyNumberFormat="1" applyFont="1" applyBorder="1" applyAlignment="1">
      <alignment horizontal="center" vertical="center" wrapText="1"/>
    </xf>
    <xf numFmtId="1" fontId="13" fillId="0" borderId="1607" xfId="0" applyNumberFormat="1" applyFont="1" applyBorder="1" applyAlignment="1">
      <alignment horizontal="center" vertical="center" wrapText="1"/>
    </xf>
    <xf numFmtId="1" fontId="13" fillId="0" borderId="1524" xfId="0" applyNumberFormat="1" applyFont="1" applyBorder="1" applyAlignment="1">
      <alignment horizontal="center" vertical="center" wrapText="1"/>
    </xf>
    <xf numFmtId="0" fontId="4" fillId="0" borderId="1607" xfId="0" applyFont="1" applyBorder="1" applyAlignment="1">
      <alignment horizontal="center" vertical="center"/>
    </xf>
    <xf numFmtId="0" fontId="4" fillId="0" borderId="1524" xfId="0" applyFont="1" applyBorder="1" applyAlignment="1">
      <alignment horizontal="center" vertical="center"/>
    </xf>
    <xf numFmtId="0" fontId="4" fillId="0" borderId="1608" xfId="0" applyFont="1" applyBorder="1" applyAlignment="1">
      <alignment horizontal="center" vertical="center"/>
    </xf>
    <xf numFmtId="0" fontId="4" fillId="0" borderId="1609" xfId="0" applyFont="1" applyBorder="1" applyAlignment="1">
      <alignment horizontal="center" vertical="center"/>
    </xf>
    <xf numFmtId="0" fontId="4" fillId="0" borderId="1610" xfId="0" applyFont="1" applyBorder="1" applyAlignment="1">
      <alignment horizontal="center" vertical="center"/>
    </xf>
    <xf numFmtId="0" fontId="4" fillId="0" borderId="1658" xfId="0" applyFont="1" applyBorder="1" applyAlignment="1">
      <alignment horizontal="center" vertical="center" wrapText="1"/>
    </xf>
    <xf numFmtId="0" fontId="4" fillId="0" borderId="1669" xfId="0" applyFont="1" applyBorder="1" applyAlignment="1">
      <alignment horizontal="center" vertical="center" wrapText="1"/>
    </xf>
    <xf numFmtId="1" fontId="4" fillId="0" borderId="1708" xfId="0" applyNumberFormat="1" applyFont="1" applyBorder="1" applyAlignment="1">
      <alignment horizontal="center" vertical="center"/>
    </xf>
    <xf numFmtId="1" fontId="4" fillId="0" borderId="1695" xfId="0" applyNumberFormat="1" applyFont="1" applyBorder="1" applyAlignment="1">
      <alignment horizontal="center" vertical="center"/>
    </xf>
    <xf numFmtId="1" fontId="4" fillId="0" borderId="1716" xfId="0" applyNumberFormat="1" applyFont="1" applyBorder="1" applyAlignment="1">
      <alignment horizontal="center" vertical="center" wrapText="1"/>
    </xf>
    <xf numFmtId="1" fontId="4" fillId="0" borderId="1682" xfId="0" applyNumberFormat="1" applyFont="1" applyBorder="1" applyAlignment="1">
      <alignment horizontal="center" vertical="center" wrapText="1"/>
    </xf>
    <xf numFmtId="1" fontId="4" fillId="0" borderId="1701" xfId="0" applyNumberFormat="1" applyFont="1" applyBorder="1" applyAlignment="1">
      <alignment horizontal="center" vertical="center" wrapText="1"/>
    </xf>
    <xf numFmtId="1" fontId="4" fillId="0" borderId="1498" xfId="0" applyNumberFormat="1" applyFont="1" applyBorder="1" applyAlignment="1">
      <alignment horizontal="center" vertical="center" wrapText="1"/>
    </xf>
    <xf numFmtId="1" fontId="4" fillId="0" borderId="1702" xfId="0" applyNumberFormat="1" applyFont="1" applyBorder="1" applyAlignment="1">
      <alignment horizontal="center" vertical="center"/>
    </xf>
    <xf numFmtId="1" fontId="4" fillId="0" borderId="1703" xfId="0" applyNumberFormat="1" applyFont="1" applyBorder="1" applyAlignment="1">
      <alignment horizontal="center" vertical="center"/>
    </xf>
    <xf numFmtId="1" fontId="4" fillId="0" borderId="1704" xfId="0" applyNumberFormat="1" applyFont="1" applyBorder="1" applyAlignment="1">
      <alignment horizontal="center" vertical="center"/>
    </xf>
    <xf numFmtId="1" fontId="4" fillId="0" borderId="1708" xfId="0" applyNumberFormat="1" applyFont="1" applyBorder="1" applyAlignment="1">
      <alignment horizontal="center" vertical="center" wrapText="1"/>
    </xf>
    <xf numFmtId="1" fontId="4" fillId="0" borderId="1695" xfId="0" applyNumberFormat="1" applyFont="1" applyBorder="1" applyAlignment="1">
      <alignment horizontal="center" vertical="center" wrapText="1"/>
    </xf>
    <xf numFmtId="1" fontId="4" fillId="0" borderId="1702" xfId="0" applyNumberFormat="1" applyFont="1" applyBorder="1" applyAlignment="1">
      <alignment horizontal="center" vertical="center" wrapText="1"/>
    </xf>
    <xf numFmtId="1" fontId="4" fillId="0" borderId="1713" xfId="0" applyNumberFormat="1" applyFont="1" applyBorder="1" applyAlignment="1">
      <alignment horizontal="center" vertical="center" wrapText="1"/>
    </xf>
    <xf numFmtId="1" fontId="4" fillId="0" borderId="1713" xfId="0" applyNumberFormat="1" applyFont="1" applyBorder="1" applyAlignment="1">
      <alignment horizontal="center" vertical="center"/>
    </xf>
    <xf numFmtId="1" fontId="4" fillId="0" borderId="1702" xfId="0" applyNumberFormat="1" applyFont="1" applyBorder="1" applyAlignment="1">
      <alignment horizontal="center" wrapText="1"/>
    </xf>
    <xf numFmtId="1" fontId="4" fillId="0" borderId="1713" xfId="0" applyNumberFormat="1" applyFont="1" applyBorder="1" applyAlignment="1">
      <alignment horizontal="center"/>
    </xf>
    <xf numFmtId="1" fontId="4" fillId="0" borderId="1738" xfId="0" applyNumberFormat="1" applyFont="1" applyBorder="1" applyAlignment="1">
      <alignment horizontal="center" vertical="center" wrapText="1"/>
    </xf>
    <xf numFmtId="1" fontId="4" fillId="0" borderId="1728" xfId="0" applyNumberFormat="1" applyFont="1" applyBorder="1" applyAlignment="1">
      <alignment horizontal="center" vertical="center" wrapText="1"/>
    </xf>
    <xf numFmtId="1" fontId="4" fillId="0" borderId="1738" xfId="0" applyNumberFormat="1" applyFont="1" applyBorder="1" applyAlignment="1">
      <alignment horizontal="center" vertical="center"/>
    </xf>
    <xf numFmtId="1" fontId="4" fillId="0" borderId="1703" xfId="0" applyNumberFormat="1" applyFont="1" applyBorder="1" applyAlignment="1">
      <alignment horizontal="center" vertical="center" wrapText="1"/>
    </xf>
    <xf numFmtId="1" fontId="4" fillId="0" borderId="1704" xfId="0" applyNumberFormat="1" applyFont="1" applyBorder="1" applyAlignment="1">
      <alignment horizontal="center" vertical="center" wrapText="1"/>
    </xf>
    <xf numFmtId="1" fontId="4" fillId="3" borderId="1701" xfId="0" applyNumberFormat="1" applyFont="1" applyFill="1" applyBorder="1" applyAlignment="1">
      <alignment horizontal="center" vertical="center" wrapText="1"/>
    </xf>
    <xf numFmtId="1" fontId="4" fillId="3" borderId="1728" xfId="0" applyNumberFormat="1" applyFont="1" applyFill="1" applyBorder="1" applyAlignment="1">
      <alignment horizontal="center" vertical="center" wrapText="1"/>
    </xf>
    <xf numFmtId="1" fontId="4" fillId="0" borderId="1749" xfId="0" applyNumberFormat="1" applyFont="1" applyBorder="1" applyAlignment="1">
      <alignment horizontal="center" vertical="center"/>
    </xf>
    <xf numFmtId="1" fontId="4" fillId="0" borderId="1749" xfId="0" applyNumberFormat="1" applyFont="1" applyBorder="1" applyAlignment="1">
      <alignment horizontal="center" vertical="center" wrapText="1"/>
    </xf>
    <xf numFmtId="1" fontId="4" fillId="0" borderId="1750" xfId="0" applyNumberFormat="1" applyFont="1" applyBorder="1" applyAlignment="1">
      <alignment horizontal="center" vertical="center" wrapText="1"/>
    </xf>
    <xf numFmtId="1" fontId="4" fillId="0" borderId="1751" xfId="0" applyNumberFormat="1" applyFont="1" applyBorder="1" applyAlignment="1">
      <alignment horizontal="center" vertical="center" wrapText="1"/>
    </xf>
    <xf numFmtId="1" fontId="4" fillId="0" borderId="1752" xfId="0" applyNumberFormat="1" applyFont="1" applyBorder="1" applyAlignment="1">
      <alignment horizontal="center" vertical="center" wrapText="1"/>
    </xf>
    <xf numFmtId="1" fontId="4" fillId="0" borderId="1757" xfId="0" applyNumberFormat="1" applyFont="1" applyBorder="1" applyAlignment="1">
      <alignment horizontal="center" vertical="center" wrapText="1"/>
    </xf>
    <xf numFmtId="1" fontId="4" fillId="0" borderId="1737" xfId="0" applyNumberFormat="1" applyFont="1" applyBorder="1" applyAlignment="1">
      <alignment horizontal="center" vertical="center" wrapText="1"/>
    </xf>
    <xf numFmtId="1" fontId="4" fillId="0" borderId="1678" xfId="0" applyNumberFormat="1" applyFont="1" applyBorder="1" applyAlignment="1">
      <alignment horizontal="center" vertical="center" wrapText="1"/>
    </xf>
    <xf numFmtId="1" fontId="4" fillId="0" borderId="1763" xfId="0" applyNumberFormat="1" applyFont="1" applyBorder="1" applyAlignment="1">
      <alignment horizontal="center" vertical="center" wrapText="1"/>
    </xf>
    <xf numFmtId="1" fontId="4" fillId="0" borderId="1683" xfId="0" applyNumberFormat="1" applyFont="1" applyBorder="1" applyAlignment="1">
      <alignment horizontal="center" vertical="center"/>
    </xf>
    <xf numFmtId="1" fontId="4" fillId="0" borderId="1694" xfId="0" applyNumberFormat="1" applyFont="1" applyBorder="1" applyAlignment="1">
      <alignment horizontal="center" vertical="center"/>
    </xf>
    <xf numFmtId="1" fontId="4" fillId="0" borderId="1683" xfId="0" applyNumberFormat="1" applyFont="1" applyBorder="1" applyAlignment="1">
      <alignment horizontal="center" vertical="center" wrapText="1"/>
    </xf>
    <xf numFmtId="1" fontId="4" fillId="0" borderId="1694" xfId="0" applyNumberFormat="1" applyFont="1" applyBorder="1" applyAlignment="1">
      <alignment horizontal="center" vertical="center" wrapText="1"/>
    </xf>
    <xf numFmtId="1" fontId="5" fillId="0" borderId="1676" xfId="0" applyNumberFormat="1" applyFont="1" applyBorder="1" applyAlignment="1">
      <alignment horizontal="left"/>
    </xf>
    <xf numFmtId="1" fontId="4" fillId="3" borderId="1680" xfId="0" applyNumberFormat="1" applyFont="1" applyFill="1" applyBorder="1" applyAlignment="1">
      <alignment horizontal="center" vertical="center"/>
    </xf>
    <xf numFmtId="1" fontId="4" fillId="3" borderId="1738" xfId="0" applyNumberFormat="1" applyFont="1" applyFill="1" applyBorder="1" applyAlignment="1">
      <alignment horizontal="center" vertical="center"/>
    </xf>
    <xf numFmtId="1" fontId="4" fillId="0" borderId="1681" xfId="0" applyNumberFormat="1" applyFont="1" applyBorder="1" applyAlignment="1">
      <alignment horizontal="center" vertical="center" wrapText="1"/>
    </xf>
    <xf numFmtId="1" fontId="4" fillId="0" borderId="1762" xfId="0" applyNumberFormat="1" applyFont="1" applyBorder="1" applyAlignment="1">
      <alignment horizontal="center" vertical="center" wrapText="1"/>
    </xf>
    <xf numFmtId="1" fontId="4" fillId="0" borderId="1676" xfId="0" applyNumberFormat="1" applyFont="1" applyBorder="1" applyAlignment="1">
      <alignment horizontal="center" vertical="center"/>
    </xf>
    <xf numFmtId="1" fontId="4" fillId="0" borderId="1684" xfId="0" applyNumberFormat="1" applyFont="1" applyBorder="1" applyAlignment="1">
      <alignment horizontal="center" vertical="center"/>
    </xf>
    <xf numFmtId="1" fontId="4" fillId="0" borderId="1685" xfId="0" applyNumberFormat="1" applyFont="1" applyBorder="1" applyAlignment="1">
      <alignment horizontal="center" vertical="center" wrapText="1"/>
    </xf>
    <xf numFmtId="1" fontId="4" fillId="0" borderId="1764" xfId="0" applyNumberFormat="1" applyFont="1" applyBorder="1" applyAlignment="1">
      <alignment horizontal="center" vertical="center" wrapText="1"/>
    </xf>
    <xf numFmtId="1" fontId="4" fillId="0" borderId="1688" xfId="0" applyNumberFormat="1" applyFont="1" applyBorder="1" applyAlignment="1">
      <alignment horizontal="center" vertical="center"/>
    </xf>
    <xf numFmtId="1" fontId="4" fillId="0" borderId="1680" xfId="0" applyNumberFormat="1" applyFont="1" applyBorder="1" applyAlignment="1">
      <alignment horizontal="center" vertical="center" wrapText="1"/>
    </xf>
    <xf numFmtId="1" fontId="1" fillId="0" borderId="1750" xfId="0" applyNumberFormat="1" applyFont="1" applyBorder="1" applyAlignment="1">
      <alignment horizontal="left" vertical="center"/>
    </xf>
    <xf numFmtId="1" fontId="1" fillId="0" borderId="1676" xfId="0" applyNumberFormat="1" applyFont="1" applyBorder="1" applyAlignment="1">
      <alignment horizontal="left" vertical="center"/>
    </xf>
    <xf numFmtId="1" fontId="1" fillId="0" borderId="1694" xfId="0" applyNumberFormat="1" applyFont="1" applyBorder="1" applyAlignment="1">
      <alignment horizontal="left" vertical="center"/>
    </xf>
    <xf numFmtId="1" fontId="5" fillId="4" borderId="1676" xfId="2" quotePrefix="1" applyNumberFormat="1" applyFont="1" applyFill="1" applyBorder="1" applyAlignment="1">
      <alignment horizontal="left"/>
    </xf>
    <xf numFmtId="1" fontId="5" fillId="4" borderId="1690" xfId="2" quotePrefix="1" applyNumberFormat="1" applyFont="1" applyFill="1" applyBorder="1" applyAlignment="1">
      <alignment horizontal="left"/>
    </xf>
    <xf numFmtId="1" fontId="4" fillId="0" borderId="1749" xfId="2" applyNumberFormat="1" applyFont="1" applyBorder="1" applyAlignment="1">
      <alignment horizontal="center" vertical="center" wrapText="1"/>
    </xf>
    <xf numFmtId="1" fontId="4" fillId="0" borderId="1738" xfId="2" applyNumberFormat="1" applyFont="1" applyBorder="1" applyAlignment="1">
      <alignment horizontal="center" vertical="center" wrapText="1"/>
    </xf>
    <xf numFmtId="1" fontId="4" fillId="0" borderId="1681" xfId="3" applyNumberFormat="1" applyFont="1" applyBorder="1" applyAlignment="1">
      <alignment horizontal="center" vertical="center"/>
    </xf>
    <xf numFmtId="1" fontId="4" fillId="0" borderId="1682" xfId="3" applyNumberFormat="1" applyFont="1" applyBorder="1" applyAlignment="1">
      <alignment horizontal="center" vertical="center"/>
    </xf>
    <xf numFmtId="1" fontId="4" fillId="0" borderId="1678" xfId="3" applyNumberFormat="1" applyFont="1" applyBorder="1" applyAlignment="1">
      <alignment horizontal="center" vertical="center"/>
    </xf>
    <xf numFmtId="1" fontId="4" fillId="0" borderId="1737" xfId="3" applyNumberFormat="1" applyFont="1" applyBorder="1" applyAlignment="1">
      <alignment horizontal="center" vertical="center"/>
    </xf>
    <xf numFmtId="1" fontId="4" fillId="0" borderId="1762" xfId="3" applyNumberFormat="1" applyFont="1" applyBorder="1" applyAlignment="1">
      <alignment horizontal="center" vertical="center"/>
    </xf>
    <xf numFmtId="1" fontId="4" fillId="0" borderId="1763" xfId="3" applyNumberFormat="1" applyFont="1" applyBorder="1" applyAlignment="1">
      <alignment horizontal="center" vertical="center"/>
    </xf>
    <xf numFmtId="1" fontId="4" fillId="0" borderId="1688" xfId="0" applyNumberFormat="1" applyFont="1" applyBorder="1" applyAlignment="1">
      <alignment horizontal="center" vertical="center" wrapText="1"/>
    </xf>
    <xf numFmtId="1" fontId="4" fillId="0" borderId="1689" xfId="0" applyNumberFormat="1" applyFont="1" applyBorder="1" applyAlignment="1">
      <alignment horizontal="center" vertical="center" wrapText="1"/>
    </xf>
    <xf numFmtId="1" fontId="4" fillId="0" borderId="1691" xfId="3" applyNumberFormat="1" applyFont="1" applyBorder="1" applyAlignment="1">
      <alignment horizontal="center" vertical="center"/>
    </xf>
    <xf numFmtId="1" fontId="4" fillId="0" borderId="1778" xfId="3" applyNumberFormat="1" applyFont="1" applyBorder="1" applyAlignment="1">
      <alignment horizontal="center" vertical="center"/>
    </xf>
    <xf numFmtId="1" fontId="4" fillId="0" borderId="1682" xfId="3" applyNumberFormat="1" applyFont="1" applyBorder="1" applyAlignment="1">
      <alignment horizontal="center" vertical="center" wrapText="1"/>
    </xf>
    <xf numFmtId="1" fontId="4" fillId="0" borderId="1691" xfId="3" applyNumberFormat="1" applyFont="1" applyBorder="1" applyAlignment="1">
      <alignment horizontal="center" vertical="center" wrapText="1"/>
    </xf>
    <xf numFmtId="1" fontId="4" fillId="0" borderId="1762" xfId="3" applyNumberFormat="1" applyFont="1" applyBorder="1" applyAlignment="1">
      <alignment horizontal="center" vertical="center" wrapText="1"/>
    </xf>
    <xf numFmtId="1" fontId="4" fillId="0" borderId="1778" xfId="3" applyNumberFormat="1" applyFont="1" applyBorder="1" applyAlignment="1">
      <alignment horizontal="center" vertical="center" wrapText="1"/>
    </xf>
    <xf numFmtId="1" fontId="4" fillId="0" borderId="1678" xfId="3" applyNumberFormat="1" applyFont="1" applyBorder="1" applyAlignment="1">
      <alignment horizontal="center" vertical="center" wrapText="1"/>
    </xf>
    <xf numFmtId="1" fontId="4" fillId="0" borderId="1763" xfId="3" applyNumberFormat="1" applyFont="1" applyBorder="1" applyAlignment="1">
      <alignment horizontal="center" vertical="center" wrapText="1"/>
    </xf>
    <xf numFmtId="1" fontId="4" fillId="0" borderId="1681" xfId="3" applyNumberFormat="1" applyFont="1" applyBorder="1" applyAlignment="1">
      <alignment horizontal="center" vertical="center" wrapText="1"/>
    </xf>
    <xf numFmtId="1" fontId="4" fillId="0" borderId="1737" xfId="3" applyNumberFormat="1" applyFont="1" applyBorder="1" applyAlignment="1">
      <alignment horizontal="center" vertical="center" wrapText="1"/>
    </xf>
    <xf numFmtId="1" fontId="4" fillId="0" borderId="1681" xfId="2" applyNumberFormat="1" applyFont="1" applyBorder="1" applyAlignment="1">
      <alignment horizontal="center" vertical="center" wrapText="1"/>
    </xf>
    <xf numFmtId="1" fontId="4" fillId="0" borderId="1737" xfId="2" applyNumberFormat="1" applyFont="1" applyBorder="1" applyAlignment="1">
      <alignment horizontal="center" vertical="center" wrapText="1"/>
    </xf>
    <xf numFmtId="1" fontId="4" fillId="0" borderId="1680" xfId="2" applyNumberFormat="1" applyFont="1" applyBorder="1" applyAlignment="1">
      <alignment horizontal="center" vertical="center" wrapText="1"/>
    </xf>
    <xf numFmtId="1" fontId="4" fillId="0" borderId="1683" xfId="2" applyNumberFormat="1" applyFont="1" applyBorder="1" applyAlignment="1">
      <alignment horizontal="center" vertical="center" wrapText="1"/>
    </xf>
    <xf numFmtId="1" fontId="4" fillId="0" borderId="1676" xfId="2" applyNumberFormat="1" applyFont="1" applyBorder="1" applyAlignment="1">
      <alignment horizontal="center" vertical="center" wrapText="1"/>
    </xf>
    <xf numFmtId="1" fontId="4" fillId="0" borderId="1675" xfId="2" applyNumberFormat="1" applyFont="1" applyBorder="1" applyAlignment="1">
      <alignment horizontal="center" vertical="center" wrapText="1"/>
    </xf>
    <xf numFmtId="1" fontId="4" fillId="0" borderId="1808" xfId="0" applyNumberFormat="1" applyFont="1" applyBorder="1" applyAlignment="1">
      <alignment horizontal="center" vertical="center"/>
    </xf>
    <xf numFmtId="1" fontId="4" fillId="0" borderId="1809" xfId="0" applyNumberFormat="1" applyFont="1" applyBorder="1" applyAlignment="1">
      <alignment horizontal="center" vertical="center"/>
    </xf>
    <xf numFmtId="1" fontId="4" fillId="0" borderId="1671" xfId="0" applyNumberFormat="1" applyFont="1" applyBorder="1" applyAlignment="1">
      <alignment horizontal="center" vertical="center"/>
    </xf>
    <xf numFmtId="1" fontId="4" fillId="0" borderId="1672" xfId="0" applyNumberFormat="1" applyFont="1" applyBorder="1" applyAlignment="1">
      <alignment horizontal="center" vertical="center"/>
    </xf>
    <xf numFmtId="1" fontId="4" fillId="0" borderId="1810" xfId="0" applyNumberFormat="1" applyFont="1" applyBorder="1" applyAlignment="1">
      <alignment horizontal="center" vertical="center"/>
    </xf>
    <xf numFmtId="1" fontId="4" fillId="0" borderId="1673" xfId="0" applyNumberFormat="1" applyFont="1" applyBorder="1" applyAlignment="1">
      <alignment horizontal="center" vertical="center"/>
    </xf>
    <xf numFmtId="1" fontId="4" fillId="0" borderId="1811" xfId="0" applyNumberFormat="1" applyFont="1" applyBorder="1" applyAlignment="1">
      <alignment horizontal="center" vertical="center"/>
    </xf>
    <xf numFmtId="1" fontId="4" fillId="0" borderId="1812" xfId="0" applyNumberFormat="1" applyFont="1" applyBorder="1" applyAlignment="1">
      <alignment horizontal="center" vertical="center"/>
    </xf>
    <xf numFmtId="1" fontId="4" fillId="0" borderId="1813" xfId="0" applyNumberFormat="1" applyFont="1" applyBorder="1" applyAlignment="1">
      <alignment horizontal="center" vertical="center"/>
    </xf>
    <xf numFmtId="1" fontId="4" fillId="0" borderId="1814" xfId="0" applyNumberFormat="1" applyFont="1" applyBorder="1" applyAlignment="1">
      <alignment horizontal="center" vertical="center"/>
    </xf>
    <xf numFmtId="1" fontId="4" fillId="0" borderId="1815" xfId="0" applyNumberFormat="1" applyFont="1" applyBorder="1" applyAlignment="1">
      <alignment horizontal="center" vertical="center" wrapText="1"/>
    </xf>
    <xf numFmtId="1" fontId="4" fillId="0" borderId="1680" xfId="0" applyNumberFormat="1" applyFont="1" applyBorder="1" applyAlignment="1">
      <alignment horizontal="center" vertical="center"/>
    </xf>
    <xf numFmtId="1" fontId="4" fillId="0" borderId="1806" xfId="0" applyNumberFormat="1" applyFont="1" applyBorder="1" applyAlignment="1">
      <alignment horizontal="center" vertical="center" wrapText="1"/>
    </xf>
    <xf numFmtId="1" fontId="4" fillId="0" borderId="1810" xfId="0" applyNumberFormat="1" applyFont="1" applyBorder="1" applyAlignment="1">
      <alignment horizontal="center" vertical="center" wrapText="1"/>
    </xf>
    <xf numFmtId="1" fontId="4" fillId="0" borderId="1673" xfId="0" applyNumberFormat="1" applyFont="1" applyBorder="1" applyAlignment="1">
      <alignment horizontal="center" vertical="center" wrapText="1"/>
    </xf>
    <xf numFmtId="0" fontId="0" fillId="0" borderId="1845" xfId="0" applyBorder="1" applyAlignment="1">
      <alignment horizontal="center" vertical="center"/>
    </xf>
    <xf numFmtId="0" fontId="0" fillId="0" borderId="1672" xfId="0" applyBorder="1" applyAlignment="1">
      <alignment horizontal="center" vertical="center"/>
    </xf>
    <xf numFmtId="1" fontId="13" fillId="0" borderId="1846" xfId="0" applyNumberFormat="1" applyFont="1" applyBorder="1" applyAlignment="1">
      <alignment horizontal="center" vertical="center" wrapText="1"/>
    </xf>
    <xf numFmtId="1" fontId="13" fillId="0" borderId="1851" xfId="0" applyNumberFormat="1" applyFont="1" applyBorder="1" applyAlignment="1">
      <alignment horizontal="center" vertical="center" wrapText="1"/>
    </xf>
    <xf numFmtId="1" fontId="13" fillId="0" borderId="1845" xfId="0" applyNumberFormat="1" applyFont="1" applyBorder="1" applyAlignment="1">
      <alignment horizontal="center" vertical="center"/>
    </xf>
    <xf numFmtId="1" fontId="13" fillId="0" borderId="1672" xfId="0" applyNumberFormat="1" applyFont="1" applyBorder="1" applyAlignment="1">
      <alignment horizontal="center" vertical="center"/>
    </xf>
    <xf numFmtId="0" fontId="13" fillId="0" borderId="1847" xfId="0" applyFont="1" applyBorder="1" applyAlignment="1">
      <alignment horizontal="center" vertical="center"/>
    </xf>
    <xf numFmtId="0" fontId="13" fillId="0" borderId="1848" xfId="0" applyFont="1" applyBorder="1" applyAlignment="1">
      <alignment horizontal="center" vertical="center"/>
    </xf>
    <xf numFmtId="0" fontId="13" fillId="0" borderId="1849" xfId="0" applyFont="1" applyBorder="1" applyAlignment="1">
      <alignment horizontal="center" vertical="center"/>
    </xf>
    <xf numFmtId="1" fontId="13" fillId="0" borderId="1847" xfId="0" applyNumberFormat="1" applyFont="1" applyBorder="1" applyAlignment="1">
      <alignment horizontal="center" vertical="center" wrapText="1"/>
    </xf>
    <xf numFmtId="1" fontId="13" fillId="0" borderId="1850" xfId="0" applyNumberFormat="1" applyFont="1" applyBorder="1" applyAlignment="1">
      <alignment horizontal="center" vertical="center" wrapText="1"/>
    </xf>
    <xf numFmtId="1" fontId="13" fillId="0" borderId="1848" xfId="0" applyNumberFormat="1" applyFont="1" applyBorder="1" applyAlignment="1">
      <alignment horizontal="center" vertical="center" wrapText="1"/>
    </xf>
    <xf numFmtId="1" fontId="13" fillId="0" borderId="1849" xfId="0" applyNumberFormat="1" applyFont="1" applyBorder="1" applyAlignment="1">
      <alignment horizontal="center" vertical="center" wrapText="1"/>
    </xf>
    <xf numFmtId="1" fontId="13" fillId="0" borderId="1855" xfId="0" applyNumberFormat="1" applyFont="1" applyBorder="1" applyAlignment="1">
      <alignment horizontal="center" vertical="center" wrapText="1"/>
    </xf>
    <xf numFmtId="1" fontId="13" fillId="0" borderId="1673" xfId="0" applyNumberFormat="1" applyFont="1" applyBorder="1" applyAlignment="1">
      <alignment horizontal="center" vertical="center" wrapText="1"/>
    </xf>
    <xf numFmtId="1" fontId="4" fillId="0" borderId="1855" xfId="0" applyNumberFormat="1" applyFont="1" applyBorder="1" applyAlignment="1">
      <alignment horizontal="center" vertical="center" wrapText="1"/>
    </xf>
    <xf numFmtId="0" fontId="4" fillId="0" borderId="1855" xfId="0" applyFont="1" applyBorder="1" applyAlignment="1">
      <alignment horizontal="center" vertical="center"/>
    </xf>
    <xf numFmtId="0" fontId="4" fillId="0" borderId="1673" xfId="0" applyFont="1" applyBorder="1" applyAlignment="1">
      <alignment horizontal="center" vertical="center"/>
    </xf>
    <xf numFmtId="0" fontId="4" fillId="0" borderId="1847" xfId="0" applyFont="1" applyBorder="1" applyAlignment="1">
      <alignment horizontal="center" vertical="center"/>
    </xf>
    <xf numFmtId="0" fontId="4" fillId="0" borderId="1848" xfId="0" applyFont="1" applyBorder="1" applyAlignment="1">
      <alignment horizontal="center" vertical="center"/>
    </xf>
    <xf numFmtId="0" fontId="4" fillId="0" borderId="1849" xfId="0" applyFont="1" applyBorder="1" applyAlignment="1">
      <alignment horizontal="center" vertical="center"/>
    </xf>
    <xf numFmtId="0" fontId="4" fillId="0" borderId="1850" xfId="0" applyFont="1" applyBorder="1" applyAlignment="1">
      <alignment horizontal="center" vertical="center" wrapText="1"/>
    </xf>
    <xf numFmtId="0" fontId="4" fillId="0" borderId="1859" xfId="0" applyFont="1" applyBorder="1" applyAlignment="1">
      <alignment horizontal="center" vertical="center" wrapText="1"/>
    </xf>
    <xf numFmtId="1" fontId="4" fillId="0" borderId="1771" xfId="0" applyNumberFormat="1" applyFont="1" applyBorder="1" applyAlignment="1">
      <alignment horizontal="center" vertical="center"/>
    </xf>
    <xf numFmtId="1" fontId="4" fillId="0" borderId="1311" xfId="0" applyNumberFormat="1" applyFont="1" applyBorder="1" applyAlignment="1">
      <alignment horizontal="center" vertical="center" wrapText="1"/>
    </xf>
    <xf numFmtId="1" fontId="4" fillId="0" borderId="1312" xfId="0" applyNumberFormat="1" applyFont="1" applyBorder="1" applyAlignment="1">
      <alignment horizontal="center" vertical="center" wrapText="1"/>
    </xf>
    <xf numFmtId="1" fontId="4" fillId="0" borderId="1847" xfId="0" applyNumberFormat="1" applyFont="1" applyBorder="1" applyAlignment="1">
      <alignment horizontal="center" vertical="center"/>
    </xf>
    <xf numFmtId="1" fontId="4" fillId="0" borderId="1848" xfId="0" applyNumberFormat="1" applyFont="1" applyBorder="1" applyAlignment="1">
      <alignment horizontal="center" vertical="center"/>
    </xf>
    <xf numFmtId="1" fontId="4" fillId="0" borderId="1849" xfId="0" applyNumberFormat="1" applyFont="1" applyBorder="1" applyAlignment="1">
      <alignment horizontal="center" vertical="center"/>
    </xf>
    <xf numFmtId="1" fontId="4" fillId="0" borderId="1771" xfId="0" applyNumberFormat="1" applyFont="1" applyBorder="1" applyAlignment="1">
      <alignment horizontal="center" vertical="center" wrapText="1"/>
    </xf>
    <xf numFmtId="1" fontId="4" fillId="0" borderId="1847" xfId="0" applyNumberFormat="1" applyFont="1" applyBorder="1" applyAlignment="1">
      <alignment horizontal="center" vertical="center" wrapText="1"/>
    </xf>
    <xf numFmtId="1" fontId="4" fillId="0" borderId="1850" xfId="0" applyNumberFormat="1" applyFont="1" applyBorder="1" applyAlignment="1">
      <alignment horizontal="center" vertical="center" wrapText="1"/>
    </xf>
    <xf numFmtId="1" fontId="4" fillId="0" borderId="1845" xfId="0" applyNumberFormat="1" applyFont="1" applyBorder="1" applyAlignment="1">
      <alignment horizontal="center" vertical="center" wrapText="1"/>
    </xf>
    <xf numFmtId="1" fontId="4" fillId="0" borderId="1850" xfId="0" applyNumberFormat="1" applyFont="1" applyBorder="1" applyAlignment="1">
      <alignment horizontal="center" vertical="center"/>
    </xf>
    <xf numFmtId="1" fontId="4" fillId="0" borderId="1847" xfId="0" applyNumberFormat="1" applyFont="1" applyBorder="1" applyAlignment="1">
      <alignment horizontal="center" wrapText="1"/>
    </xf>
    <xf numFmtId="1" fontId="4" fillId="0" borderId="1850" xfId="0" applyNumberFormat="1" applyFont="1" applyBorder="1" applyAlignment="1">
      <alignment horizontal="center"/>
    </xf>
    <xf numFmtId="1" fontId="4" fillId="0" borderId="1314" xfId="0" applyNumberFormat="1" applyFont="1" applyBorder="1" applyAlignment="1">
      <alignment horizontal="center" vertical="center" wrapText="1"/>
    </xf>
    <xf numFmtId="1" fontId="4" fillId="0" borderId="1315" xfId="0" applyNumberFormat="1" applyFont="1" applyBorder="1" applyAlignment="1">
      <alignment horizontal="center" vertical="center" wrapText="1"/>
    </xf>
    <xf numFmtId="1" fontId="4" fillId="0" borderId="1296" xfId="0" applyNumberFormat="1" applyFont="1" applyBorder="1" applyAlignment="1">
      <alignment horizontal="center" vertical="center" wrapText="1"/>
    </xf>
    <xf numFmtId="1" fontId="4" fillId="0" borderId="1316" xfId="0" applyNumberFormat="1" applyFont="1" applyBorder="1" applyAlignment="1">
      <alignment horizontal="center" vertical="center" wrapText="1"/>
    </xf>
    <xf numFmtId="1" fontId="4" fillId="3" borderId="1312" xfId="0" applyNumberFormat="1" applyFont="1" applyFill="1" applyBorder="1" applyAlignment="1">
      <alignment horizontal="center" vertical="center" wrapText="1"/>
    </xf>
    <xf numFmtId="1" fontId="4" fillId="3" borderId="1763" xfId="0" applyNumberFormat="1" applyFont="1" applyFill="1" applyBorder="1" applyAlignment="1">
      <alignment horizontal="center" vertical="center" wrapText="1"/>
    </xf>
    <xf numFmtId="1" fontId="4" fillId="0" borderId="1855" xfId="0" applyNumberFormat="1" applyFont="1" applyBorder="1" applyAlignment="1">
      <alignment horizontal="center" vertical="center"/>
    </xf>
    <xf numFmtId="1" fontId="4" fillId="0" borderId="1883" xfId="0" applyNumberFormat="1" applyFont="1" applyBorder="1" applyAlignment="1">
      <alignment horizontal="center" vertical="center"/>
    </xf>
    <xf numFmtId="1" fontId="4" fillId="0" borderId="1889" xfId="0" applyNumberFormat="1" applyFont="1" applyBorder="1" applyAlignment="1">
      <alignment horizontal="center" vertical="center"/>
    </xf>
    <xf numFmtId="1" fontId="4" fillId="0" borderId="1883" xfId="0" applyNumberFormat="1" applyFont="1" applyBorder="1" applyAlignment="1">
      <alignment horizontal="center" vertical="center" wrapText="1"/>
    </xf>
    <xf numFmtId="1" fontId="4" fillId="0" borderId="1889" xfId="0" applyNumberFormat="1" applyFont="1" applyBorder="1" applyAlignment="1">
      <alignment horizontal="center" vertical="center" wrapText="1"/>
    </xf>
    <xf numFmtId="1" fontId="4" fillId="0" borderId="1884" xfId="0" applyNumberFormat="1" applyFont="1" applyBorder="1" applyAlignment="1">
      <alignment horizontal="center" vertical="center" wrapText="1"/>
    </xf>
    <xf numFmtId="1" fontId="4" fillId="0" borderId="1885" xfId="0" applyNumberFormat="1" applyFont="1" applyBorder="1" applyAlignment="1">
      <alignment horizontal="center" vertical="center" wrapText="1"/>
    </xf>
    <xf numFmtId="1" fontId="4" fillId="0" borderId="1886" xfId="0" applyNumberFormat="1" applyFont="1" applyBorder="1" applyAlignment="1">
      <alignment horizontal="center" vertical="center" wrapText="1"/>
    </xf>
    <xf numFmtId="1" fontId="4" fillId="0" borderId="1896" xfId="0" applyNumberFormat="1" applyFont="1" applyBorder="1" applyAlignment="1">
      <alignment horizontal="center" vertical="center" wrapText="1"/>
    </xf>
    <xf numFmtId="1" fontId="4" fillId="0" borderId="1912" xfId="0" applyNumberFormat="1" applyFont="1" applyBorder="1" applyAlignment="1">
      <alignment horizontal="center" vertical="center" wrapText="1"/>
    </xf>
    <xf numFmtId="1" fontId="4" fillId="0" borderId="1913" xfId="0" applyNumberFormat="1" applyFont="1" applyBorder="1" applyAlignment="1">
      <alignment horizontal="center" vertical="center"/>
    </xf>
    <xf numFmtId="1" fontId="4" fillId="0" borderId="1904" xfId="0" applyNumberFormat="1" applyFont="1" applyBorder="1" applyAlignment="1">
      <alignment horizontal="center" vertical="center"/>
    </xf>
    <xf numFmtId="1" fontId="4" fillId="0" borderId="1913" xfId="0" applyNumberFormat="1" applyFont="1" applyBorder="1" applyAlignment="1">
      <alignment horizontal="center" vertical="center" wrapText="1"/>
    </xf>
    <xf numFmtId="1" fontId="4" fillId="0" borderId="1904" xfId="0" applyNumberFormat="1" applyFont="1" applyBorder="1" applyAlignment="1">
      <alignment horizontal="center" vertical="center" wrapText="1"/>
    </xf>
    <xf numFmtId="1" fontId="5" fillId="0" borderId="1906" xfId="0" applyNumberFormat="1" applyFont="1" applyBorder="1" applyAlignment="1">
      <alignment horizontal="left"/>
    </xf>
    <xf numFmtId="1" fontId="4" fillId="3" borderId="1909" xfId="0" applyNumberFormat="1" applyFont="1" applyFill="1" applyBorder="1" applyAlignment="1">
      <alignment horizontal="center" vertical="center"/>
    </xf>
    <xf numFmtId="1" fontId="4" fillId="3" borderId="1889" xfId="0" applyNumberFormat="1" applyFont="1" applyFill="1" applyBorder="1" applyAlignment="1">
      <alignment horizontal="center" vertical="center"/>
    </xf>
    <xf numFmtId="1" fontId="4" fillId="0" borderId="1910" xfId="0" applyNumberFormat="1" applyFont="1" applyBorder="1" applyAlignment="1">
      <alignment horizontal="center" vertical="center" wrapText="1"/>
    </xf>
    <xf numFmtId="1" fontId="4" fillId="0" borderId="1916" xfId="0" applyNumberFormat="1" applyFont="1" applyBorder="1" applyAlignment="1">
      <alignment horizontal="center" vertical="center" wrapText="1"/>
    </xf>
    <xf numFmtId="1" fontId="4" fillId="0" borderId="1911" xfId="0" applyNumberFormat="1" applyFont="1" applyBorder="1" applyAlignment="1">
      <alignment horizontal="center" vertical="center" wrapText="1"/>
    </xf>
    <xf numFmtId="1" fontId="4" fillId="0" borderId="1917" xfId="0" applyNumberFormat="1" applyFont="1" applyBorder="1" applyAlignment="1">
      <alignment horizontal="center" vertical="center" wrapText="1"/>
    </xf>
    <xf numFmtId="1" fontId="4" fillId="0" borderId="1906" xfId="0" applyNumberFormat="1" applyFont="1" applyBorder="1" applyAlignment="1">
      <alignment horizontal="center" vertical="center"/>
    </xf>
    <xf numFmtId="1" fontId="4" fillId="0" borderId="1914" xfId="0" applyNumberFormat="1" applyFont="1" applyBorder="1" applyAlignment="1">
      <alignment horizontal="center" vertical="center"/>
    </xf>
    <xf numFmtId="1" fontId="4" fillId="0" borderId="1915" xfId="0" applyNumberFormat="1" applyFont="1" applyBorder="1" applyAlignment="1">
      <alignment horizontal="center" vertical="center" wrapText="1"/>
    </xf>
    <xf numFmtId="1" fontId="4" fillId="0" borderId="1921" xfId="0" applyNumberFormat="1" applyFont="1" applyBorder="1" applyAlignment="1">
      <alignment horizontal="center" vertical="center" wrapText="1"/>
    </xf>
    <xf numFmtId="1" fontId="4" fillId="0" borderId="1922" xfId="0" applyNumberFormat="1" applyFont="1" applyBorder="1" applyAlignment="1">
      <alignment horizontal="center" vertical="center"/>
    </xf>
    <xf numFmtId="1" fontId="4" fillId="0" borderId="1909" xfId="0" applyNumberFormat="1" applyFont="1" applyBorder="1" applyAlignment="1">
      <alignment horizontal="center" vertical="center" wrapText="1"/>
    </xf>
    <xf numFmtId="1" fontId="1" fillId="0" borderId="1884" xfId="0" applyNumberFormat="1" applyFont="1" applyBorder="1" applyAlignment="1">
      <alignment horizontal="left" vertical="center"/>
    </xf>
    <xf numFmtId="1" fontId="1" fillId="0" borderId="1906" xfId="0" applyNumberFormat="1" applyFont="1" applyBorder="1" applyAlignment="1">
      <alignment horizontal="left" vertical="center"/>
    </xf>
    <xf numFmtId="1" fontId="1" fillId="0" borderId="1904" xfId="0" applyNumberFormat="1" applyFont="1" applyBorder="1" applyAlignment="1">
      <alignment horizontal="left" vertical="center"/>
    </xf>
    <xf numFmtId="1" fontId="5" fillId="4" borderId="1906" xfId="2" quotePrefix="1" applyNumberFormat="1" applyFont="1" applyFill="1" applyBorder="1" applyAlignment="1">
      <alignment horizontal="left"/>
    </xf>
    <xf numFmtId="1" fontId="5" fillId="4" borderId="1936" xfId="2" quotePrefix="1" applyNumberFormat="1" applyFont="1" applyFill="1" applyBorder="1" applyAlignment="1">
      <alignment horizontal="left"/>
    </xf>
    <xf numFmtId="1" fontId="4" fillId="0" borderId="1883" xfId="2" applyNumberFormat="1" applyFont="1" applyBorder="1" applyAlignment="1">
      <alignment horizontal="center" vertical="center" wrapText="1"/>
    </xf>
    <xf numFmtId="1" fontId="4" fillId="0" borderId="1889" xfId="2" applyNumberFormat="1" applyFont="1" applyBorder="1" applyAlignment="1">
      <alignment horizontal="center" vertical="center" wrapText="1"/>
    </xf>
    <xf numFmtId="1" fontId="4" fillId="0" borderId="1910" xfId="3" applyNumberFormat="1" applyFont="1" applyBorder="1" applyAlignment="1">
      <alignment horizontal="center" vertical="center"/>
    </xf>
    <xf numFmtId="1" fontId="4" fillId="0" borderId="1911" xfId="3" applyNumberFormat="1" applyFont="1" applyBorder="1" applyAlignment="1">
      <alignment horizontal="center" vertical="center"/>
    </xf>
    <xf numFmtId="1" fontId="4" fillId="0" borderId="1912" xfId="3" applyNumberFormat="1" applyFont="1" applyBorder="1" applyAlignment="1">
      <alignment horizontal="center" vertical="center"/>
    </xf>
    <xf numFmtId="1" fontId="4" fillId="0" borderId="1916" xfId="3" applyNumberFormat="1" applyFont="1" applyBorder="1" applyAlignment="1">
      <alignment horizontal="center" vertical="center"/>
    </xf>
    <xf numFmtId="1" fontId="4" fillId="0" borderId="1917" xfId="3" applyNumberFormat="1" applyFont="1" applyBorder="1" applyAlignment="1">
      <alignment horizontal="center" vertical="center"/>
    </xf>
    <xf numFmtId="1" fontId="4" fillId="0" borderId="1896" xfId="3" applyNumberFormat="1" applyFont="1" applyBorder="1" applyAlignment="1">
      <alignment horizontal="center" vertical="center"/>
    </xf>
    <xf numFmtId="1" fontId="4" fillId="0" borderId="1922" xfId="0" applyNumberFormat="1" applyFont="1" applyBorder="1" applyAlignment="1">
      <alignment horizontal="center" vertical="center" wrapText="1"/>
    </xf>
    <xf numFmtId="1" fontId="4" fillId="0" borderId="1932" xfId="0" applyNumberFormat="1" applyFont="1" applyBorder="1" applyAlignment="1">
      <alignment horizontal="center" vertical="center" wrapText="1"/>
    </xf>
    <xf numFmtId="1" fontId="4" fillId="0" borderId="1937" xfId="3" applyNumberFormat="1" applyFont="1" applyBorder="1" applyAlignment="1">
      <alignment horizontal="center" vertical="center"/>
    </xf>
    <xf numFmtId="1" fontId="4" fillId="0" borderId="1938" xfId="3" applyNumberFormat="1" applyFont="1" applyBorder="1" applyAlignment="1">
      <alignment horizontal="center" vertical="center"/>
    </xf>
    <xf numFmtId="1" fontId="4" fillId="0" borderId="1911" xfId="3" applyNumberFormat="1" applyFont="1" applyBorder="1" applyAlignment="1">
      <alignment horizontal="center" vertical="center" wrapText="1"/>
    </xf>
    <xf numFmtId="1" fontId="4" fillId="0" borderId="1937" xfId="3" applyNumberFormat="1" applyFont="1" applyBorder="1" applyAlignment="1">
      <alignment horizontal="center" vertical="center" wrapText="1"/>
    </xf>
    <xf numFmtId="1" fontId="4" fillId="0" borderId="1917" xfId="3" applyNumberFormat="1" applyFont="1" applyBorder="1" applyAlignment="1">
      <alignment horizontal="center" vertical="center" wrapText="1"/>
    </xf>
    <xf numFmtId="1" fontId="4" fillId="0" borderId="1938" xfId="3" applyNumberFormat="1" applyFont="1" applyBorder="1" applyAlignment="1">
      <alignment horizontal="center" vertical="center" wrapText="1"/>
    </xf>
    <xf numFmtId="1" fontId="4" fillId="0" borderId="1912" xfId="3" applyNumberFormat="1" applyFont="1" applyBorder="1" applyAlignment="1">
      <alignment horizontal="center" vertical="center" wrapText="1"/>
    </xf>
    <xf numFmtId="1" fontId="4" fillId="0" borderId="1896" xfId="3" applyNumberFormat="1" applyFont="1" applyBorder="1" applyAlignment="1">
      <alignment horizontal="center" vertical="center" wrapText="1"/>
    </xf>
    <xf numFmtId="1" fontId="4" fillId="0" borderId="1910" xfId="3" applyNumberFormat="1" applyFont="1" applyBorder="1" applyAlignment="1">
      <alignment horizontal="center" vertical="center" wrapText="1"/>
    </xf>
    <xf numFmtId="1" fontId="4" fillId="0" borderId="1916" xfId="3" applyNumberFormat="1" applyFont="1" applyBorder="1" applyAlignment="1">
      <alignment horizontal="center" vertical="center" wrapText="1"/>
    </xf>
    <xf numFmtId="1" fontId="4" fillId="0" borderId="1910" xfId="2" applyNumberFormat="1" applyFont="1" applyBorder="1" applyAlignment="1">
      <alignment horizontal="center" vertical="center" wrapText="1"/>
    </xf>
    <xf numFmtId="1" fontId="4" fillId="0" borderId="1916" xfId="2" applyNumberFormat="1" applyFont="1" applyBorder="1" applyAlignment="1">
      <alignment horizontal="center" vertical="center" wrapText="1"/>
    </xf>
    <xf numFmtId="1" fontId="4" fillId="0" borderId="1909" xfId="2" applyNumberFormat="1" applyFont="1" applyBorder="1" applyAlignment="1">
      <alignment horizontal="center" vertical="center" wrapText="1"/>
    </xf>
    <xf numFmtId="1" fontId="4" fillId="0" borderId="1963" xfId="2" applyNumberFormat="1" applyFont="1" applyBorder="1" applyAlignment="1">
      <alignment horizontal="center" vertical="center" wrapText="1"/>
    </xf>
    <xf numFmtId="1" fontId="4" fillId="0" borderId="1906" xfId="2" applyNumberFormat="1" applyFont="1" applyBorder="1" applyAlignment="1">
      <alignment horizontal="center" vertical="center" wrapText="1"/>
    </xf>
    <xf numFmtId="1" fontId="4" fillId="0" borderId="1955" xfId="2" applyNumberFormat="1" applyFont="1" applyBorder="1" applyAlignment="1">
      <alignment horizontal="center" vertical="center" wrapText="1"/>
    </xf>
    <xf numFmtId="1" fontId="4" fillId="0" borderId="1971" xfId="0" applyNumberFormat="1" applyFont="1" applyBorder="1" applyAlignment="1">
      <alignment horizontal="center" vertical="center"/>
    </xf>
    <xf numFmtId="1" fontId="4" fillId="0" borderId="1972" xfId="0" applyNumberFormat="1" applyFont="1" applyBorder="1" applyAlignment="1">
      <alignment horizontal="center" vertical="center"/>
    </xf>
    <xf numFmtId="1" fontId="4" fillId="0" borderId="1973" xfId="0" applyNumberFormat="1" applyFont="1" applyBorder="1" applyAlignment="1">
      <alignment horizontal="center" vertical="center"/>
    </xf>
    <xf numFmtId="1" fontId="4" fillId="0" borderId="1917" xfId="0" applyNumberFormat="1" applyFont="1" applyBorder="1" applyAlignment="1">
      <alignment horizontal="center" vertical="center"/>
    </xf>
    <xf numFmtId="1" fontId="4" fillId="0" borderId="1896" xfId="0" applyNumberFormat="1" applyFont="1" applyBorder="1" applyAlignment="1">
      <alignment horizontal="center" vertical="center"/>
    </xf>
    <xf numFmtId="1" fontId="4" fillId="0" borderId="1974" xfId="0" applyNumberFormat="1" applyFont="1" applyBorder="1" applyAlignment="1">
      <alignment horizontal="center" vertical="center"/>
    </xf>
    <xf numFmtId="1" fontId="4" fillId="0" borderId="1975" xfId="0" applyNumberFormat="1" applyFont="1" applyBorder="1" applyAlignment="1">
      <alignment horizontal="center" vertical="center"/>
    </xf>
    <xf numFmtId="1" fontId="4" fillId="0" borderId="1976" xfId="0" applyNumberFormat="1" applyFont="1" applyBorder="1" applyAlignment="1">
      <alignment horizontal="center" vertical="center"/>
    </xf>
    <xf numFmtId="1" fontId="4" fillId="0" borderId="1977" xfId="0" applyNumberFormat="1" applyFont="1" applyBorder="1" applyAlignment="1">
      <alignment horizontal="center" vertical="center"/>
    </xf>
    <xf numFmtId="1" fontId="4" fillId="0" borderId="1978" xfId="0" applyNumberFormat="1" applyFont="1" applyBorder="1" applyAlignment="1">
      <alignment horizontal="center" vertical="center"/>
    </xf>
    <xf numFmtId="1" fontId="4" fillId="0" borderId="1982" xfId="0" applyNumberFormat="1" applyFont="1" applyBorder="1" applyAlignment="1">
      <alignment horizontal="center" vertical="center"/>
    </xf>
    <xf numFmtId="1" fontId="4" fillId="0" borderId="1979" xfId="0" applyNumberFormat="1" applyFont="1" applyBorder="1" applyAlignment="1">
      <alignment horizontal="center" vertical="center" wrapText="1"/>
    </xf>
    <xf numFmtId="1" fontId="4" fillId="0" borderId="1909" xfId="0" applyNumberFormat="1" applyFont="1" applyBorder="1" applyAlignment="1">
      <alignment horizontal="center" vertical="center"/>
    </xf>
    <xf numFmtId="0" fontId="0" fillId="0" borderId="2012" xfId="0" applyBorder="1" applyAlignment="1">
      <alignment horizontal="center" vertical="center"/>
    </xf>
    <xf numFmtId="0" fontId="0" fillId="0" borderId="1896" xfId="0" applyBorder="1" applyAlignment="1">
      <alignment horizontal="center" vertical="center"/>
    </xf>
    <xf numFmtId="1" fontId="13" fillId="0" borderId="2013" xfId="0" applyNumberFormat="1" applyFont="1" applyBorder="1" applyAlignment="1">
      <alignment horizontal="center" vertical="center" wrapText="1"/>
    </xf>
    <xf numFmtId="1" fontId="13" fillId="0" borderId="1892" xfId="0" applyNumberFormat="1" applyFont="1" applyBorder="1" applyAlignment="1">
      <alignment horizontal="center" vertical="center" wrapText="1"/>
    </xf>
    <xf numFmtId="1" fontId="13" fillId="0" borderId="2012" xfId="0" applyNumberFormat="1" applyFont="1" applyBorder="1" applyAlignment="1">
      <alignment horizontal="center" vertical="center"/>
    </xf>
    <xf numFmtId="1" fontId="13" fillId="0" borderId="1896" xfId="0" applyNumberFormat="1" applyFont="1" applyBorder="1" applyAlignment="1">
      <alignment horizontal="center" vertical="center"/>
    </xf>
    <xf numFmtId="0" fontId="13" fillId="0" borderId="2014" xfId="0" applyFont="1" applyBorder="1" applyAlignment="1">
      <alignment horizontal="center" vertical="center"/>
    </xf>
    <xf numFmtId="0" fontId="13" fillId="0" borderId="2015" xfId="0" applyFont="1" applyBorder="1" applyAlignment="1">
      <alignment horizontal="center" vertical="center"/>
    </xf>
    <xf numFmtId="0" fontId="13" fillId="0" borderId="2016" xfId="0" applyFont="1" applyBorder="1" applyAlignment="1">
      <alignment horizontal="center" vertical="center"/>
    </xf>
    <xf numFmtId="1" fontId="13" fillId="0" borderId="1913" xfId="0" applyNumberFormat="1" applyFont="1" applyBorder="1" applyAlignment="1">
      <alignment horizontal="center" vertical="center" wrapText="1"/>
    </xf>
    <xf numFmtId="1" fontId="13" fillId="0" borderId="1971" xfId="0" applyNumberFormat="1" applyFont="1" applyBorder="1" applyAlignment="1">
      <alignment horizontal="center" vertical="center" wrapText="1"/>
    </xf>
    <xf numFmtId="1" fontId="13" fillId="0" borderId="1906" xfId="0" applyNumberFormat="1" applyFont="1" applyBorder="1" applyAlignment="1">
      <alignment horizontal="center" vertical="center" wrapText="1"/>
    </xf>
    <xf numFmtId="1" fontId="13" fillId="0" borderId="1914" xfId="0" applyNumberFormat="1" applyFont="1" applyBorder="1" applyAlignment="1">
      <alignment horizontal="center" vertical="center" wrapText="1"/>
    </xf>
    <xf numFmtId="1" fontId="13" fillId="0" borderId="1909" xfId="0" applyNumberFormat="1" applyFont="1" applyBorder="1" applyAlignment="1">
      <alignment horizontal="center" vertical="center" wrapText="1"/>
    </xf>
    <xf numFmtId="1" fontId="13" fillId="0" borderId="1889" xfId="0" applyNumberFormat="1" applyFont="1" applyBorder="1" applyAlignment="1">
      <alignment horizontal="center" vertical="center" wrapText="1"/>
    </xf>
    <xf numFmtId="1" fontId="13" fillId="0" borderId="2023" xfId="0" applyNumberFormat="1" applyFont="1" applyBorder="1" applyAlignment="1">
      <alignment horizontal="center" vertical="center" wrapText="1"/>
    </xf>
    <xf numFmtId="1" fontId="4" fillId="0" borderId="2023" xfId="0" applyNumberFormat="1" applyFont="1" applyBorder="1" applyAlignment="1">
      <alignment horizontal="center" vertical="center" wrapText="1"/>
    </xf>
    <xf numFmtId="0" fontId="4" fillId="0" borderId="2023" xfId="0" applyFont="1" applyBorder="1" applyAlignment="1">
      <alignment horizontal="center" vertical="center"/>
    </xf>
    <xf numFmtId="0" fontId="4" fillId="0" borderId="1889" xfId="0" applyFont="1" applyBorder="1" applyAlignment="1">
      <alignment horizontal="center" vertical="center"/>
    </xf>
    <xf numFmtId="0" fontId="4" fillId="0" borderId="2014" xfId="0" applyFont="1" applyBorder="1" applyAlignment="1">
      <alignment horizontal="center" vertical="center"/>
    </xf>
    <xf numFmtId="0" fontId="4" fillId="0" borderId="2015" xfId="0" applyFont="1" applyBorder="1" applyAlignment="1">
      <alignment horizontal="center" vertical="center"/>
    </xf>
    <xf numFmtId="0" fontId="4" fillId="0" borderId="2016" xfId="0" applyFont="1" applyBorder="1" applyAlignment="1">
      <alignment horizontal="center" vertical="center"/>
    </xf>
    <xf numFmtId="0" fontId="4" fillId="0" borderId="2029" xfId="0" applyFont="1" applyBorder="1" applyAlignment="1">
      <alignment horizontal="center" vertical="center" wrapText="1"/>
    </xf>
    <xf numFmtId="0" fontId="4" fillId="0" borderId="2030" xfId="0" applyFont="1" applyBorder="1" applyAlignment="1">
      <alignment horizontal="center" vertical="center" wrapText="1"/>
    </xf>
    <xf numFmtId="1" fontId="4" fillId="0" borderId="2023" xfId="0" applyNumberFormat="1" applyFont="1" applyBorder="1" applyAlignment="1">
      <alignment horizontal="center" vertical="center"/>
    </xf>
    <xf numFmtId="1" fontId="4" fillId="0" borderId="2033" xfId="0" applyNumberFormat="1" applyFont="1" applyBorder="1" applyAlignment="1">
      <alignment horizontal="center" vertical="center" wrapText="1"/>
    </xf>
    <xf numFmtId="1" fontId="4" fillId="0" borderId="2014" xfId="0" applyNumberFormat="1" applyFont="1" applyBorder="1" applyAlignment="1">
      <alignment horizontal="center" vertical="center"/>
    </xf>
    <xf numFmtId="1" fontId="4" fillId="0" borderId="2015" xfId="0" applyNumberFormat="1" applyFont="1" applyBorder="1" applyAlignment="1">
      <alignment horizontal="center" vertical="center"/>
    </xf>
    <xf numFmtId="1" fontId="4" fillId="0" borderId="2016" xfId="0" applyNumberFormat="1" applyFont="1" applyBorder="1" applyAlignment="1">
      <alignment horizontal="center" vertical="center"/>
    </xf>
    <xf numFmtId="1" fontId="4" fillId="0" borderId="2014" xfId="0" applyNumberFormat="1" applyFont="1" applyBorder="1" applyAlignment="1">
      <alignment horizontal="center" vertical="center" wrapText="1"/>
    </xf>
    <xf numFmtId="1" fontId="4" fillId="0" borderId="2029" xfId="0" applyNumberFormat="1" applyFont="1" applyBorder="1" applyAlignment="1">
      <alignment horizontal="center" vertical="center" wrapText="1"/>
    </xf>
    <xf numFmtId="1" fontId="4" fillId="0" borderId="2029" xfId="0" applyNumberFormat="1" applyFont="1" applyBorder="1" applyAlignment="1">
      <alignment horizontal="center" vertical="center"/>
    </xf>
    <xf numFmtId="1" fontId="4" fillId="0" borderId="2014" xfId="0" applyNumberFormat="1" applyFont="1" applyBorder="1" applyAlignment="1">
      <alignment horizontal="center" wrapText="1"/>
    </xf>
    <xf numFmtId="1" fontId="4" fillId="0" borderId="2029" xfId="0" applyNumberFormat="1" applyFont="1" applyBorder="1" applyAlignment="1">
      <alignment horizontal="center"/>
    </xf>
    <xf numFmtId="1" fontId="4" fillId="0" borderId="2015" xfId="0" applyNumberFormat="1" applyFont="1" applyBorder="1" applyAlignment="1">
      <alignment horizontal="center" vertical="center" wrapText="1"/>
    </xf>
    <xf numFmtId="1" fontId="4" fillId="0" borderId="2016" xfId="0" applyNumberFormat="1" applyFont="1" applyBorder="1" applyAlignment="1">
      <alignment horizontal="center" vertical="center" wrapText="1"/>
    </xf>
    <xf numFmtId="1" fontId="4" fillId="3" borderId="325" xfId="0" applyNumberFormat="1" applyFont="1" applyFill="1" applyBorder="1" applyAlignment="1">
      <alignment horizontal="center" vertical="center" wrapText="1"/>
    </xf>
    <xf numFmtId="1" fontId="4" fillId="3" borderId="1896" xfId="0" applyNumberFormat="1" applyFont="1" applyFill="1" applyBorder="1" applyAlignment="1">
      <alignment horizontal="center" vertical="center" wrapText="1"/>
    </xf>
    <xf numFmtId="1" fontId="4" fillId="0" borderId="2063" xfId="0" applyNumberFormat="1" applyFont="1" applyBorder="1" applyAlignment="1">
      <alignment horizontal="center" vertical="center" wrapText="1"/>
    </xf>
    <xf numFmtId="1" fontId="4" fillId="0" borderId="2064" xfId="0" applyNumberFormat="1" applyFont="1" applyBorder="1" applyAlignment="1">
      <alignment horizontal="center" vertical="center" wrapText="1"/>
    </xf>
    <xf numFmtId="1" fontId="4" fillId="0" borderId="2078" xfId="0" applyNumberFormat="1" applyFont="1" applyBorder="1" applyAlignment="1">
      <alignment horizontal="center" vertical="center"/>
    </xf>
    <xf numFmtId="1" fontId="4" fillId="0" borderId="2053" xfId="0" applyNumberFormat="1" applyFont="1" applyBorder="1" applyAlignment="1">
      <alignment horizontal="center" vertical="center"/>
    </xf>
    <xf numFmtId="1" fontId="4" fillId="0" borderId="2078" xfId="0" applyNumberFormat="1" applyFont="1" applyBorder="1" applyAlignment="1">
      <alignment horizontal="center" vertical="center" wrapText="1"/>
    </xf>
    <xf numFmtId="1" fontId="4" fillId="0" borderId="2053" xfId="0" applyNumberFormat="1" applyFont="1" applyBorder="1" applyAlignment="1">
      <alignment horizontal="center" vertical="center" wrapText="1"/>
    </xf>
    <xf numFmtId="1" fontId="5" fillId="0" borderId="2054" xfId="0" applyNumberFormat="1" applyFont="1" applyBorder="1" applyAlignment="1">
      <alignment horizontal="left"/>
    </xf>
    <xf numFmtId="1" fontId="4" fillId="3" borderId="2077" xfId="0" applyNumberFormat="1" applyFont="1" applyFill="1" applyBorder="1" applyAlignment="1">
      <alignment horizontal="center" vertical="center"/>
    </xf>
    <xf numFmtId="1" fontId="4" fillId="0" borderId="2054" xfId="0" applyNumberFormat="1" applyFont="1" applyBorder="1" applyAlignment="1">
      <alignment horizontal="center" vertical="center"/>
    </xf>
    <xf numFmtId="1" fontId="4" fillId="0" borderId="2079" xfId="0" applyNumberFormat="1" applyFont="1" applyBorder="1" applyAlignment="1">
      <alignment horizontal="center" vertical="center"/>
    </xf>
    <xf numFmtId="1" fontId="4" fillId="0" borderId="2080" xfId="0" applyNumberFormat="1" applyFont="1" applyBorder="1" applyAlignment="1">
      <alignment horizontal="center" vertical="center" wrapText="1"/>
    </xf>
    <xf numFmtId="1" fontId="4" fillId="0" borderId="2084" xfId="0" applyNumberFormat="1" applyFont="1" applyBorder="1" applyAlignment="1">
      <alignment horizontal="center" vertical="center"/>
    </xf>
    <xf numFmtId="1" fontId="4" fillId="0" borderId="2077" xfId="0" applyNumberFormat="1" applyFont="1" applyBorder="1" applyAlignment="1">
      <alignment horizontal="center" vertical="center" wrapText="1"/>
    </xf>
    <xf numFmtId="1" fontId="1" fillId="0" borderId="2063" xfId="0" applyNumberFormat="1" applyFont="1" applyBorder="1" applyAlignment="1">
      <alignment horizontal="left" vertical="center"/>
    </xf>
    <xf numFmtId="1" fontId="1" fillId="0" borderId="2054" xfId="0" applyNumberFormat="1" applyFont="1" applyBorder="1" applyAlignment="1">
      <alignment horizontal="left" vertical="center"/>
    </xf>
    <xf numFmtId="1" fontId="1" fillId="0" borderId="2053" xfId="0" applyNumberFormat="1" applyFont="1" applyBorder="1" applyAlignment="1">
      <alignment horizontal="left" vertical="center"/>
    </xf>
    <xf numFmtId="1" fontId="5" fillId="4" borderId="2054" xfId="2" quotePrefix="1" applyNumberFormat="1" applyFont="1" applyFill="1" applyBorder="1" applyAlignment="1">
      <alignment horizontal="left"/>
    </xf>
    <xf numFmtId="1" fontId="5" fillId="4" borderId="2092" xfId="2" quotePrefix="1" applyNumberFormat="1" applyFont="1" applyFill="1" applyBorder="1" applyAlignment="1">
      <alignment horizontal="left"/>
    </xf>
    <xf numFmtId="1" fontId="4" fillId="0" borderId="2093" xfId="2" applyNumberFormat="1" applyFont="1" applyBorder="1" applyAlignment="1">
      <alignment horizontal="center" vertical="center" wrapText="1"/>
    </xf>
    <xf numFmtId="1" fontId="4" fillId="0" borderId="2033" xfId="3" applyNumberFormat="1" applyFont="1" applyBorder="1" applyAlignment="1">
      <alignment horizontal="center" vertical="center"/>
    </xf>
    <xf numFmtId="1" fontId="4" fillId="0" borderId="1498" xfId="3" applyNumberFormat="1" applyFont="1" applyBorder="1" applyAlignment="1">
      <alignment horizontal="center" vertical="center"/>
    </xf>
    <xf numFmtId="1" fontId="4" fillId="0" borderId="2084" xfId="0" applyNumberFormat="1" applyFont="1" applyBorder="1" applyAlignment="1">
      <alignment horizontal="center" vertical="center" wrapText="1"/>
    </xf>
    <xf numFmtId="1" fontId="4" fillId="0" borderId="2089" xfId="0" applyNumberFormat="1" applyFont="1" applyBorder="1" applyAlignment="1">
      <alignment horizontal="center" vertical="center" wrapText="1"/>
    </xf>
    <xf numFmtId="1" fontId="4" fillId="0" borderId="1498" xfId="3" applyNumberFormat="1" applyFont="1" applyBorder="1" applyAlignment="1">
      <alignment horizontal="center" vertical="center" wrapText="1"/>
    </xf>
    <xf numFmtId="1" fontId="4" fillId="0" borderId="2033" xfId="3" applyNumberFormat="1" applyFont="1" applyBorder="1" applyAlignment="1">
      <alignment horizontal="center" vertical="center" wrapText="1"/>
    </xf>
    <xf numFmtId="1" fontId="4" fillId="0" borderId="2033" xfId="2" applyNumberFormat="1" applyFont="1" applyBorder="1" applyAlignment="1">
      <alignment horizontal="center" vertical="center" wrapText="1"/>
    </xf>
    <xf numFmtId="1" fontId="4" fillId="0" borderId="2077" xfId="2" applyNumberFormat="1" applyFont="1" applyBorder="1" applyAlignment="1">
      <alignment horizontal="center" vertical="center" wrapText="1"/>
    </xf>
    <xf numFmtId="1" fontId="4" fillId="0" borderId="2116" xfId="2" applyNumberFormat="1" applyFont="1" applyBorder="1" applyAlignment="1">
      <alignment horizontal="center" vertical="center" wrapText="1"/>
    </xf>
    <xf numFmtId="1" fontId="4" fillId="0" borderId="2054" xfId="2" applyNumberFormat="1" applyFont="1" applyBorder="1" applyAlignment="1">
      <alignment horizontal="center" vertical="center" wrapText="1"/>
    </xf>
    <xf numFmtId="1" fontId="4" fillId="0" borderId="2053" xfId="2" applyNumberFormat="1" applyFont="1" applyBorder="1" applyAlignment="1">
      <alignment horizontal="center" vertical="center" wrapText="1"/>
    </xf>
    <xf numFmtId="1" fontId="4" fillId="0" borderId="2116" xfId="0" applyNumberFormat="1" applyFont="1" applyBorder="1" applyAlignment="1">
      <alignment horizontal="center" vertical="center" wrapText="1"/>
    </xf>
    <xf numFmtId="1" fontId="4" fillId="0" borderId="2116" xfId="0" applyNumberFormat="1" applyFont="1" applyBorder="1" applyAlignment="1">
      <alignment horizontal="center" vertical="center"/>
    </xf>
    <xf numFmtId="1" fontId="4" fillId="0" borderId="2068" xfId="0" applyNumberFormat="1" applyFont="1" applyBorder="1" applyAlignment="1">
      <alignment horizontal="center" vertical="center"/>
    </xf>
    <xf numFmtId="1" fontId="4" fillId="0" borderId="2125" xfId="0" applyNumberFormat="1" applyFont="1" applyBorder="1" applyAlignment="1">
      <alignment horizontal="center" vertical="center" wrapText="1"/>
    </xf>
    <xf numFmtId="1" fontId="4" fillId="0" borderId="2129" xfId="0" applyNumberFormat="1" applyFont="1" applyBorder="1" applyAlignment="1">
      <alignment horizontal="center" vertical="center"/>
    </xf>
    <xf numFmtId="1" fontId="4" fillId="0" borderId="2130" xfId="0" applyNumberFormat="1" applyFont="1" applyBorder="1" applyAlignment="1">
      <alignment horizontal="center" vertical="center"/>
    </xf>
    <xf numFmtId="1" fontId="4" fillId="0" borderId="2137" xfId="0" applyNumberFormat="1" applyFont="1" applyBorder="1" applyAlignment="1">
      <alignment horizontal="center" vertical="center"/>
    </xf>
    <xf numFmtId="1" fontId="4" fillId="0" borderId="2128" xfId="0" applyNumberFormat="1" applyFont="1" applyBorder="1" applyAlignment="1">
      <alignment horizontal="center" vertical="center"/>
    </xf>
    <xf numFmtId="1" fontId="4" fillId="0" borderId="2131" xfId="0" applyNumberFormat="1" applyFont="1" applyBorder="1" applyAlignment="1">
      <alignment horizontal="center" vertical="center"/>
    </xf>
    <xf numFmtId="1" fontId="4" fillId="0" borderId="2138" xfId="0" applyNumberFormat="1" applyFont="1" applyBorder="1" applyAlignment="1">
      <alignment horizontal="center" vertical="center"/>
    </xf>
    <xf numFmtId="1" fontId="4" fillId="0" borderId="2132" xfId="0" applyNumberFormat="1" applyFont="1" applyBorder="1" applyAlignment="1">
      <alignment horizontal="center" vertical="center"/>
    </xf>
    <xf numFmtId="1" fontId="4" fillId="0" borderId="2133" xfId="0" applyNumberFormat="1" applyFont="1" applyBorder="1" applyAlignment="1">
      <alignment horizontal="center" vertical="center"/>
    </xf>
    <xf numFmtId="1" fontId="4" fillId="0" borderId="2134" xfId="0" applyNumberFormat="1" applyFont="1" applyBorder="1" applyAlignment="1">
      <alignment horizontal="center" vertical="center"/>
    </xf>
    <xf numFmtId="1" fontId="4" fillId="0" borderId="2135" xfId="0" applyNumberFormat="1" applyFont="1" applyBorder="1" applyAlignment="1">
      <alignment horizontal="center" vertical="center"/>
    </xf>
    <xf numFmtId="1" fontId="4" fillId="0" borderId="2141" xfId="0" applyNumberFormat="1" applyFont="1" applyBorder="1" applyAlignment="1">
      <alignment horizontal="center" vertical="center"/>
    </xf>
    <xf numFmtId="1" fontId="4" fillId="0" borderId="2136" xfId="0" applyNumberFormat="1" applyFont="1" applyBorder="1" applyAlignment="1">
      <alignment horizontal="center" vertical="center" wrapText="1"/>
    </xf>
    <xf numFmtId="1" fontId="4" fillId="0" borderId="2142" xfId="0" applyNumberFormat="1" applyFont="1" applyBorder="1" applyAlignment="1">
      <alignment horizontal="center" vertical="center" wrapText="1"/>
    </xf>
    <xf numFmtId="1" fontId="4" fillId="0" borderId="2077" xfId="0" applyNumberFormat="1" applyFont="1" applyBorder="1" applyAlignment="1">
      <alignment horizontal="center" vertical="center"/>
    </xf>
    <xf numFmtId="1" fontId="4" fillId="0" borderId="2125" xfId="0" applyNumberFormat="1" applyFont="1" applyBorder="1" applyAlignment="1">
      <alignment horizontal="center" vertical="center"/>
    </xf>
    <xf numFmtId="0" fontId="0" fillId="0" borderId="2176" xfId="0" applyBorder="1" applyAlignment="1">
      <alignment horizontal="center" vertical="center"/>
    </xf>
    <xf numFmtId="0" fontId="0" fillId="0" borderId="2128" xfId="0" applyBorder="1" applyAlignment="1">
      <alignment horizontal="center" vertical="center"/>
    </xf>
    <xf numFmtId="1" fontId="13" fillId="0" borderId="2177" xfId="0" applyNumberFormat="1" applyFont="1" applyBorder="1" applyAlignment="1">
      <alignment horizontal="center" vertical="center" wrapText="1"/>
    </xf>
    <xf numFmtId="1" fontId="13" fillId="0" borderId="2182" xfId="0" applyNumberFormat="1" applyFont="1" applyBorder="1" applyAlignment="1">
      <alignment horizontal="center" vertical="center" wrapText="1"/>
    </xf>
    <xf numFmtId="1" fontId="13" fillId="0" borderId="2176" xfId="0" applyNumberFormat="1" applyFont="1" applyBorder="1" applyAlignment="1">
      <alignment horizontal="center" vertical="center"/>
    </xf>
    <xf numFmtId="1" fontId="13" fillId="0" borderId="2128" xfId="0" applyNumberFormat="1" applyFont="1" applyBorder="1" applyAlignment="1">
      <alignment horizontal="center" vertical="center"/>
    </xf>
    <xf numFmtId="0" fontId="13" fillId="0" borderId="2178" xfId="0" applyFont="1" applyBorder="1" applyAlignment="1">
      <alignment horizontal="center" vertical="center"/>
    </xf>
    <xf numFmtId="0" fontId="13" fillId="0" borderId="2179" xfId="0" applyFont="1" applyBorder="1" applyAlignment="1">
      <alignment horizontal="center" vertical="center"/>
    </xf>
    <xf numFmtId="0" fontId="13" fillId="0" borderId="2180" xfId="0" applyFont="1" applyBorder="1" applyAlignment="1">
      <alignment horizontal="center" vertical="center"/>
    </xf>
    <xf numFmtId="1" fontId="13" fillId="0" borderId="2178" xfId="0" applyNumberFormat="1" applyFont="1" applyBorder="1" applyAlignment="1">
      <alignment horizontal="center" vertical="center" wrapText="1"/>
    </xf>
    <xf numFmtId="1" fontId="13" fillId="0" borderId="2181" xfId="0" applyNumberFormat="1" applyFont="1" applyBorder="1" applyAlignment="1">
      <alignment horizontal="center" vertical="center" wrapText="1"/>
    </xf>
    <xf numFmtId="1" fontId="13" fillId="0" borderId="2179" xfId="0" applyNumberFormat="1" applyFont="1" applyBorder="1" applyAlignment="1">
      <alignment horizontal="center" vertical="center" wrapText="1"/>
    </xf>
    <xf numFmtId="1" fontId="13" fillId="0" borderId="2180" xfId="0" applyNumberFormat="1" applyFont="1" applyBorder="1" applyAlignment="1">
      <alignment horizontal="center" vertical="center" wrapText="1"/>
    </xf>
    <xf numFmtId="1" fontId="13" fillId="0" borderId="2186" xfId="0" applyNumberFormat="1" applyFont="1" applyBorder="1" applyAlignment="1">
      <alignment horizontal="center" vertical="center" wrapText="1"/>
    </xf>
    <xf numFmtId="1" fontId="13" fillId="0" borderId="2138" xfId="0" applyNumberFormat="1" applyFont="1" applyBorder="1" applyAlignment="1">
      <alignment horizontal="center" vertical="center" wrapText="1"/>
    </xf>
    <xf numFmtId="1" fontId="4" fillId="0" borderId="2186" xfId="0" applyNumberFormat="1" applyFont="1" applyBorder="1" applyAlignment="1">
      <alignment horizontal="center" vertical="center" wrapText="1"/>
    </xf>
    <xf numFmtId="1" fontId="4" fillId="0" borderId="2138" xfId="0" applyNumberFormat="1" applyFont="1" applyBorder="1" applyAlignment="1">
      <alignment horizontal="center" vertical="center" wrapText="1"/>
    </xf>
    <xf numFmtId="0" fontId="4" fillId="0" borderId="2186" xfId="0" applyFont="1" applyBorder="1" applyAlignment="1">
      <alignment horizontal="center" vertical="center"/>
    </xf>
    <xf numFmtId="0" fontId="4" fillId="0" borderId="2138" xfId="0" applyFont="1" applyBorder="1" applyAlignment="1">
      <alignment horizontal="center" vertical="center"/>
    </xf>
    <xf numFmtId="0" fontId="4" fillId="0" borderId="2178" xfId="0" applyFont="1" applyBorder="1" applyAlignment="1">
      <alignment horizontal="center" vertical="center"/>
    </xf>
    <xf numFmtId="0" fontId="4" fillId="0" borderId="2179" xfId="0" applyFont="1" applyBorder="1" applyAlignment="1">
      <alignment horizontal="center" vertical="center"/>
    </xf>
    <xf numFmtId="0" fontId="4" fillId="0" borderId="2180" xfId="0" applyFont="1" applyBorder="1" applyAlignment="1">
      <alignment horizontal="center" vertical="center"/>
    </xf>
    <xf numFmtId="0" fontId="4" fillId="0" borderId="2181" xfId="0" applyFont="1" applyBorder="1" applyAlignment="1">
      <alignment horizontal="center" vertical="center" wrapText="1"/>
    </xf>
    <xf numFmtId="0" fontId="4" fillId="0" borderId="2192" xfId="0" applyFont="1" applyBorder="1" applyAlignment="1">
      <alignment horizontal="center" vertical="center" wrapText="1"/>
    </xf>
    <xf numFmtId="1" fontId="4" fillId="0" borderId="65" xfId="0" applyNumberFormat="1" applyFont="1" applyBorder="1" applyAlignment="1">
      <alignment horizontal="center" vertical="center"/>
    </xf>
    <xf numFmtId="1" fontId="4" fillId="0" borderId="2179" xfId="0" applyNumberFormat="1" applyFont="1" applyBorder="1" applyAlignment="1">
      <alignment horizontal="center" vertical="center"/>
    </xf>
    <xf numFmtId="1" fontId="4" fillId="3" borderId="712" xfId="0" applyNumberFormat="1" applyFont="1" applyFill="1" applyBorder="1"/>
    <xf numFmtId="1" fontId="4" fillId="4" borderId="712" xfId="0" applyNumberFormat="1" applyFont="1" applyFill="1" applyBorder="1"/>
    <xf numFmtId="1" fontId="4" fillId="3" borderId="2193" xfId="0" applyNumberFormat="1" applyFont="1" applyFill="1" applyBorder="1" applyAlignment="1">
      <alignment horizontal="center" vertical="center" wrapText="1"/>
    </xf>
    <xf numFmtId="1" fontId="4" fillId="0" borderId="2194" xfId="0" applyNumberFormat="1" applyFont="1" applyBorder="1" applyAlignment="1">
      <alignment horizontal="center" vertical="center"/>
    </xf>
    <xf numFmtId="1" fontId="4" fillId="0" borderId="2195" xfId="0" applyNumberFormat="1" applyFont="1" applyBorder="1" applyAlignment="1">
      <alignment horizontal="center" vertical="center"/>
    </xf>
    <xf numFmtId="1" fontId="4" fillId="0" borderId="2196" xfId="0" applyNumberFormat="1" applyFont="1" applyBorder="1" applyAlignment="1">
      <alignment horizontal="center" vertical="center"/>
    </xf>
    <xf numFmtId="1" fontId="4" fillId="0" borderId="2194" xfId="0" applyNumberFormat="1" applyFont="1" applyBorder="1" applyAlignment="1">
      <alignment horizontal="center" vertical="center" wrapText="1"/>
    </xf>
    <xf numFmtId="1" fontId="4" fillId="0" borderId="2196" xfId="0" applyNumberFormat="1" applyFont="1" applyBorder="1" applyAlignment="1">
      <alignment horizontal="center" vertical="center" wrapText="1"/>
    </xf>
    <xf numFmtId="1" fontId="4" fillId="0" borderId="2197" xfId="0" applyNumberFormat="1" applyFont="1" applyBorder="1" applyAlignment="1">
      <alignment horizontal="center" vertical="center" wrapText="1"/>
    </xf>
    <xf numFmtId="1" fontId="4" fillId="0" borderId="2198" xfId="0" applyNumberFormat="1" applyFont="1" applyBorder="1" applyAlignment="1">
      <alignment horizontal="center" vertical="center" wrapText="1"/>
    </xf>
    <xf numFmtId="1" fontId="4" fillId="0" borderId="2196" xfId="0" applyNumberFormat="1" applyFont="1" applyBorder="1" applyAlignment="1">
      <alignment horizontal="center" vertical="center" wrapText="1"/>
    </xf>
    <xf numFmtId="1" fontId="4" fillId="0" borderId="2199" xfId="0" applyNumberFormat="1" applyFont="1" applyBorder="1" applyAlignment="1">
      <alignment horizontal="center" vertical="center" wrapText="1"/>
    </xf>
    <xf numFmtId="1" fontId="4" fillId="0" borderId="2197" xfId="0" applyNumberFormat="1" applyFont="1" applyBorder="1" applyAlignment="1">
      <alignment horizontal="right"/>
    </xf>
    <xf numFmtId="1" fontId="4" fillId="0" borderId="2198" xfId="0" applyNumberFormat="1" applyFont="1" applyBorder="1" applyAlignment="1">
      <alignment horizontal="right"/>
    </xf>
    <xf numFmtId="1" fontId="4" fillId="0" borderId="2196" xfId="0" applyNumberFormat="1" applyFont="1" applyBorder="1" applyAlignment="1">
      <alignment horizontal="right"/>
    </xf>
    <xf numFmtId="1" fontId="4" fillId="0" borderId="2200" xfId="0" applyNumberFormat="1" applyFont="1" applyBorder="1" applyAlignment="1">
      <alignment horizontal="center" vertical="center"/>
    </xf>
    <xf numFmtId="1" fontId="4" fillId="7" borderId="2203" xfId="4" applyNumberFormat="1" applyFont="1" applyFill="1" applyBorder="1" applyProtection="1">
      <protection locked="0"/>
    </xf>
    <xf numFmtId="1" fontId="4" fillId="0" borderId="2200" xfId="0" applyNumberFormat="1" applyFont="1" applyBorder="1" applyAlignment="1">
      <alignment horizontal="center" vertical="center" wrapText="1"/>
    </xf>
    <xf numFmtId="1" fontId="4" fillId="7" borderId="2202" xfId="0" applyNumberFormat="1" applyFont="1" applyFill="1" applyBorder="1" applyAlignment="1" applyProtection="1">
      <alignment wrapText="1"/>
      <protection locked="0"/>
    </xf>
    <xf numFmtId="1" fontId="4" fillId="0" borderId="2205" xfId="0" applyNumberFormat="1" applyFont="1" applyBorder="1" applyAlignment="1">
      <alignment horizontal="center" vertical="center"/>
    </xf>
    <xf numFmtId="1" fontId="4" fillId="0" borderId="2205" xfId="0" applyNumberFormat="1" applyFont="1" applyBorder="1" applyAlignment="1">
      <alignment horizontal="center" vertical="center" wrapText="1"/>
    </xf>
    <xf numFmtId="1" fontId="4" fillId="0" borderId="2207" xfId="0" applyNumberFormat="1" applyFont="1" applyBorder="1" applyAlignment="1">
      <alignment horizontal="center" vertical="center"/>
    </xf>
    <xf numFmtId="1" fontId="4" fillId="0" borderId="2209" xfId="0" applyNumberFormat="1" applyFont="1" applyBorder="1" applyAlignment="1">
      <alignment horizontal="center" vertical="center" wrapText="1"/>
    </xf>
    <xf numFmtId="1" fontId="4" fillId="0" borderId="2210" xfId="0" applyNumberFormat="1" applyFont="1" applyBorder="1" applyAlignment="1">
      <alignment horizontal="center" vertical="center" wrapText="1"/>
    </xf>
    <xf numFmtId="1" fontId="4" fillId="0" borderId="2193" xfId="0" applyNumberFormat="1" applyFont="1" applyBorder="1" applyAlignment="1">
      <alignment horizontal="center" vertical="center" wrapText="1"/>
    </xf>
    <xf numFmtId="1" fontId="4" fillId="3" borderId="2197" xfId="0" applyNumberFormat="1" applyFont="1" applyFill="1" applyBorder="1" applyAlignment="1">
      <alignment horizontal="center" vertical="center"/>
    </xf>
    <xf numFmtId="1" fontId="4" fillId="3" borderId="2196" xfId="0" applyNumberFormat="1" applyFont="1" applyFill="1" applyBorder="1" applyAlignment="1">
      <alignment horizontal="center" vertical="center"/>
    </xf>
    <xf numFmtId="1" fontId="4" fillId="3" borderId="2195" xfId="0" applyNumberFormat="1" applyFont="1" applyFill="1" applyBorder="1" applyAlignment="1">
      <alignment horizontal="center" vertical="center"/>
    </xf>
    <xf numFmtId="1" fontId="4" fillId="3" borderId="2200" xfId="0" applyNumberFormat="1" applyFont="1" applyFill="1" applyBorder="1" applyAlignment="1">
      <alignment horizontal="center" vertical="center"/>
    </xf>
    <xf numFmtId="1" fontId="4" fillId="0" borderId="2211" xfId="0" applyNumberFormat="1" applyFont="1" applyBorder="1" applyAlignment="1">
      <alignment horizontal="right"/>
    </xf>
    <xf numFmtId="1" fontId="4" fillId="3" borderId="2202" xfId="0" applyNumberFormat="1" applyFont="1" applyFill="1" applyBorder="1" applyAlignment="1">
      <alignment horizontal="right"/>
    </xf>
    <xf numFmtId="1" fontId="4" fillId="7" borderId="2212" xfId="0" applyNumberFormat="1" applyFont="1" applyFill="1" applyBorder="1" applyProtection="1">
      <protection locked="0"/>
    </xf>
    <xf numFmtId="1" fontId="4" fillId="7" borderId="2202" xfId="0" applyNumberFormat="1" applyFont="1" applyFill="1" applyBorder="1" applyProtection="1">
      <protection locked="0"/>
    </xf>
    <xf numFmtId="1" fontId="4" fillId="7" borderId="2213" xfId="0" applyNumberFormat="1" applyFont="1" applyFill="1" applyBorder="1" applyProtection="1">
      <protection locked="0"/>
    </xf>
    <xf numFmtId="1" fontId="4" fillId="7" borderId="2214" xfId="0" applyNumberFormat="1" applyFont="1" applyFill="1" applyBorder="1" applyProtection="1">
      <protection locked="0"/>
    </xf>
    <xf numFmtId="1" fontId="4" fillId="7" borderId="2215" xfId="0" applyNumberFormat="1" applyFont="1" applyFill="1" applyBorder="1" applyProtection="1">
      <protection locked="0"/>
    </xf>
    <xf numFmtId="1" fontId="4" fillId="7" borderId="2204" xfId="0" applyNumberFormat="1" applyFont="1" applyFill="1" applyBorder="1" applyAlignment="1" applyProtection="1">
      <alignment wrapText="1"/>
      <protection locked="0"/>
    </xf>
    <xf numFmtId="1" fontId="4" fillId="7" borderId="2216" xfId="0" applyNumberFormat="1" applyFont="1" applyFill="1" applyBorder="1" applyAlignment="1" applyProtection="1">
      <alignment wrapText="1"/>
      <protection locked="0"/>
    </xf>
    <xf numFmtId="1" fontId="4" fillId="0" borderId="2217" xfId="0" applyNumberFormat="1" applyFont="1" applyBorder="1" applyAlignment="1">
      <alignment horizontal="right" wrapText="1"/>
    </xf>
    <xf numFmtId="1" fontId="4" fillId="0" borderId="2218" xfId="0" applyNumberFormat="1" applyFont="1" applyBorder="1" applyAlignment="1">
      <alignment horizontal="right" wrapText="1"/>
    </xf>
    <xf numFmtId="1" fontId="4" fillId="3" borderId="2193" xfId="0" applyNumberFormat="1" applyFont="1" applyFill="1" applyBorder="1" applyAlignment="1">
      <alignment horizontal="right"/>
    </xf>
    <xf numFmtId="1" fontId="4" fillId="7" borderId="2210" xfId="0" applyNumberFormat="1" applyFont="1" applyFill="1" applyBorder="1" applyProtection="1">
      <protection locked="0"/>
    </xf>
    <xf numFmtId="1" fontId="4" fillId="7" borderId="2217" xfId="0" applyNumberFormat="1" applyFont="1" applyFill="1" applyBorder="1" applyProtection="1">
      <protection locked="0"/>
    </xf>
    <xf numFmtId="1" fontId="5" fillId="3" borderId="2179" xfId="0" applyNumberFormat="1" applyFont="1" applyFill="1" applyBorder="1"/>
    <xf numFmtId="1" fontId="5" fillId="3" borderId="2219" xfId="0" applyNumberFormat="1" applyFont="1" applyFill="1" applyBorder="1"/>
    <xf numFmtId="1" fontId="4" fillId="3" borderId="2179" xfId="0" applyNumberFormat="1" applyFont="1" applyFill="1" applyBorder="1"/>
    <xf numFmtId="1" fontId="4" fillId="0" borderId="2194" xfId="0" applyNumberFormat="1" applyFont="1" applyBorder="1" applyAlignment="1">
      <alignment horizontal="center" wrapText="1"/>
    </xf>
    <xf numFmtId="1" fontId="4" fillId="0" borderId="2196" xfId="0" applyNumberFormat="1" applyFont="1" applyBorder="1" applyAlignment="1">
      <alignment horizontal="center"/>
    </xf>
    <xf numFmtId="1" fontId="4" fillId="0" borderId="2193" xfId="0" applyNumberFormat="1" applyFont="1" applyBorder="1" applyAlignment="1">
      <alignment horizontal="center" vertical="center" wrapText="1"/>
    </xf>
    <xf numFmtId="1" fontId="4" fillId="0" borderId="2204" xfId="0" applyNumberFormat="1" applyFont="1" applyBorder="1"/>
    <xf numFmtId="1" fontId="4" fillId="0" borderId="2212" xfId="0" applyNumberFormat="1" applyFont="1" applyBorder="1" applyAlignment="1">
      <alignment horizontal="right"/>
    </xf>
    <xf numFmtId="1" fontId="4" fillId="7" borderId="2220" xfId="0" applyNumberFormat="1" applyFont="1" applyFill="1" applyBorder="1" applyProtection="1">
      <protection locked="0"/>
    </xf>
    <xf numFmtId="1" fontId="4" fillId="7" borderId="2221" xfId="0" applyNumberFormat="1" applyFont="1" applyFill="1" applyBorder="1" applyProtection="1">
      <protection locked="0"/>
    </xf>
    <xf numFmtId="1" fontId="4" fillId="0" borderId="2179" xfId="0" applyNumberFormat="1" applyFont="1" applyBorder="1" applyAlignment="1">
      <alignment horizontal="center" vertical="center" wrapText="1"/>
    </xf>
    <xf numFmtId="1" fontId="4" fillId="0" borderId="2195" xfId="0" applyNumberFormat="1" applyFont="1" applyBorder="1" applyAlignment="1">
      <alignment horizontal="center" vertical="center" wrapText="1"/>
    </xf>
    <xf numFmtId="1" fontId="4" fillId="0" borderId="2198" xfId="0" applyNumberFormat="1" applyFont="1" applyBorder="1" applyAlignment="1">
      <alignment horizontal="center" vertical="center"/>
    </xf>
    <xf numFmtId="1" fontId="4" fillId="0" borderId="2201" xfId="0" applyNumberFormat="1" applyFont="1" applyBorder="1" applyAlignment="1">
      <alignment horizontal="center" vertical="center" wrapText="1"/>
    </xf>
    <xf numFmtId="1" fontId="4" fillId="3" borderId="2222" xfId="0" applyNumberFormat="1" applyFont="1" applyFill="1" applyBorder="1" applyAlignment="1">
      <alignment wrapText="1"/>
    </xf>
    <xf numFmtId="1" fontId="4" fillId="3" borderId="2222" xfId="0" applyNumberFormat="1" applyFont="1" applyFill="1" applyBorder="1"/>
    <xf numFmtId="1" fontId="4" fillId="4" borderId="2222" xfId="0" applyNumberFormat="1" applyFont="1" applyFill="1" applyBorder="1" applyProtection="1">
      <protection hidden="1"/>
    </xf>
    <xf numFmtId="1" fontId="4" fillId="7" borderId="2208" xfId="0" applyNumberFormat="1" applyFont="1" applyFill="1" applyBorder="1" applyProtection="1">
      <protection locked="0"/>
    </xf>
    <xf numFmtId="1" fontId="4" fillId="0" borderId="2222" xfId="0" applyNumberFormat="1" applyFont="1" applyBorder="1"/>
    <xf numFmtId="1" fontId="5" fillId="0" borderId="2223" xfId="0" applyNumberFormat="1" applyFont="1" applyBorder="1"/>
    <xf numFmtId="1" fontId="5" fillId="0" borderId="2224" xfId="0" applyNumberFormat="1" applyFont="1" applyBorder="1"/>
    <xf numFmtId="1" fontId="5" fillId="0" borderId="2225" xfId="0" applyNumberFormat="1" applyFont="1" applyBorder="1"/>
    <xf numFmtId="1" fontId="4" fillId="0" borderId="2222" xfId="0" applyNumberFormat="1" applyFont="1" applyBorder="1" applyProtection="1">
      <protection hidden="1"/>
    </xf>
    <xf numFmtId="1" fontId="1" fillId="0" borderId="2194" xfId="0" applyNumberFormat="1" applyFont="1" applyBorder="1" applyAlignment="1">
      <alignment horizontal="left" vertical="center"/>
    </xf>
    <xf numFmtId="1" fontId="4" fillId="0" borderId="2194" xfId="0" applyNumberFormat="1" applyFont="1" applyBorder="1" applyAlignment="1">
      <alignment horizontal="right"/>
    </xf>
    <xf numFmtId="1" fontId="4" fillId="0" borderId="2200" xfId="0" applyNumberFormat="1" applyFont="1" applyBorder="1" applyAlignment="1">
      <alignment horizontal="right"/>
    </xf>
    <xf numFmtId="1" fontId="4" fillId="0" borderId="2200" xfId="0" applyNumberFormat="1" applyFont="1" applyBorder="1"/>
    <xf numFmtId="1" fontId="4" fillId="0" borderId="2196" xfId="0" applyNumberFormat="1" applyFont="1" applyBorder="1"/>
    <xf numFmtId="1" fontId="4" fillId="0" borderId="2179" xfId="0" applyNumberFormat="1" applyFont="1" applyBorder="1"/>
    <xf numFmtId="1" fontId="4" fillId="10" borderId="2226" xfId="1" applyNumberFormat="1" applyFont="1" applyBorder="1" applyAlignment="1" applyProtection="1">
      <alignment horizontal="right"/>
      <protection locked="0"/>
    </xf>
    <xf numFmtId="1" fontId="4" fillId="10" borderId="2206" xfId="1" applyNumberFormat="1" applyFont="1" applyBorder="1" applyAlignment="1" applyProtection="1">
      <alignment horizontal="right"/>
      <protection locked="0"/>
    </xf>
    <xf numFmtId="1" fontId="1" fillId="0" borderId="2200" xfId="0" applyNumberFormat="1" applyFont="1" applyBorder="1" applyAlignment="1">
      <alignment horizontal="left" vertical="center" wrapText="1"/>
    </xf>
    <xf numFmtId="1" fontId="4" fillId="0" borderId="2194" xfId="0" applyNumberFormat="1" applyFont="1" applyBorder="1" applyAlignment="1">
      <alignment horizontal="right" wrapText="1"/>
    </xf>
    <xf numFmtId="1" fontId="4" fillId="0" borderId="2200" xfId="0" applyNumberFormat="1" applyFont="1" applyBorder="1" applyAlignment="1">
      <alignment horizontal="right" wrapText="1"/>
    </xf>
    <xf numFmtId="1" fontId="4" fillId="4" borderId="2222" xfId="0" applyNumberFormat="1" applyFont="1" applyFill="1" applyBorder="1"/>
    <xf numFmtId="1" fontId="4" fillId="0" borderId="2200" xfId="0" applyNumberFormat="1" applyFont="1" applyBorder="1" applyAlignment="1">
      <alignment horizontal="center" wrapText="1"/>
    </xf>
    <xf numFmtId="1" fontId="1" fillId="4" borderId="2222" xfId="0" applyNumberFormat="1" applyFont="1" applyFill="1" applyBorder="1"/>
    <xf numFmtId="1" fontId="4" fillId="0" borderId="2204" xfId="0" applyNumberFormat="1" applyFont="1" applyBorder="1" applyAlignment="1">
      <alignment vertical="center" wrapText="1"/>
    </xf>
    <xf numFmtId="1" fontId="1" fillId="3" borderId="2222" xfId="0" applyNumberFormat="1" applyFont="1" applyFill="1" applyBorder="1" applyAlignment="1">
      <alignment wrapText="1"/>
    </xf>
    <xf numFmtId="1" fontId="4" fillId="3" borderId="2227" xfId="0" applyNumberFormat="1" applyFont="1" applyFill="1" applyBorder="1"/>
    <xf numFmtId="1" fontId="4" fillId="3" borderId="2228" xfId="0" applyNumberFormat="1" applyFont="1" applyFill="1" applyBorder="1"/>
    <xf numFmtId="1" fontId="4" fillId="0" borderId="2229" xfId="0" applyNumberFormat="1" applyFont="1" applyBorder="1"/>
    <xf numFmtId="1" fontId="4" fillId="0" borderId="2228" xfId="0" applyNumberFormat="1" applyFont="1" applyBorder="1"/>
    <xf numFmtId="1" fontId="4" fillId="0" borderId="2214" xfId="0" applyNumberFormat="1" applyFont="1" applyBorder="1" applyAlignment="1">
      <alignment vertical="center" wrapText="1"/>
    </xf>
    <xf numFmtId="1" fontId="4" fillId="0" borderId="2230" xfId="0" applyNumberFormat="1" applyFont="1" applyBorder="1"/>
    <xf numFmtId="1" fontId="4" fillId="0" borderId="2231" xfId="0" applyNumberFormat="1" applyFont="1" applyBorder="1" applyAlignment="1">
      <alignment horizontal="center" vertical="center"/>
    </xf>
    <xf numFmtId="1" fontId="4" fillId="0" borderId="2231" xfId="0" applyNumberFormat="1" applyFont="1" applyBorder="1" applyAlignment="1">
      <alignment horizontal="center" vertical="center" wrapText="1"/>
    </xf>
    <xf numFmtId="1" fontId="4" fillId="0" borderId="2232" xfId="0" applyNumberFormat="1" applyFont="1" applyBorder="1" applyAlignment="1">
      <alignment horizontal="center" vertical="center" wrapText="1"/>
    </xf>
    <xf numFmtId="1" fontId="4" fillId="0" borderId="2233" xfId="0" applyNumberFormat="1" applyFont="1" applyBorder="1" applyAlignment="1">
      <alignment horizontal="center" vertical="center" wrapText="1"/>
    </xf>
    <xf numFmtId="1" fontId="4" fillId="0" borderId="2234" xfId="0" applyNumberFormat="1" applyFont="1" applyBorder="1" applyAlignment="1">
      <alignment horizontal="center" vertical="center" wrapText="1"/>
    </xf>
    <xf numFmtId="1" fontId="4" fillId="0" borderId="2235" xfId="0" applyNumberFormat="1" applyFont="1" applyBorder="1"/>
    <xf numFmtId="1" fontId="4" fillId="0" borderId="2236" xfId="0" applyNumberFormat="1" applyFont="1" applyBorder="1"/>
    <xf numFmtId="1" fontId="4" fillId="0" borderId="2235" xfId="0" applyNumberFormat="1" applyFont="1" applyBorder="1" applyProtection="1">
      <protection hidden="1"/>
    </xf>
    <xf numFmtId="1" fontId="4" fillId="0" borderId="2237" xfId="0" applyNumberFormat="1" applyFont="1" applyBorder="1" applyAlignment="1">
      <alignment horizontal="center" vertical="center" wrapText="1"/>
    </xf>
    <xf numFmtId="1" fontId="4" fillId="0" borderId="2238" xfId="0" applyNumberFormat="1" applyFont="1" applyBorder="1" applyAlignment="1">
      <alignment horizontal="center" vertical="center" wrapText="1"/>
    </xf>
    <xf numFmtId="1" fontId="4" fillId="0" borderId="2239" xfId="0" applyNumberFormat="1" applyFont="1" applyBorder="1" applyAlignment="1">
      <alignment horizontal="center" vertical="center" wrapText="1"/>
    </xf>
    <xf numFmtId="1" fontId="4" fillId="0" borderId="2240" xfId="0" applyNumberFormat="1" applyFont="1" applyBorder="1" applyAlignment="1">
      <alignment horizontal="center" vertical="center" wrapText="1"/>
    </xf>
    <xf numFmtId="1" fontId="4" fillId="0" borderId="2241" xfId="0" applyNumberFormat="1" applyFont="1" applyBorder="1"/>
    <xf numFmtId="1" fontId="4" fillId="0" borderId="2242" xfId="0" applyNumberFormat="1" applyFont="1" applyBorder="1"/>
    <xf numFmtId="1" fontId="4" fillId="0" borderId="2243" xfId="0" applyNumberFormat="1" applyFont="1" applyBorder="1"/>
    <xf numFmtId="1" fontId="4" fillId="0" borderId="2241" xfId="0" applyNumberFormat="1" applyFont="1" applyBorder="1" applyProtection="1">
      <protection hidden="1"/>
    </xf>
    <xf numFmtId="1" fontId="4" fillId="0" borderId="2244" xfId="0" applyNumberFormat="1" applyFont="1" applyBorder="1" applyAlignment="1">
      <alignment horizontal="left" vertical="center" wrapText="1"/>
    </xf>
    <xf numFmtId="1" fontId="4" fillId="10" borderId="2245" xfId="1" applyNumberFormat="1" applyFont="1" applyBorder="1" applyAlignment="1" applyProtection="1">
      <alignment horizontal="right"/>
      <protection locked="0"/>
    </xf>
    <xf numFmtId="1" fontId="4" fillId="10" borderId="2246" xfId="1" applyNumberFormat="1" applyFont="1" applyBorder="1" applyAlignment="1" applyProtection="1">
      <alignment horizontal="right"/>
      <protection locked="0"/>
    </xf>
    <xf numFmtId="1" fontId="4" fillId="10" borderId="2247" xfId="1" applyNumberFormat="1" applyFont="1" applyBorder="1" applyAlignment="1" applyProtection="1">
      <alignment horizontal="right"/>
      <protection locked="0"/>
    </xf>
    <xf numFmtId="1" fontId="4" fillId="7" borderId="2248" xfId="0" applyNumberFormat="1" applyFont="1" applyFill="1" applyBorder="1" applyProtection="1">
      <protection locked="0"/>
    </xf>
    <xf numFmtId="1" fontId="4" fillId="3" borderId="2249" xfId="0" applyNumberFormat="1" applyFont="1" applyFill="1" applyBorder="1"/>
    <xf numFmtId="1" fontId="4" fillId="0" borderId="2249" xfId="0" applyNumberFormat="1" applyFont="1" applyBorder="1" applyProtection="1">
      <protection hidden="1"/>
    </xf>
    <xf numFmtId="1" fontId="5" fillId="0" borderId="2233" xfId="0" applyNumberFormat="1" applyFont="1" applyBorder="1" applyAlignment="1">
      <alignment horizontal="left"/>
    </xf>
    <xf numFmtId="1" fontId="4" fillId="0" borderId="2250" xfId="0" applyNumberFormat="1" applyFont="1" applyBorder="1" applyAlignment="1">
      <alignment horizontal="center" vertical="center"/>
    </xf>
    <xf numFmtId="1" fontId="4" fillId="0" borderId="2233" xfId="0" applyNumberFormat="1" applyFont="1" applyBorder="1" applyAlignment="1">
      <alignment horizontal="center" vertical="center"/>
    </xf>
    <xf numFmtId="1" fontId="4" fillId="0" borderId="2251" xfId="0" applyNumberFormat="1" applyFont="1" applyBorder="1" applyAlignment="1">
      <alignment horizontal="center" vertical="center"/>
    </xf>
    <xf numFmtId="1" fontId="4" fillId="0" borderId="2249" xfId="0" applyNumberFormat="1" applyFont="1" applyBorder="1"/>
    <xf numFmtId="1" fontId="4" fillId="0" borderId="2248" xfId="0" applyNumberFormat="1" applyFont="1" applyBorder="1" applyAlignment="1">
      <alignment horizontal="center" vertical="center"/>
    </xf>
    <xf numFmtId="1" fontId="4" fillId="0" borderId="2250" xfId="0" applyNumberFormat="1" applyFont="1" applyBorder="1" applyAlignment="1">
      <alignment horizontal="center" vertical="center" wrapText="1"/>
    </xf>
    <xf numFmtId="1" fontId="4" fillId="0" borderId="2248" xfId="0" applyNumberFormat="1" applyFont="1" applyBorder="1" applyAlignment="1">
      <alignment horizontal="center" vertical="center" wrapText="1"/>
    </xf>
    <xf numFmtId="1" fontId="4" fillId="0" borderId="2252" xfId="0" applyNumberFormat="1" applyFont="1" applyBorder="1" applyAlignment="1">
      <alignment horizontal="center" vertical="center" wrapText="1"/>
    </xf>
    <xf numFmtId="1" fontId="4" fillId="0" borderId="2253" xfId="0" applyNumberFormat="1" applyFont="1" applyBorder="1" applyAlignment="1">
      <alignment horizontal="center" vertical="center" wrapText="1"/>
    </xf>
    <xf numFmtId="1" fontId="4" fillId="0" borderId="2248" xfId="0" applyNumberFormat="1" applyFont="1" applyBorder="1" applyAlignment="1">
      <alignment horizontal="center" vertical="center" wrapText="1"/>
    </xf>
    <xf numFmtId="1" fontId="4" fillId="0" borderId="2254" xfId="0" applyNumberFormat="1" applyFont="1" applyBorder="1" applyAlignment="1">
      <alignment horizontal="center" vertical="center" wrapText="1"/>
    </xf>
    <xf numFmtId="1" fontId="4" fillId="0" borderId="2251" xfId="0" applyNumberFormat="1" applyFont="1" applyBorder="1" applyAlignment="1">
      <alignment horizontal="center" vertical="center" wrapText="1"/>
    </xf>
    <xf numFmtId="1" fontId="4" fillId="0" borderId="2255" xfId="0" applyNumberFormat="1" applyFont="1" applyBorder="1" applyAlignment="1">
      <alignment horizontal="center"/>
    </xf>
    <xf numFmtId="1" fontId="4" fillId="0" borderId="2252" xfId="0" applyNumberFormat="1" applyFont="1" applyBorder="1" applyAlignment="1">
      <alignment horizontal="right"/>
    </xf>
    <xf numFmtId="1" fontId="4" fillId="0" borderId="2253" xfId="0" applyNumberFormat="1" applyFont="1" applyBorder="1" applyAlignment="1">
      <alignment horizontal="right"/>
    </xf>
    <xf numFmtId="1" fontId="4" fillId="0" borderId="2248" xfId="0" applyNumberFormat="1" applyFont="1" applyBorder="1" applyAlignment="1">
      <alignment horizontal="right"/>
    </xf>
    <xf numFmtId="1" fontId="4" fillId="7" borderId="66" xfId="0" applyNumberFormat="1" applyFont="1" applyFill="1" applyBorder="1" applyAlignment="1" applyProtection="1">
      <alignment horizontal="right"/>
      <protection locked="0"/>
    </xf>
    <xf numFmtId="1" fontId="4" fillId="7" borderId="86" xfId="0" applyNumberFormat="1" applyFont="1" applyFill="1" applyBorder="1" applyAlignment="1" applyProtection="1">
      <alignment horizontal="right"/>
      <protection locked="0"/>
    </xf>
    <xf numFmtId="1" fontId="4" fillId="0" borderId="2249" xfId="0" applyNumberFormat="1" applyFont="1" applyBorder="1" applyProtection="1">
      <protection locked="0"/>
    </xf>
    <xf numFmtId="1" fontId="4" fillId="0" borderId="2255" xfId="0" applyNumberFormat="1" applyFont="1" applyBorder="1" applyAlignment="1">
      <alignment horizontal="center" vertical="center"/>
    </xf>
    <xf numFmtId="1" fontId="4" fillId="0" borderId="2256" xfId="0" applyNumberFormat="1" applyFont="1" applyBorder="1" applyAlignment="1">
      <alignment horizontal="center" vertical="center"/>
    </xf>
    <xf numFmtId="1" fontId="4" fillId="0" borderId="2235" xfId="0" applyNumberFormat="1" applyFont="1" applyBorder="1" applyProtection="1">
      <protection locked="0"/>
    </xf>
    <xf numFmtId="1" fontId="4" fillId="0" borderId="2255" xfId="0" applyNumberFormat="1" applyFont="1" applyBorder="1" applyAlignment="1">
      <alignment horizontal="center" vertical="center"/>
    </xf>
    <xf numFmtId="1" fontId="4" fillId="0" borderId="2255" xfId="0" applyNumberFormat="1" applyFont="1" applyBorder="1" applyAlignment="1" applyProtection="1">
      <alignment horizontal="center" vertical="center"/>
      <protection hidden="1"/>
    </xf>
    <xf numFmtId="1" fontId="4" fillId="0" borderId="2245" xfId="0" applyNumberFormat="1" applyFont="1" applyBorder="1" applyAlignment="1">
      <alignment horizontal="right"/>
    </xf>
    <xf numFmtId="1" fontId="4" fillId="0" borderId="2246" xfId="0" applyNumberFormat="1" applyFont="1" applyBorder="1" applyAlignment="1">
      <alignment horizontal="right"/>
    </xf>
    <xf numFmtId="1" fontId="4" fillId="7" borderId="2245" xfId="0" applyNumberFormat="1" applyFont="1" applyFill="1" applyBorder="1" applyAlignment="1" applyProtection="1">
      <alignment horizontal="right"/>
      <protection locked="0"/>
    </xf>
    <xf numFmtId="1" fontId="4" fillId="7" borderId="2248" xfId="0" applyNumberFormat="1" applyFont="1" applyFill="1" applyBorder="1" applyAlignment="1" applyProtection="1">
      <alignment horizontal="right"/>
      <protection locked="0"/>
    </xf>
    <xf numFmtId="1" fontId="4" fillId="7" borderId="2254" xfId="0" applyNumberFormat="1" applyFont="1" applyFill="1" applyBorder="1" applyAlignment="1" applyProtection="1">
      <alignment horizontal="right"/>
      <protection locked="0"/>
    </xf>
    <xf numFmtId="1" fontId="4" fillId="7" borderId="2257" xfId="0" applyNumberFormat="1" applyFont="1" applyFill="1" applyBorder="1" applyAlignment="1" applyProtection="1">
      <alignment horizontal="right"/>
      <protection locked="0"/>
    </xf>
    <xf numFmtId="1" fontId="4" fillId="7" borderId="2258" xfId="0" applyNumberFormat="1" applyFont="1" applyFill="1" applyBorder="1" applyAlignment="1" applyProtection="1">
      <alignment horizontal="right"/>
      <protection locked="0"/>
    </xf>
    <xf numFmtId="1" fontId="4" fillId="7" borderId="2259" xfId="0" applyNumberFormat="1" applyFont="1" applyFill="1" applyBorder="1" applyAlignment="1" applyProtection="1">
      <alignment horizontal="right"/>
      <protection locked="0"/>
    </xf>
    <xf numFmtId="1" fontId="4" fillId="7" borderId="2255" xfId="0" applyNumberFormat="1" applyFont="1" applyFill="1" applyBorder="1" applyAlignment="1" applyProtection="1">
      <alignment horizontal="right"/>
      <protection locked="0"/>
    </xf>
    <xf numFmtId="1" fontId="4" fillId="0" borderId="2255" xfId="0" applyNumberFormat="1" applyFont="1" applyBorder="1" applyAlignment="1">
      <alignment horizontal="center" vertical="center" wrapText="1"/>
    </xf>
    <xf numFmtId="1" fontId="4" fillId="0" borderId="2260" xfId="0" applyNumberFormat="1" applyFont="1" applyBorder="1" applyAlignment="1">
      <alignment horizontal="center" vertical="center" wrapText="1"/>
    </xf>
    <xf numFmtId="1" fontId="4" fillId="0" borderId="2244" xfId="0" applyNumberFormat="1" applyFont="1" applyBorder="1" applyAlignment="1">
      <alignment horizontal="center" vertical="center" wrapText="1"/>
    </xf>
    <xf numFmtId="1" fontId="4" fillId="3" borderId="2235" xfId="0" applyNumberFormat="1" applyFont="1" applyFill="1" applyBorder="1"/>
    <xf numFmtId="1" fontId="4" fillId="3" borderId="2235" xfId="0" applyNumberFormat="1" applyFont="1" applyFill="1" applyBorder="1" applyProtection="1">
      <protection hidden="1"/>
    </xf>
    <xf numFmtId="1" fontId="4" fillId="0" borderId="2244" xfId="0" applyNumberFormat="1" applyFont="1" applyBorder="1" applyAlignment="1">
      <alignment horizontal="center" vertical="center"/>
    </xf>
    <xf numFmtId="1" fontId="1" fillId="0" borderId="2232" xfId="0" applyNumberFormat="1" applyFont="1" applyBorder="1" applyAlignment="1">
      <alignment horizontal="left" vertical="center"/>
    </xf>
    <xf numFmtId="1" fontId="1" fillId="0" borderId="2233" xfId="0" applyNumberFormat="1" applyFont="1" applyBorder="1" applyAlignment="1">
      <alignment horizontal="left" vertical="center"/>
    </xf>
    <xf numFmtId="1" fontId="1" fillId="0" borderId="2248" xfId="0" applyNumberFormat="1" applyFont="1" applyBorder="1" applyAlignment="1">
      <alignment horizontal="left" vertical="center"/>
    </xf>
    <xf numFmtId="1" fontId="4" fillId="0" borderId="2261" xfId="0" applyNumberFormat="1" applyFont="1" applyBorder="1" applyAlignment="1">
      <alignment horizontal="left" vertical="center"/>
    </xf>
    <xf numFmtId="1" fontId="4" fillId="0" borderId="2261" xfId="0" applyNumberFormat="1" applyFont="1" applyBorder="1" applyAlignment="1">
      <alignment horizontal="center" vertical="center" wrapText="1"/>
    </xf>
    <xf numFmtId="1" fontId="4" fillId="7" borderId="2261" xfId="0" applyNumberFormat="1" applyFont="1" applyFill="1" applyBorder="1" applyProtection="1">
      <protection locked="0"/>
    </xf>
    <xf numFmtId="1" fontId="4" fillId="7" borderId="2262" xfId="0" applyNumberFormat="1" applyFont="1" applyFill="1" applyBorder="1" applyProtection="1">
      <protection locked="0"/>
    </xf>
    <xf numFmtId="1" fontId="4" fillId="7" borderId="2263" xfId="0" applyNumberFormat="1" applyFont="1" applyFill="1" applyBorder="1" applyProtection="1">
      <protection locked="0"/>
    </xf>
    <xf numFmtId="1" fontId="4" fillId="0" borderId="2261" xfId="0" applyNumberFormat="1" applyFont="1" applyBorder="1" applyAlignment="1">
      <alignment horizontal="left" vertical="center" wrapText="1"/>
    </xf>
    <xf numFmtId="1" fontId="4" fillId="0" borderId="2261" xfId="0" applyNumberFormat="1" applyFont="1" applyBorder="1" applyAlignment="1">
      <alignment horizontal="center"/>
    </xf>
    <xf numFmtId="1" fontId="4" fillId="7" borderId="86" xfId="0" applyNumberFormat="1" applyFont="1" applyFill="1" applyBorder="1" applyProtection="1">
      <protection locked="0"/>
    </xf>
    <xf numFmtId="1" fontId="4" fillId="3" borderId="2264" xfId="0" applyNumberFormat="1" applyFont="1" applyFill="1" applyBorder="1"/>
    <xf numFmtId="1" fontId="4" fillId="3" borderId="2264" xfId="0" applyNumberFormat="1" applyFont="1" applyFill="1" applyBorder="1" applyProtection="1">
      <protection hidden="1"/>
    </xf>
    <xf numFmtId="1" fontId="4" fillId="0" borderId="2264" xfId="0" applyNumberFormat="1" applyFont="1" applyBorder="1" applyProtection="1">
      <protection hidden="1"/>
    </xf>
    <xf numFmtId="1" fontId="5" fillId="4" borderId="2233" xfId="2" quotePrefix="1" applyNumberFormat="1" applyFont="1" applyFill="1" applyBorder="1" applyAlignment="1">
      <alignment horizontal="left"/>
    </xf>
    <xf numFmtId="1" fontId="5" fillId="4" borderId="2265" xfId="2" quotePrefix="1" applyNumberFormat="1" applyFont="1" applyFill="1" applyBorder="1" applyAlignment="1">
      <alignment horizontal="left"/>
    </xf>
    <xf numFmtId="1" fontId="4" fillId="4" borderId="2264" xfId="0" applyNumberFormat="1" applyFont="1" applyFill="1" applyBorder="1"/>
    <xf numFmtId="1" fontId="4" fillId="4" borderId="2264" xfId="0" applyNumberFormat="1" applyFont="1" applyFill="1" applyBorder="1" applyProtection="1">
      <protection hidden="1"/>
    </xf>
    <xf numFmtId="1" fontId="4" fillId="0" borderId="2266" xfId="2" applyNumberFormat="1" applyFont="1" applyBorder="1" applyAlignment="1">
      <alignment horizontal="center" vertical="center" wrapText="1"/>
    </xf>
    <xf numFmtId="1" fontId="4" fillId="0" borderId="88" xfId="3" applyNumberFormat="1" applyFont="1" applyBorder="1" applyAlignment="1">
      <alignment horizontal="center" vertical="center"/>
    </xf>
    <xf numFmtId="1" fontId="4" fillId="0" borderId="86" xfId="3" applyNumberFormat="1" applyFont="1" applyBorder="1" applyAlignment="1">
      <alignment horizontal="center" vertical="center"/>
    </xf>
    <xf numFmtId="1" fontId="4" fillId="0" borderId="88" xfId="3" applyNumberFormat="1" applyFont="1" applyBorder="1" applyAlignment="1">
      <alignment horizontal="center" vertical="center" wrapText="1"/>
    </xf>
    <xf numFmtId="1" fontId="4" fillId="0" borderId="86" xfId="3" applyNumberFormat="1" applyFont="1" applyBorder="1" applyAlignment="1">
      <alignment horizontal="center" vertical="center" wrapText="1"/>
    </xf>
    <xf numFmtId="1" fontId="4" fillId="0" borderId="2267" xfId="3" applyNumberFormat="1" applyFont="1" applyBorder="1" applyAlignment="1">
      <alignment horizontal="center" vertical="center" wrapText="1"/>
    </xf>
    <xf numFmtId="1" fontId="4" fillId="0" borderId="2268" xfId="3" applyNumberFormat="1" applyFont="1" applyBorder="1" applyAlignment="1">
      <alignment horizontal="center" vertical="center" wrapText="1"/>
    </xf>
    <xf numFmtId="1" fontId="4" fillId="0" borderId="2267" xfId="3" applyNumberFormat="1" applyFont="1" applyFill="1" applyBorder="1" applyAlignment="1">
      <alignment horizontal="center" vertical="center" wrapText="1"/>
    </xf>
    <xf numFmtId="1" fontId="4" fillId="0" borderId="2268" xfId="3" applyNumberFormat="1" applyFont="1" applyFill="1" applyBorder="1" applyAlignment="1">
      <alignment horizontal="center" vertical="center" wrapText="1"/>
    </xf>
    <xf numFmtId="1" fontId="4" fillId="0" borderId="2269" xfId="3" applyNumberFormat="1" applyFont="1" applyFill="1" applyBorder="1" applyAlignment="1">
      <alignment horizontal="center" vertical="center" wrapText="1"/>
    </xf>
    <xf numFmtId="1" fontId="4" fillId="0" borderId="2270" xfId="3" applyNumberFormat="1" applyFont="1" applyFill="1" applyBorder="1" applyAlignment="1">
      <alignment horizontal="center" vertical="center" wrapText="1"/>
    </xf>
    <xf numFmtId="1" fontId="4" fillId="0" borderId="2271" xfId="3" applyNumberFormat="1" applyFont="1" applyFill="1" applyBorder="1" applyAlignment="1">
      <alignment horizontal="center" vertical="center" wrapText="1"/>
    </xf>
    <xf numFmtId="1" fontId="4" fillId="0" borderId="2272" xfId="3" applyNumberFormat="1" applyFont="1" applyBorder="1" applyAlignment="1">
      <alignment horizontal="center" vertical="center" wrapText="1"/>
    </xf>
    <xf numFmtId="1" fontId="4" fillId="3" borderId="2273" xfId="0" applyNumberFormat="1" applyFont="1" applyFill="1" applyBorder="1" applyProtection="1">
      <protection hidden="1"/>
    </xf>
    <xf numFmtId="1" fontId="4" fillId="0" borderId="2273" xfId="0" applyNumberFormat="1" applyFont="1" applyBorder="1" applyProtection="1">
      <protection hidden="1"/>
    </xf>
    <xf numFmtId="1" fontId="4" fillId="0" borderId="2274" xfId="2" applyNumberFormat="1" applyFont="1" applyBorder="1" applyAlignment="1">
      <alignment vertical="center" wrapText="1"/>
    </xf>
    <xf numFmtId="1" fontId="4" fillId="4" borderId="2203" xfId="4" applyNumberFormat="1" applyFont="1" applyFill="1" applyBorder="1" applyProtection="1"/>
    <xf numFmtId="1" fontId="4" fillId="7" borderId="2263" xfId="4" applyNumberFormat="1" applyFont="1" applyFill="1" applyBorder="1" applyProtection="1">
      <protection locked="0"/>
    </xf>
    <xf numFmtId="1" fontId="4" fillId="7" borderId="2275" xfId="4" applyNumberFormat="1" applyFont="1" applyFill="1" applyBorder="1" applyProtection="1">
      <protection locked="0"/>
    </xf>
    <xf numFmtId="1" fontId="4" fillId="7" borderId="2276" xfId="4" applyNumberFormat="1" applyFont="1" applyFill="1" applyBorder="1" applyProtection="1">
      <protection locked="0"/>
    </xf>
    <xf numFmtId="1" fontId="4" fillId="7" borderId="2277" xfId="4" applyNumberFormat="1" applyFont="1" applyFill="1" applyBorder="1" applyProtection="1">
      <protection locked="0"/>
    </xf>
    <xf numFmtId="1" fontId="4" fillId="7" borderId="2278" xfId="4" applyNumberFormat="1" applyFont="1" applyFill="1" applyBorder="1" applyProtection="1">
      <protection locked="0"/>
    </xf>
    <xf numFmtId="1" fontId="4" fillId="3" borderId="2279" xfId="0" applyNumberFormat="1" applyFont="1" applyFill="1" applyBorder="1" applyProtection="1">
      <protection hidden="1"/>
    </xf>
    <xf numFmtId="1" fontId="4" fillId="0" borderId="2279" xfId="0" applyNumberFormat="1" applyFont="1" applyBorder="1" applyProtection="1">
      <protection hidden="1"/>
    </xf>
    <xf numFmtId="1" fontId="4" fillId="0" borderId="2280" xfId="2" applyNumberFormat="1" applyFont="1" applyBorder="1" applyAlignment="1">
      <alignment horizontal="center" vertical="center" wrapText="1"/>
    </xf>
    <xf numFmtId="1" fontId="4" fillId="0" borderId="2281" xfId="4" applyNumberFormat="1" applyFont="1" applyBorder="1" applyAlignment="1">
      <alignment horizontal="right"/>
    </xf>
    <xf numFmtId="1" fontId="4" fillId="0" borderId="2282" xfId="4" applyNumberFormat="1" applyFont="1" applyBorder="1" applyAlignment="1">
      <alignment horizontal="right"/>
    </xf>
    <xf numFmtId="1" fontId="4" fillId="0" borderId="2283" xfId="4" applyNumberFormat="1" applyFont="1" applyBorder="1" applyAlignment="1">
      <alignment horizontal="right"/>
    </xf>
    <xf numFmtId="1" fontId="4" fillId="0" borderId="2284" xfId="4" applyNumberFormat="1" applyFont="1" applyBorder="1" applyAlignment="1">
      <alignment horizontal="right"/>
    </xf>
    <xf numFmtId="1" fontId="4" fillId="0" borderId="2285" xfId="4" applyNumberFormat="1" applyFont="1" applyBorder="1" applyAlignment="1">
      <alignment horizontal="right"/>
    </xf>
    <xf numFmtId="1" fontId="4" fillId="0" borderId="2286" xfId="4" applyNumberFormat="1" applyFont="1" applyBorder="1" applyAlignment="1">
      <alignment horizontal="right"/>
    </xf>
    <xf numFmtId="1" fontId="4" fillId="3" borderId="2287" xfId="0" applyNumberFormat="1" applyFont="1" applyFill="1" applyBorder="1" applyProtection="1">
      <protection hidden="1"/>
    </xf>
    <xf numFmtId="1" fontId="4" fillId="0" borderId="2287" xfId="0" applyNumberFormat="1" applyFont="1" applyBorder="1" applyProtection="1">
      <protection hidden="1"/>
    </xf>
    <xf numFmtId="1" fontId="6" fillId="3" borderId="2280" xfId="0" applyNumberFormat="1" applyFont="1" applyFill="1" applyBorder="1" applyAlignment="1">
      <alignment vertical="center" wrapText="1"/>
    </xf>
    <xf numFmtId="1" fontId="6" fillId="3" borderId="2233" xfId="0" applyNumberFormat="1" applyFont="1" applyFill="1" applyBorder="1" applyAlignment="1">
      <alignment vertical="center" wrapText="1"/>
    </xf>
    <xf numFmtId="1" fontId="2" fillId="0" borderId="2288" xfId="0" applyNumberFormat="1" applyFont="1" applyBorder="1"/>
    <xf numFmtId="1" fontId="4" fillId="3" borderId="2289" xfId="0" applyNumberFormat="1" applyFont="1" applyFill="1" applyBorder="1" applyProtection="1">
      <protection hidden="1"/>
    </xf>
    <xf numFmtId="1" fontId="4" fillId="0" borderId="2289" xfId="0" applyNumberFormat="1" applyFont="1" applyBorder="1" applyProtection="1">
      <protection hidden="1"/>
    </xf>
    <xf numFmtId="1" fontId="4" fillId="0" borderId="2290" xfId="2" applyNumberFormat="1" applyFont="1" applyBorder="1" applyAlignment="1">
      <alignment horizontal="center" vertical="center" wrapText="1"/>
    </xf>
    <xf numFmtId="1" fontId="4" fillId="0" borderId="2233" xfId="2" applyNumberFormat="1" applyFont="1" applyBorder="1" applyAlignment="1">
      <alignment horizontal="center" vertical="center" wrapText="1"/>
    </xf>
    <xf numFmtId="1" fontId="4" fillId="0" borderId="2282" xfId="2" applyNumberFormat="1" applyFont="1" applyBorder="1" applyAlignment="1">
      <alignment horizontal="center" vertical="center" wrapText="1"/>
    </xf>
    <xf numFmtId="1" fontId="4" fillId="0" borderId="88" xfId="2" applyNumberFormat="1" applyFont="1" applyBorder="1" applyAlignment="1">
      <alignment horizontal="center" vertical="center" wrapText="1"/>
    </xf>
    <xf numFmtId="1" fontId="4" fillId="0" borderId="2281" xfId="0" applyNumberFormat="1" applyFont="1" applyBorder="1" applyAlignment="1">
      <alignment horizontal="center" vertical="center"/>
    </xf>
    <xf numFmtId="1" fontId="4" fillId="0" borderId="2291" xfId="0" applyNumberFormat="1" applyFont="1" applyBorder="1" applyAlignment="1">
      <alignment horizontal="center" vertical="center"/>
    </xf>
    <xf numFmtId="1" fontId="4" fillId="0" borderId="2291" xfId="0" applyNumberFormat="1" applyFont="1" applyBorder="1" applyAlignment="1">
      <alignment horizontal="center" vertical="center" wrapText="1"/>
    </xf>
    <xf numFmtId="1" fontId="4" fillId="0" borderId="2282" xfId="0" applyNumberFormat="1" applyFont="1" applyBorder="1" applyAlignment="1">
      <alignment horizontal="center" vertical="center"/>
    </xf>
    <xf numFmtId="1" fontId="4" fillId="0" borderId="2261" xfId="0" applyNumberFormat="1" applyFont="1" applyBorder="1"/>
    <xf numFmtId="1" fontId="4" fillId="7" borderId="2292" xfId="4" applyNumberFormat="1" applyFont="1" applyFill="1" applyBorder="1" applyProtection="1">
      <protection locked="0"/>
    </xf>
    <xf numFmtId="1" fontId="4" fillId="7" borderId="2293" xfId="4" applyNumberFormat="1" applyFont="1" applyFill="1" applyBorder="1" applyProtection="1">
      <protection locked="0"/>
    </xf>
    <xf numFmtId="1" fontId="4" fillId="7" borderId="2261" xfId="4" applyNumberFormat="1" applyFont="1" applyFill="1" applyBorder="1" applyProtection="1">
      <protection locked="0"/>
    </xf>
    <xf numFmtId="1" fontId="4" fillId="3" borderId="2294" xfId="0" applyNumberFormat="1" applyFont="1" applyFill="1" applyBorder="1" applyProtection="1">
      <protection hidden="1"/>
    </xf>
    <xf numFmtId="1" fontId="4" fillId="0" borderId="2294" xfId="0" applyNumberFormat="1" applyFont="1" applyBorder="1" applyProtection="1">
      <protection hidden="1"/>
    </xf>
    <xf numFmtId="1" fontId="4" fillId="0" borderId="2295" xfId="0" applyNumberFormat="1" applyFont="1" applyBorder="1"/>
    <xf numFmtId="1" fontId="2" fillId="3" borderId="2296" xfId="0" applyNumberFormat="1" applyFont="1" applyFill="1" applyBorder="1"/>
    <xf numFmtId="1" fontId="4" fillId="0" borderId="2297" xfId="0" applyNumberFormat="1" applyFont="1" applyBorder="1" applyAlignment="1">
      <alignment horizontal="center" vertical="center" wrapText="1"/>
    </xf>
    <xf numFmtId="1" fontId="4" fillId="0" borderId="2298" xfId="0" applyNumberFormat="1" applyFont="1" applyBorder="1" applyAlignment="1">
      <alignment horizontal="center" vertical="center"/>
    </xf>
    <xf numFmtId="1" fontId="4" fillId="0" borderId="2299" xfId="0" applyNumberFormat="1" applyFont="1" applyBorder="1" applyAlignment="1">
      <alignment horizontal="center" vertical="center"/>
    </xf>
    <xf numFmtId="1" fontId="4" fillId="0" borderId="2244" xfId="0" applyNumberFormat="1" applyFont="1" applyBorder="1" applyAlignment="1">
      <alignment horizontal="center" vertical="center" wrapText="1"/>
    </xf>
    <xf numFmtId="1" fontId="4" fillId="0" borderId="2267" xfId="0" applyNumberFormat="1" applyFont="1" applyBorder="1" applyAlignment="1">
      <alignment horizontal="center" vertical="center" wrapText="1"/>
    </xf>
    <xf numFmtId="1" fontId="4" fillId="0" borderId="2298" xfId="0" applyNumberFormat="1" applyFont="1" applyBorder="1" applyAlignment="1">
      <alignment horizontal="center" vertical="center" wrapText="1"/>
    </xf>
    <xf numFmtId="1" fontId="4" fillId="0" borderId="2299" xfId="0" applyNumberFormat="1" applyFont="1" applyBorder="1" applyAlignment="1">
      <alignment horizontal="center" vertical="center" wrapText="1"/>
    </xf>
    <xf numFmtId="1" fontId="4" fillId="7" borderId="2263" xfId="0" applyNumberFormat="1" applyFont="1" applyFill="1" applyBorder="1" applyAlignment="1" applyProtection="1">
      <alignment wrapText="1"/>
      <protection locked="0"/>
    </xf>
    <xf numFmtId="1" fontId="4" fillId="0" borderId="2300" xfId="0" applyNumberFormat="1" applyFont="1" applyBorder="1" applyAlignment="1">
      <alignment horizontal="center" vertical="center"/>
    </xf>
    <xf numFmtId="1" fontId="4" fillId="0" borderId="2301" xfId="0" applyNumberFormat="1" applyFont="1" applyBorder="1" applyAlignment="1">
      <alignment horizontal="center" vertical="center"/>
    </xf>
    <xf numFmtId="1" fontId="4" fillId="0" borderId="2302" xfId="0" applyNumberFormat="1" applyFont="1" applyBorder="1" applyAlignment="1">
      <alignment horizontal="center" vertical="center"/>
    </xf>
    <xf numFmtId="1" fontId="4" fillId="0" borderId="2303" xfId="0" applyNumberFormat="1" applyFont="1" applyBorder="1" applyAlignment="1">
      <alignment horizontal="center" vertical="center"/>
    </xf>
    <xf numFmtId="1" fontId="4" fillId="0" borderId="2304" xfId="0" applyNumberFormat="1" applyFont="1" applyBorder="1" applyAlignment="1">
      <alignment horizontal="center" vertical="center"/>
    </xf>
    <xf numFmtId="1" fontId="4" fillId="0" borderId="2305" xfId="0" applyNumberFormat="1" applyFont="1" applyBorder="1" applyAlignment="1">
      <alignment horizontal="center" vertical="center"/>
    </xf>
    <xf numFmtId="1" fontId="4" fillId="0" borderId="2306" xfId="0" applyNumberFormat="1" applyFont="1" applyBorder="1" applyAlignment="1">
      <alignment horizontal="center" vertical="center"/>
    </xf>
    <xf numFmtId="1" fontId="4" fillId="0" borderId="2307" xfId="0" applyNumberFormat="1" applyFont="1" applyBorder="1" applyAlignment="1">
      <alignment horizontal="center" vertical="center" wrapText="1"/>
    </xf>
    <xf numFmtId="1" fontId="4" fillId="0" borderId="2308" xfId="0" applyNumberFormat="1" applyFont="1" applyBorder="1" applyAlignment="1">
      <alignment horizontal="center" vertical="center"/>
    </xf>
    <xf numFmtId="1" fontId="4" fillId="0" borderId="2309" xfId="0" applyNumberFormat="1" applyFont="1" applyBorder="1" applyAlignment="1">
      <alignment horizontal="center" vertical="center" wrapText="1"/>
    </xf>
    <xf numFmtId="1" fontId="4" fillId="0" borderId="2305" xfId="0" applyNumberFormat="1" applyFont="1" applyBorder="1" applyAlignment="1">
      <alignment horizontal="center" vertical="center"/>
    </xf>
    <xf numFmtId="1" fontId="4" fillId="0" borderId="2302" xfId="0" applyNumberFormat="1" applyFont="1" applyBorder="1" applyAlignment="1">
      <alignment horizontal="center" vertical="center" wrapText="1"/>
    </xf>
    <xf numFmtId="1" fontId="4" fillId="0" borderId="2302" xfId="0" applyNumberFormat="1" applyFont="1" applyBorder="1" applyAlignment="1">
      <alignment horizontal="left" wrapText="1"/>
    </xf>
    <xf numFmtId="1" fontId="4" fillId="0" borderId="2310" xfId="0" applyNumberFormat="1" applyFont="1" applyBorder="1"/>
    <xf numFmtId="1" fontId="4" fillId="2" borderId="2311" xfId="5" applyNumberFormat="1" applyFont="1" applyBorder="1" applyProtection="1">
      <protection locked="0"/>
    </xf>
    <xf numFmtId="1" fontId="4" fillId="2" borderId="2312" xfId="5" applyNumberFormat="1" applyFont="1" applyBorder="1" applyProtection="1">
      <protection locked="0"/>
    </xf>
    <xf numFmtId="1" fontId="4" fillId="2" borderId="2313" xfId="5" applyNumberFormat="1" applyFont="1" applyBorder="1" applyProtection="1">
      <protection locked="0"/>
    </xf>
    <xf numFmtId="1" fontId="4" fillId="2" borderId="2314" xfId="5" applyNumberFormat="1" applyFont="1" applyBorder="1" applyProtection="1">
      <protection locked="0"/>
    </xf>
    <xf numFmtId="1" fontId="4" fillId="2" borderId="2315" xfId="5" applyNumberFormat="1" applyFont="1" applyBorder="1" applyProtection="1">
      <protection locked="0"/>
    </xf>
    <xf numFmtId="1" fontId="4" fillId="2" borderId="2316" xfId="5" applyNumberFormat="1" applyFont="1" applyBorder="1" applyProtection="1">
      <protection locked="0"/>
    </xf>
    <xf numFmtId="1" fontId="4" fillId="2" borderId="2317" xfId="5" applyNumberFormat="1" applyFont="1" applyBorder="1" applyProtection="1">
      <protection locked="0"/>
    </xf>
    <xf numFmtId="1" fontId="4" fillId="2" borderId="2318" xfId="5" applyNumberFormat="1" applyFont="1" applyBorder="1" applyProtection="1">
      <protection locked="0"/>
    </xf>
    <xf numFmtId="1" fontId="4" fillId="2" borderId="2319" xfId="5" applyNumberFormat="1" applyFont="1" applyBorder="1" applyProtection="1">
      <protection locked="0"/>
    </xf>
    <xf numFmtId="1" fontId="4" fillId="2" borderId="2320" xfId="5" applyNumberFormat="1" applyFont="1" applyBorder="1" applyProtection="1">
      <protection locked="0"/>
    </xf>
    <xf numFmtId="1" fontId="4" fillId="0" borderId="2321" xfId="0" applyNumberFormat="1" applyFont="1" applyBorder="1"/>
    <xf numFmtId="1" fontId="4" fillId="2" borderId="2322" xfId="5" applyNumberFormat="1" applyFont="1" applyBorder="1" applyProtection="1">
      <protection locked="0"/>
    </xf>
    <xf numFmtId="1" fontId="4" fillId="2" borderId="2323" xfId="5" applyNumberFormat="1" applyFont="1" applyBorder="1" applyProtection="1">
      <protection locked="0"/>
    </xf>
    <xf numFmtId="1" fontId="4" fillId="2" borderId="2324" xfId="5" applyNumberFormat="1" applyFont="1" applyBorder="1" applyProtection="1">
      <protection locked="0"/>
    </xf>
    <xf numFmtId="1" fontId="4" fillId="2" borderId="2325" xfId="5" applyNumberFormat="1" applyFont="1" applyBorder="1" applyProtection="1">
      <protection locked="0"/>
    </xf>
    <xf numFmtId="1" fontId="4" fillId="2" borderId="2326" xfId="5" applyNumberFormat="1" applyFont="1" applyBorder="1" applyProtection="1">
      <protection locked="0"/>
    </xf>
    <xf numFmtId="1" fontId="4" fillId="0" borderId="2292" xfId="0" applyNumberFormat="1" applyFont="1" applyBorder="1"/>
    <xf numFmtId="1" fontId="4" fillId="9" borderId="2267" xfId="4" applyNumberFormat="1" applyFont="1" applyFill="1" applyBorder="1" applyProtection="1"/>
    <xf numFmtId="1" fontId="4" fillId="9" borderId="2327" xfId="4" applyNumberFormat="1" applyFont="1" applyFill="1" applyBorder="1" applyProtection="1"/>
    <xf numFmtId="1" fontId="4" fillId="9" borderId="2272" xfId="4" applyNumberFormat="1" applyFont="1" applyFill="1" applyBorder="1" applyProtection="1"/>
    <xf numFmtId="1" fontId="4" fillId="2" borderId="712" xfId="5" applyNumberFormat="1" applyFont="1" applyBorder="1" applyProtection="1">
      <protection locked="0"/>
    </xf>
    <xf numFmtId="1" fontId="4" fillId="2" borderId="2321" xfId="5" applyNumberFormat="1" applyFont="1" applyBorder="1" applyProtection="1">
      <protection locked="0"/>
    </xf>
    <xf numFmtId="1" fontId="4" fillId="9" borderId="2260" xfId="4" applyNumberFormat="1" applyFont="1" applyFill="1" applyBorder="1" applyProtection="1"/>
    <xf numFmtId="1" fontId="4" fillId="2" borderId="2328" xfId="5" applyNumberFormat="1" applyFont="1" applyBorder="1" applyProtection="1">
      <protection locked="0"/>
    </xf>
    <xf numFmtId="1" fontId="4" fillId="2" borderId="2329" xfId="5" applyNumberFormat="1" applyFont="1" applyBorder="1" applyProtection="1">
      <protection locked="0"/>
    </xf>
    <xf numFmtId="1" fontId="4" fillId="2" borderId="2330" xfId="5" applyNumberFormat="1" applyFont="1" applyBorder="1" applyProtection="1">
      <protection locked="0"/>
    </xf>
    <xf numFmtId="1" fontId="4" fillId="2" borderId="2331" xfId="5" applyNumberFormat="1" applyFont="1" applyBorder="1" applyProtection="1">
      <protection locked="0"/>
    </xf>
    <xf numFmtId="1" fontId="4" fillId="2" borderId="2332" xfId="5" applyNumberFormat="1" applyFont="1" applyBorder="1" applyProtection="1">
      <protection locked="0"/>
    </xf>
    <xf numFmtId="1" fontId="4" fillId="2" borderId="2333" xfId="5" applyNumberFormat="1" applyFont="1" applyBorder="1" applyProtection="1">
      <protection locked="0"/>
    </xf>
    <xf numFmtId="1" fontId="4" fillId="2" borderId="2334" xfId="5" applyNumberFormat="1" applyFont="1" applyBorder="1" applyProtection="1">
      <protection locked="0"/>
    </xf>
    <xf numFmtId="1" fontId="4" fillId="2" borderId="2335" xfId="5" applyNumberFormat="1" applyFont="1" applyBorder="1" applyProtection="1">
      <protection locked="0"/>
    </xf>
    <xf numFmtId="1" fontId="4" fillId="2" borderId="2336" xfId="5" applyNumberFormat="1" applyFont="1" applyBorder="1" applyProtection="1">
      <protection locked="0"/>
    </xf>
    <xf numFmtId="1" fontId="4" fillId="2" borderId="2337" xfId="5" applyNumberFormat="1" applyFont="1" applyBorder="1" applyProtection="1">
      <protection locked="0"/>
    </xf>
    <xf numFmtId="1" fontId="4" fillId="2" borderId="2338" xfId="5" applyNumberFormat="1" applyFont="1" applyBorder="1" applyProtection="1">
      <protection locked="0"/>
    </xf>
    <xf numFmtId="0" fontId="0" fillId="0" borderId="2339" xfId="0" applyBorder="1" applyAlignment="1">
      <alignment horizontal="center" vertical="center"/>
    </xf>
    <xf numFmtId="1" fontId="13" fillId="0" borderId="2340" xfId="0" applyNumberFormat="1" applyFont="1" applyBorder="1" applyAlignment="1">
      <alignment horizontal="center" vertical="center" wrapText="1"/>
    </xf>
    <xf numFmtId="1" fontId="13" fillId="0" borderId="2339" xfId="0" applyNumberFormat="1" applyFont="1" applyBorder="1" applyAlignment="1">
      <alignment horizontal="center" vertical="center"/>
    </xf>
    <xf numFmtId="0" fontId="13" fillId="0" borderId="2341" xfId="0" applyFont="1" applyBorder="1" applyAlignment="1">
      <alignment horizontal="center" vertical="center"/>
    </xf>
    <xf numFmtId="0" fontId="13" fillId="0" borderId="2342" xfId="0" applyFont="1" applyBorder="1" applyAlignment="1">
      <alignment horizontal="center" vertical="center"/>
    </xf>
    <xf numFmtId="0" fontId="13" fillId="0" borderId="2343" xfId="0" applyFont="1" applyBorder="1" applyAlignment="1">
      <alignment horizontal="center" vertical="center"/>
    </xf>
    <xf numFmtId="1" fontId="13" fillId="0" borderId="2250" xfId="0" applyNumberFormat="1" applyFont="1" applyBorder="1" applyAlignment="1">
      <alignment horizontal="center" vertical="center" wrapText="1"/>
    </xf>
    <xf numFmtId="1" fontId="13" fillId="0" borderId="2298" xfId="0" applyNumberFormat="1" applyFont="1" applyBorder="1" applyAlignment="1">
      <alignment horizontal="center" vertical="center" wrapText="1"/>
    </xf>
    <xf numFmtId="1" fontId="13" fillId="0" borderId="2233" xfId="0" applyNumberFormat="1" applyFont="1" applyBorder="1" applyAlignment="1">
      <alignment horizontal="center" vertical="center" wrapText="1"/>
    </xf>
    <xf numFmtId="1" fontId="13" fillId="0" borderId="2251" xfId="0" applyNumberFormat="1" applyFont="1" applyBorder="1" applyAlignment="1">
      <alignment horizontal="center" vertical="center" wrapText="1"/>
    </xf>
    <xf numFmtId="1" fontId="13" fillId="0" borderId="2267" xfId="0" applyNumberFormat="1" applyFont="1" applyBorder="1" applyAlignment="1">
      <alignment horizontal="center" vertical="center" wrapText="1"/>
    </xf>
    <xf numFmtId="1" fontId="13" fillId="0" borderId="2272" xfId="0" applyNumberFormat="1" applyFont="1" applyBorder="1" applyAlignment="1">
      <alignment horizontal="center" vertical="center" wrapText="1"/>
    </xf>
    <xf numFmtId="1" fontId="13" fillId="0" borderId="2269" xfId="0" applyNumberFormat="1" applyFont="1" applyBorder="1" applyAlignment="1">
      <alignment horizontal="center" vertical="center" wrapText="1"/>
    </xf>
    <xf numFmtId="1" fontId="4" fillId="0" borderId="2344" xfId="0" applyNumberFormat="1" applyFont="1" applyBorder="1"/>
    <xf numFmtId="1" fontId="13" fillId="0" borderId="2345" xfId="0" applyNumberFormat="1" applyFont="1" applyBorder="1"/>
    <xf numFmtId="1" fontId="13" fillId="0" borderId="2346" xfId="0" applyNumberFormat="1" applyFont="1" applyBorder="1"/>
    <xf numFmtId="1" fontId="13" fillId="0" borderId="2347" xfId="0" applyNumberFormat="1" applyFont="1" applyBorder="1"/>
    <xf numFmtId="1" fontId="13" fillId="7" borderId="2345" xfId="0" applyNumberFormat="1" applyFont="1" applyFill="1" applyBorder="1" applyProtection="1">
      <protection locked="0"/>
    </xf>
    <xf numFmtId="1" fontId="13" fillId="7" borderId="2347" xfId="0" applyNumberFormat="1" applyFont="1" applyFill="1" applyBorder="1" applyProtection="1">
      <protection locked="0"/>
    </xf>
    <xf numFmtId="1" fontId="13" fillId="7" borderId="2348" xfId="0" applyNumberFormat="1" applyFont="1" applyFill="1" applyBorder="1" applyProtection="1">
      <protection locked="0"/>
    </xf>
    <xf numFmtId="1" fontId="13" fillId="7" borderId="2349" xfId="0" applyNumberFormat="1" applyFont="1" applyFill="1" applyBorder="1" applyProtection="1">
      <protection locked="0"/>
    </xf>
    <xf numFmtId="1" fontId="13" fillId="0" borderId="2292" xfId="0" applyNumberFormat="1" applyFont="1" applyBorder="1"/>
    <xf numFmtId="1" fontId="13" fillId="0" borderId="2293" xfId="0" applyNumberFormat="1" applyFont="1" applyBorder="1"/>
    <xf numFmtId="1" fontId="13" fillId="0" borderId="2263" xfId="0" applyNumberFormat="1" applyFont="1" applyBorder="1"/>
    <xf numFmtId="1" fontId="13" fillId="7" borderId="2292" xfId="0" applyNumberFormat="1" applyFont="1" applyFill="1" applyBorder="1" applyProtection="1">
      <protection locked="0"/>
    </xf>
    <xf numFmtId="1" fontId="13" fillId="7" borderId="2263" xfId="0" applyNumberFormat="1" applyFont="1" applyFill="1" applyBorder="1" applyProtection="1">
      <protection locked="0"/>
    </xf>
    <xf numFmtId="1" fontId="13" fillId="7" borderId="2277" xfId="0" applyNumberFormat="1" applyFont="1" applyFill="1" applyBorder="1" applyProtection="1">
      <protection locked="0"/>
    </xf>
    <xf numFmtId="1" fontId="13" fillId="7" borderId="2276" xfId="0" applyNumberFormat="1" applyFont="1" applyFill="1" applyBorder="1" applyProtection="1">
      <protection locked="0"/>
    </xf>
    <xf numFmtId="0" fontId="4" fillId="0" borderId="1078" xfId="0" applyFont="1" applyBorder="1" applyAlignment="1">
      <alignment horizontal="center" vertical="center"/>
    </xf>
    <xf numFmtId="0" fontId="4" fillId="0" borderId="2341" xfId="0" applyFont="1" applyBorder="1" applyAlignment="1">
      <alignment horizontal="center" vertical="center"/>
    </xf>
    <xf numFmtId="0" fontId="4" fillId="0" borderId="2233" xfId="0" applyFont="1" applyBorder="1" applyAlignment="1">
      <alignment horizontal="center" vertical="center"/>
    </xf>
    <xf numFmtId="0" fontId="4" fillId="0" borderId="2343" xfId="0" applyFont="1" applyBorder="1" applyAlignment="1">
      <alignment horizontal="center" vertical="center"/>
    </xf>
    <xf numFmtId="0" fontId="4" fillId="0" borderId="2298" xfId="0" applyFont="1" applyBorder="1" applyAlignment="1">
      <alignment horizontal="center" vertical="center" wrapText="1"/>
    </xf>
    <xf numFmtId="0" fontId="4" fillId="0" borderId="2350" xfId="0" applyFont="1" applyBorder="1" applyAlignment="1">
      <alignment horizontal="center" vertical="center" wrapText="1"/>
    </xf>
    <xf numFmtId="0" fontId="4" fillId="0" borderId="2351" xfId="0" applyFont="1" applyBorder="1" applyAlignment="1">
      <alignment horizontal="center" vertical="center"/>
    </xf>
    <xf numFmtId="0" fontId="4" fillId="0" borderId="2352" xfId="0" applyFont="1" applyBorder="1" applyAlignment="1">
      <alignment horizontal="center" vertical="center"/>
    </xf>
    <xf numFmtId="0" fontId="4" fillId="0" borderId="2343" xfId="0" applyFont="1" applyBorder="1" applyAlignment="1">
      <alignment horizontal="center" vertical="center"/>
    </xf>
    <xf numFmtId="0" fontId="4" fillId="0" borderId="545" xfId="0" applyFont="1" applyBorder="1" applyAlignment="1">
      <alignment wrapText="1"/>
    </xf>
    <xf numFmtId="1" fontId="4" fillId="0" borderId="2351" xfId="0" applyNumberFormat="1" applyFont="1" applyBorder="1"/>
  </cellXfs>
  <cellStyles count="6">
    <cellStyle name="Millares [0] 2" xfId="4"/>
    <cellStyle name="Millares 10 3" xfId="3"/>
    <cellStyle name="Normal" xfId="0" builtinId="0"/>
    <cellStyle name="Normal_REM 17-2002" xfId="2"/>
    <cellStyle name="Notas 2" xfId="1"/>
    <cellStyle name="Notas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oestadisticahl\Desktop\REM%20A\SA_23_V1.3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SEPTIEMBRE/116108A09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OCTUBRE/116108A1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NOVIEMBRE/116108A11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DICIEMBRE/116108A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ENERO/REM%20NUEVA%20VERSI&#211;N/116108A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FEBRERO/REM%20NUEVA%20VERSI&#211;N/116108A0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ARZO/REM%20A/116108A0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ABRIL/116108A0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AYO/116108A0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JUNIO/116108A0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JULIO/116108A0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AGOSTO/116108A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SEPTIEMBRE</v>
          </cell>
          <cell r="C6">
            <v>0</v>
          </cell>
          <cell r="D6">
            <v>9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OCTUBRE</v>
          </cell>
          <cell r="C6">
            <v>1</v>
          </cell>
          <cell r="D6">
            <v>0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NOVIEMBRE</v>
          </cell>
          <cell r="C6">
            <v>1</v>
          </cell>
          <cell r="D6">
            <v>1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DICIEMBRE</v>
          </cell>
          <cell r="C6">
            <v>1</v>
          </cell>
          <cell r="D6">
            <v>2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ENERO</v>
          </cell>
          <cell r="C6">
            <v>0</v>
          </cell>
          <cell r="D6">
            <v>1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FEBRERO</v>
          </cell>
          <cell r="C6">
            <v>0</v>
          </cell>
          <cell r="D6">
            <v>2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MARZO</v>
          </cell>
          <cell r="C6">
            <v>0</v>
          </cell>
          <cell r="D6">
            <v>3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ABRIL</v>
          </cell>
          <cell r="C6">
            <v>0</v>
          </cell>
          <cell r="D6">
            <v>4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MAYO</v>
          </cell>
          <cell r="C6">
            <v>0</v>
          </cell>
          <cell r="D6">
            <v>5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JUNIO</v>
          </cell>
          <cell r="C6">
            <v>0</v>
          </cell>
          <cell r="D6">
            <v>6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JULIO</v>
          </cell>
          <cell r="C6">
            <v>0</v>
          </cell>
          <cell r="D6">
            <v>7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AGOSTO</v>
          </cell>
          <cell r="C6">
            <v>0</v>
          </cell>
          <cell r="D6">
            <v>8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86"/>
  <sheetViews>
    <sheetView workbookViewId="0">
      <selection activeCell="B18" sqref="B18"/>
    </sheetView>
  </sheetViews>
  <sheetFormatPr baseColWidth="10" defaultColWidth="11.42578125" defaultRowHeight="14.25" x14ac:dyDescent="0.2"/>
  <cols>
    <col min="1" max="1" width="45.7109375" style="2" customWidth="1"/>
    <col min="2" max="2" width="31.5703125" style="2" customWidth="1"/>
    <col min="3" max="4" width="16.28515625" style="2" customWidth="1"/>
    <col min="5" max="5" width="17.85546875" style="2" customWidth="1"/>
    <col min="6" max="6" width="15.28515625" style="2" customWidth="1"/>
    <col min="7" max="7" width="12.28515625" style="2" customWidth="1"/>
    <col min="8" max="8" width="13.42578125" style="2" customWidth="1"/>
    <col min="9" max="9" width="13.28515625" style="2" customWidth="1"/>
    <col min="10" max="10" width="12.42578125" style="2" customWidth="1"/>
    <col min="11" max="11" width="13.28515625" style="2" customWidth="1"/>
    <col min="12" max="12" width="11.42578125" style="2"/>
    <col min="13" max="13" width="11.85546875" style="2" customWidth="1"/>
    <col min="14" max="14" width="13.85546875" style="2" customWidth="1"/>
    <col min="15" max="15" width="13.42578125" style="2" customWidth="1"/>
    <col min="16" max="16" width="11.42578125" style="2"/>
    <col min="17" max="17" width="11.42578125" style="2" customWidth="1"/>
    <col min="18" max="18" width="11.42578125" style="2"/>
    <col min="19" max="19" width="13.5703125" style="2" customWidth="1"/>
    <col min="20" max="40" width="11.42578125" style="2"/>
    <col min="41" max="41" width="11.28515625" style="2" customWidth="1"/>
    <col min="42" max="42" width="12" style="2" customWidth="1"/>
    <col min="43" max="73" width="11.42578125" style="2"/>
    <col min="74" max="75" width="11.42578125" style="3"/>
    <col min="76" max="76" width="11.28515625" style="3" customWidth="1"/>
    <col min="77" max="77" width="11.85546875" style="3" customWidth="1"/>
    <col min="78" max="78" width="10.85546875" style="3" customWidth="1"/>
    <col min="79" max="103" width="10.85546875" style="4" hidden="1" customWidth="1"/>
    <col min="104" max="104" width="6.42578125" style="4" hidden="1" customWidth="1"/>
    <col min="105" max="105" width="10.85546875" style="5" hidden="1" customWidth="1"/>
    <col min="106" max="130" width="11.42578125" style="5" hidden="1" customWidth="1"/>
    <col min="131" max="16384" width="11.42578125" style="2"/>
  </cols>
  <sheetData>
    <row r="1" spans="1:114" s="2" customFormat="1" x14ac:dyDescent="0.2">
      <c r="A1" s="1" t="s">
        <v>0</v>
      </c>
      <c r="BV1" s="3"/>
      <c r="BW1" s="3"/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5"/>
      <c r="DB1" s="5"/>
      <c r="DC1" s="5"/>
      <c r="DD1" s="5"/>
      <c r="DE1" s="5"/>
      <c r="DF1" s="5"/>
      <c r="DG1" s="5"/>
      <c r="DH1" s="5"/>
      <c r="DI1" s="5"/>
      <c r="DJ1" s="5"/>
    </row>
    <row r="2" spans="1:114" s="2" customFormat="1" x14ac:dyDescent="0.2">
      <c r="A2" s="1" t="str">
        <f>CONCATENATE("COMUNA: ",[1]NOMBRE!B2," - ","( ",[1]NOMBRE!C2,[1]NOMBRE!D2,[1]NOMBRE!E2,[1]NOMBRE!F2,[1]NOMBRE!G2," )")</f>
        <v>COMUNA:  - (  )</v>
      </c>
      <c r="BV2" s="3"/>
      <c r="BW2" s="3"/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5"/>
      <c r="DB2" s="5"/>
      <c r="DC2" s="5"/>
      <c r="DD2" s="5"/>
      <c r="DE2" s="5"/>
      <c r="DF2" s="5"/>
      <c r="DG2" s="5"/>
      <c r="DH2" s="5"/>
      <c r="DI2" s="5"/>
      <c r="DJ2" s="5"/>
    </row>
    <row r="3" spans="1:114" s="2" customFormat="1" x14ac:dyDescent="0.2">
      <c r="A3" s="1" t="str">
        <f>CONCATENATE("ESTABLECIMIENTO/ESTRATEGIA: ",[1]NOMBRE!B3," - ","( ",[1]NOMBRE!C3,[1]NOMBRE!D3,[1]NOMBRE!E3,[1]NOMBRE!F3,[1]NOMBRE!G3,[1]NOMBRE!H3," )")</f>
        <v>ESTABLECIMIENTO/ESTRATEGIA:  - (  )</v>
      </c>
      <c r="BV3" s="3"/>
      <c r="BW3" s="3"/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5"/>
      <c r="DB3" s="5"/>
      <c r="DC3" s="5"/>
      <c r="DD3" s="5"/>
      <c r="DE3" s="5"/>
      <c r="DF3" s="5"/>
      <c r="DG3" s="5"/>
      <c r="DH3" s="5"/>
      <c r="DI3" s="5"/>
      <c r="DJ3" s="5"/>
    </row>
    <row r="4" spans="1:114" s="2" customFormat="1" x14ac:dyDescent="0.2">
      <c r="A4" s="1" t="str">
        <f>CONCATENATE("MES: ",[1]NOMBRE!B6," - ","( ",[1]NOMBRE!C6,[1]NOMBRE!D6," )")</f>
        <v>MES:  - (  )</v>
      </c>
      <c r="BV4" s="3"/>
      <c r="BW4" s="3"/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5"/>
      <c r="DB4" s="5"/>
      <c r="DC4" s="5"/>
      <c r="DD4" s="5"/>
      <c r="DE4" s="5"/>
      <c r="DF4" s="5"/>
      <c r="DG4" s="5"/>
      <c r="DH4" s="5"/>
      <c r="DI4" s="5"/>
      <c r="DJ4" s="5"/>
    </row>
    <row r="5" spans="1:114" s="2" customFormat="1" x14ac:dyDescent="0.2">
      <c r="A5" s="1" t="str">
        <f>CONCATENATE("AÑO: ",[1]NOMBRE!B7)</f>
        <v>AÑO: 2023</v>
      </c>
      <c r="BV5" s="3"/>
      <c r="BW5" s="3"/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5"/>
      <c r="DB5" s="5"/>
      <c r="DC5" s="5"/>
      <c r="DD5" s="5"/>
      <c r="DE5" s="5"/>
      <c r="DF5" s="5"/>
      <c r="DG5" s="5"/>
      <c r="DH5" s="5"/>
      <c r="DI5" s="5"/>
      <c r="DJ5" s="5"/>
    </row>
    <row r="6" spans="1:114" s="2" customFormat="1" ht="15" x14ac:dyDescent="0.2">
      <c r="A6" s="3354" t="s">
        <v>1</v>
      </c>
      <c r="B6" s="3354"/>
      <c r="C6" s="3354"/>
      <c r="D6" s="3354"/>
      <c r="E6" s="3354"/>
      <c r="F6" s="3354"/>
      <c r="G6" s="3354"/>
      <c r="H6" s="3354"/>
      <c r="I6" s="3354"/>
      <c r="J6" s="3354"/>
      <c r="K6" s="3354"/>
      <c r="L6" s="3354"/>
      <c r="M6" s="3354"/>
      <c r="N6" s="3354"/>
      <c r="O6" s="3354"/>
      <c r="P6" s="3354"/>
      <c r="Q6" s="3354"/>
      <c r="R6" s="3354"/>
      <c r="S6" s="3354"/>
      <c r="T6" s="3354"/>
      <c r="U6" s="3354"/>
      <c r="V6" s="3354"/>
      <c r="W6" s="3354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BV6" s="3"/>
      <c r="BW6" s="3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5"/>
      <c r="DB6" s="5"/>
      <c r="DC6" s="5"/>
      <c r="DD6" s="5"/>
      <c r="DE6" s="5"/>
      <c r="DF6" s="5"/>
      <c r="DG6" s="5"/>
      <c r="DH6" s="5"/>
      <c r="DI6" s="5"/>
      <c r="DJ6" s="5"/>
    </row>
    <row r="7" spans="1:114" s="2" customFormat="1" ht="1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V7" s="3"/>
      <c r="BW7" s="3"/>
      <c r="BX7" s="3"/>
      <c r="BY7" s="3"/>
      <c r="BZ7" s="3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5"/>
      <c r="DB7" s="5"/>
      <c r="DC7" s="5"/>
      <c r="DD7" s="5"/>
      <c r="DE7" s="5"/>
      <c r="DF7" s="5"/>
      <c r="DG7" s="5"/>
      <c r="DH7" s="5"/>
      <c r="DI7" s="5"/>
      <c r="DJ7" s="5"/>
    </row>
    <row r="8" spans="1:114" s="2" customFormat="1" x14ac:dyDescent="0.2">
      <c r="A8" s="8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"/>
      <c r="Z8" s="1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V8" s="3"/>
      <c r="BW8" s="3"/>
      <c r="BX8" s="3"/>
      <c r="BY8" s="3"/>
      <c r="BZ8" s="3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5"/>
      <c r="DB8" s="5"/>
      <c r="DC8" s="5"/>
      <c r="DD8" s="5"/>
      <c r="DE8" s="5"/>
      <c r="DF8" s="5"/>
      <c r="DG8" s="5"/>
      <c r="DH8" s="5"/>
      <c r="DI8" s="5"/>
      <c r="DJ8" s="5"/>
    </row>
    <row r="9" spans="1:114" s="2" customFormat="1" x14ac:dyDescent="0.2">
      <c r="A9" s="3355" t="s">
        <v>3</v>
      </c>
      <c r="B9" s="3358" t="s">
        <v>4</v>
      </c>
      <c r="C9" s="3359"/>
      <c r="D9" s="3360"/>
      <c r="E9" s="3364" t="s">
        <v>5</v>
      </c>
      <c r="F9" s="3365"/>
      <c r="G9" s="3365"/>
      <c r="H9" s="3365"/>
      <c r="I9" s="3365"/>
      <c r="J9" s="3365"/>
      <c r="K9" s="3365"/>
      <c r="L9" s="3365"/>
      <c r="M9" s="3365"/>
      <c r="N9" s="3365"/>
      <c r="O9" s="3365"/>
      <c r="P9" s="3365"/>
      <c r="Q9" s="3365"/>
      <c r="R9" s="3365"/>
      <c r="S9" s="3365"/>
      <c r="T9" s="3365"/>
      <c r="U9" s="3365"/>
      <c r="V9" s="3365"/>
      <c r="W9" s="3365"/>
      <c r="X9" s="3365"/>
      <c r="Y9" s="3365"/>
      <c r="Z9" s="3365"/>
      <c r="AA9" s="3365"/>
      <c r="AB9" s="3365"/>
      <c r="AC9" s="3365"/>
      <c r="AD9" s="3365"/>
      <c r="AE9" s="3365"/>
      <c r="AF9" s="3365"/>
      <c r="AG9" s="3365"/>
      <c r="AH9" s="3365"/>
      <c r="AI9" s="3365"/>
      <c r="AJ9" s="3365"/>
      <c r="AK9" s="3365"/>
      <c r="AL9" s="3365"/>
      <c r="AM9" s="3365"/>
      <c r="AN9" s="3366"/>
      <c r="AO9" s="3367" t="s">
        <v>6</v>
      </c>
      <c r="AP9" s="3367" t="s">
        <v>7</v>
      </c>
      <c r="AQ9" s="3360" t="s">
        <v>8</v>
      </c>
      <c r="AR9" s="3360" t="s">
        <v>9</v>
      </c>
      <c r="AS9" s="3360" t="s">
        <v>10</v>
      </c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U9" s="10"/>
      <c r="BV9" s="3"/>
      <c r="BW9" s="3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5"/>
      <c r="DB9" s="5"/>
      <c r="DC9" s="5"/>
      <c r="DD9" s="5"/>
      <c r="DE9" s="5"/>
      <c r="DF9" s="5"/>
      <c r="DG9" s="5"/>
      <c r="DH9" s="5"/>
      <c r="DI9" s="5"/>
      <c r="DJ9" s="5"/>
    </row>
    <row r="10" spans="1:114" s="2" customFormat="1" x14ac:dyDescent="0.2">
      <c r="A10" s="3356"/>
      <c r="B10" s="3361"/>
      <c r="C10" s="3362"/>
      <c r="D10" s="3363"/>
      <c r="E10" s="3370" t="s">
        <v>11</v>
      </c>
      <c r="F10" s="3373"/>
      <c r="G10" s="3370" t="s">
        <v>12</v>
      </c>
      <c r="H10" s="3371"/>
      <c r="I10" s="3370" t="s">
        <v>13</v>
      </c>
      <c r="J10" s="3371"/>
      <c r="K10" s="3370" t="s">
        <v>14</v>
      </c>
      <c r="L10" s="3371"/>
      <c r="M10" s="3370" t="s">
        <v>15</v>
      </c>
      <c r="N10" s="3371"/>
      <c r="O10" s="3370" t="s">
        <v>16</v>
      </c>
      <c r="P10" s="3371"/>
      <c r="Q10" s="3370" t="s">
        <v>17</v>
      </c>
      <c r="R10" s="3371"/>
      <c r="S10" s="3370" t="s">
        <v>18</v>
      </c>
      <c r="T10" s="3371"/>
      <c r="U10" s="3370" t="s">
        <v>19</v>
      </c>
      <c r="V10" s="3371"/>
      <c r="W10" s="3370" t="s">
        <v>20</v>
      </c>
      <c r="X10" s="3371"/>
      <c r="Y10" s="3370" t="s">
        <v>21</v>
      </c>
      <c r="Z10" s="3371"/>
      <c r="AA10" s="3370" t="s">
        <v>22</v>
      </c>
      <c r="AB10" s="3371"/>
      <c r="AC10" s="3370" t="s">
        <v>23</v>
      </c>
      <c r="AD10" s="3371"/>
      <c r="AE10" s="3370" t="s">
        <v>24</v>
      </c>
      <c r="AF10" s="3371"/>
      <c r="AG10" s="3370" t="s">
        <v>25</v>
      </c>
      <c r="AH10" s="3371"/>
      <c r="AI10" s="3370" t="s">
        <v>26</v>
      </c>
      <c r="AJ10" s="3371"/>
      <c r="AK10" s="3370" t="s">
        <v>27</v>
      </c>
      <c r="AL10" s="3371"/>
      <c r="AM10" s="3364" t="s">
        <v>28</v>
      </c>
      <c r="AN10" s="3366"/>
      <c r="AO10" s="3368"/>
      <c r="AP10" s="3368"/>
      <c r="AQ10" s="3372"/>
      <c r="AR10" s="3372"/>
      <c r="AS10" s="3372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U10" s="10"/>
      <c r="BV10" s="3"/>
      <c r="BW10" s="3"/>
      <c r="BX10" s="3"/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5"/>
      <c r="DB10" s="5"/>
      <c r="DC10" s="5"/>
      <c r="DD10" s="5"/>
      <c r="DE10" s="5"/>
      <c r="DF10" s="5"/>
      <c r="DG10" s="5"/>
      <c r="DH10" s="5"/>
      <c r="DI10" s="5"/>
      <c r="DJ10" s="5"/>
    </row>
    <row r="11" spans="1:114" s="2" customFormat="1" x14ac:dyDescent="0.2">
      <c r="A11" s="3357"/>
      <c r="B11" s="285" t="s">
        <v>29</v>
      </c>
      <c r="C11" s="297" t="s">
        <v>30</v>
      </c>
      <c r="D11" s="280" t="s">
        <v>31</v>
      </c>
      <c r="E11" s="298" t="s">
        <v>30</v>
      </c>
      <c r="F11" s="299" t="s">
        <v>31</v>
      </c>
      <c r="G11" s="298" t="s">
        <v>30</v>
      </c>
      <c r="H11" s="299" t="s">
        <v>31</v>
      </c>
      <c r="I11" s="298" t="s">
        <v>30</v>
      </c>
      <c r="J11" s="299" t="s">
        <v>31</v>
      </c>
      <c r="K11" s="298" t="s">
        <v>30</v>
      </c>
      <c r="L11" s="299" t="s">
        <v>31</v>
      </c>
      <c r="M11" s="298" t="s">
        <v>30</v>
      </c>
      <c r="N11" s="299" t="s">
        <v>31</v>
      </c>
      <c r="O11" s="298" t="s">
        <v>30</v>
      </c>
      <c r="P11" s="299" t="s">
        <v>31</v>
      </c>
      <c r="Q11" s="298" t="s">
        <v>30</v>
      </c>
      <c r="R11" s="299" t="s">
        <v>31</v>
      </c>
      <c r="S11" s="298" t="s">
        <v>30</v>
      </c>
      <c r="T11" s="299" t="s">
        <v>31</v>
      </c>
      <c r="U11" s="298" t="s">
        <v>30</v>
      </c>
      <c r="V11" s="299" t="s">
        <v>31</v>
      </c>
      <c r="W11" s="298" t="s">
        <v>30</v>
      </c>
      <c r="X11" s="299" t="s">
        <v>31</v>
      </c>
      <c r="Y11" s="298" t="s">
        <v>30</v>
      </c>
      <c r="Z11" s="299" t="s">
        <v>31</v>
      </c>
      <c r="AA11" s="298" t="s">
        <v>30</v>
      </c>
      <c r="AB11" s="299" t="s">
        <v>31</v>
      </c>
      <c r="AC11" s="298" t="s">
        <v>30</v>
      </c>
      <c r="AD11" s="299" t="s">
        <v>31</v>
      </c>
      <c r="AE11" s="298" t="s">
        <v>30</v>
      </c>
      <c r="AF11" s="299" t="s">
        <v>31</v>
      </c>
      <c r="AG11" s="298" t="s">
        <v>30</v>
      </c>
      <c r="AH11" s="299" t="s">
        <v>31</v>
      </c>
      <c r="AI11" s="298" t="s">
        <v>30</v>
      </c>
      <c r="AJ11" s="299" t="s">
        <v>31</v>
      </c>
      <c r="AK11" s="298" t="s">
        <v>30</v>
      </c>
      <c r="AL11" s="299" t="s">
        <v>31</v>
      </c>
      <c r="AM11" s="298" t="s">
        <v>30</v>
      </c>
      <c r="AN11" s="300" t="s">
        <v>31</v>
      </c>
      <c r="AO11" s="3369"/>
      <c r="AP11" s="3369"/>
      <c r="AQ11" s="3363"/>
      <c r="AR11" s="3363"/>
      <c r="AS11" s="336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U11" s="10"/>
      <c r="BV11" s="3"/>
      <c r="BW11" s="3"/>
      <c r="BX11" s="3"/>
      <c r="BY11" s="3"/>
      <c r="BZ11" s="3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5"/>
      <c r="DB11" s="5"/>
      <c r="DC11" s="5"/>
      <c r="DD11" s="5"/>
      <c r="DE11" s="5"/>
      <c r="DF11" s="5"/>
      <c r="DG11" s="5"/>
      <c r="DH11" s="5"/>
      <c r="DI11" s="5"/>
      <c r="DJ11" s="5"/>
    </row>
    <row r="12" spans="1:114" s="2" customFormat="1" x14ac:dyDescent="0.2">
      <c r="A12" s="301" t="s">
        <v>32</v>
      </c>
      <c r="B12" s="302">
        <f>SUM(B13:B26)</f>
        <v>0</v>
      </c>
      <c r="C12" s="303">
        <f>SUM(C13:C26)</f>
        <v>0</v>
      </c>
      <c r="D12" s="11">
        <f>SUM(D13:D26)</f>
        <v>0</v>
      </c>
      <c r="E12" s="298">
        <f>SUM(E13:E26)</f>
        <v>0</v>
      </c>
      <c r="F12" s="12">
        <f t="shared" ref="F12:AN12" si="0">SUM(F13:F26)</f>
        <v>0</v>
      </c>
      <c r="G12" s="13">
        <f>SUM(G13:G26)</f>
        <v>0</v>
      </c>
      <c r="H12" s="12">
        <f t="shared" si="0"/>
        <v>0</v>
      </c>
      <c r="I12" s="298">
        <f t="shared" si="0"/>
        <v>0</v>
      </c>
      <c r="J12" s="12">
        <f t="shared" si="0"/>
        <v>0</v>
      </c>
      <c r="K12" s="298">
        <f t="shared" si="0"/>
        <v>0</v>
      </c>
      <c r="L12" s="12">
        <f t="shared" si="0"/>
        <v>0</v>
      </c>
      <c r="M12" s="298">
        <f t="shared" si="0"/>
        <v>0</v>
      </c>
      <c r="N12" s="12">
        <f t="shared" si="0"/>
        <v>0</v>
      </c>
      <c r="O12" s="298">
        <f t="shared" si="0"/>
        <v>0</v>
      </c>
      <c r="P12" s="12">
        <f t="shared" si="0"/>
        <v>0</v>
      </c>
      <c r="Q12" s="298">
        <f t="shared" si="0"/>
        <v>0</v>
      </c>
      <c r="R12" s="12">
        <f t="shared" si="0"/>
        <v>0</v>
      </c>
      <c r="S12" s="298">
        <f t="shared" si="0"/>
        <v>0</v>
      </c>
      <c r="T12" s="12">
        <f t="shared" si="0"/>
        <v>0</v>
      </c>
      <c r="U12" s="298">
        <f>SUM(U13:U26)</f>
        <v>0</v>
      </c>
      <c r="V12" s="12">
        <f>SUM(V13:V26)</f>
        <v>0</v>
      </c>
      <c r="W12" s="298">
        <f t="shared" si="0"/>
        <v>0</v>
      </c>
      <c r="X12" s="12">
        <f t="shared" si="0"/>
        <v>0</v>
      </c>
      <c r="Y12" s="298">
        <f t="shared" si="0"/>
        <v>0</v>
      </c>
      <c r="Z12" s="12">
        <f t="shared" si="0"/>
        <v>0</v>
      </c>
      <c r="AA12" s="298">
        <f t="shared" si="0"/>
        <v>0</v>
      </c>
      <c r="AB12" s="12">
        <f t="shared" si="0"/>
        <v>0</v>
      </c>
      <c r="AC12" s="298">
        <f t="shared" si="0"/>
        <v>0</v>
      </c>
      <c r="AD12" s="12">
        <f t="shared" si="0"/>
        <v>0</v>
      </c>
      <c r="AE12" s="298">
        <f t="shared" si="0"/>
        <v>0</v>
      </c>
      <c r="AF12" s="12">
        <f t="shared" si="0"/>
        <v>0</v>
      </c>
      <c r="AG12" s="298">
        <f t="shared" si="0"/>
        <v>0</v>
      </c>
      <c r="AH12" s="12">
        <f t="shared" si="0"/>
        <v>0</v>
      </c>
      <c r="AI12" s="298">
        <f t="shared" si="0"/>
        <v>0</v>
      </c>
      <c r="AJ12" s="12">
        <f t="shared" si="0"/>
        <v>0</v>
      </c>
      <c r="AK12" s="298">
        <f t="shared" si="0"/>
        <v>0</v>
      </c>
      <c r="AL12" s="12">
        <f t="shared" si="0"/>
        <v>0</v>
      </c>
      <c r="AM12" s="298">
        <f t="shared" si="0"/>
        <v>0</v>
      </c>
      <c r="AN12" s="14">
        <f t="shared" si="0"/>
        <v>0</v>
      </c>
      <c r="AO12" s="15">
        <f>SUM(AO13:AO26)</f>
        <v>0</v>
      </c>
      <c r="AP12" s="304">
        <f>SUM(AP13:AP26)</f>
        <v>0</v>
      </c>
      <c r="AQ12" s="299">
        <f>SUM(AQ13:AQ26)</f>
        <v>0</v>
      </c>
      <c r="AR12" s="299">
        <f>SUM(AR13:AR26)</f>
        <v>0</v>
      </c>
      <c r="AS12" s="299">
        <f>SUM(AS13:AS26)</f>
        <v>0</v>
      </c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U12" s="10"/>
      <c r="BV12" s="3"/>
      <c r="BW12" s="3"/>
      <c r="BX12" s="3"/>
      <c r="BY12" s="3"/>
      <c r="BZ12" s="3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5"/>
      <c r="DB12" s="5"/>
      <c r="DC12" s="5"/>
      <c r="DD12" s="5"/>
      <c r="DE12" s="5"/>
      <c r="DF12" s="5"/>
      <c r="DG12" s="5"/>
      <c r="DH12" s="5"/>
      <c r="DI12" s="5"/>
      <c r="DJ12" s="5"/>
    </row>
    <row r="13" spans="1:114" s="2" customFormat="1" x14ac:dyDescent="0.2">
      <c r="A13" s="16" t="s">
        <v>33</v>
      </c>
      <c r="B13" s="17">
        <f>SUM(C13:D13)</f>
        <v>0</v>
      </c>
      <c r="C13" s="305">
        <f>SUM(E13+G13+I13+K13+M13+O13+Q13+S13+U13+W13+Y13+AA13+AC13+AE13+AG13+AI13+AK13+AM13)</f>
        <v>0</v>
      </c>
      <c r="D13" s="306">
        <f>SUM(F13+H13+J13+L13+N13+P13+R13+T13+V13+X13+Z13+AB13+AD13+AF13+AH13+AJ13+AL13+AN13)</f>
        <v>0</v>
      </c>
      <c r="E13" s="307"/>
      <c r="F13" s="308"/>
      <c r="G13" s="307"/>
      <c r="H13" s="308"/>
      <c r="I13" s="307"/>
      <c r="J13" s="309"/>
      <c r="K13" s="307"/>
      <c r="L13" s="309"/>
      <c r="M13" s="307"/>
      <c r="N13" s="309"/>
      <c r="O13" s="307"/>
      <c r="P13" s="309"/>
      <c r="Q13" s="307"/>
      <c r="R13" s="309"/>
      <c r="S13" s="307"/>
      <c r="T13" s="309"/>
      <c r="U13" s="307"/>
      <c r="V13" s="309"/>
      <c r="W13" s="307"/>
      <c r="X13" s="309"/>
      <c r="Y13" s="307"/>
      <c r="Z13" s="309"/>
      <c r="AA13" s="307"/>
      <c r="AB13" s="309"/>
      <c r="AC13" s="307"/>
      <c r="AD13" s="309"/>
      <c r="AE13" s="307"/>
      <c r="AF13" s="309"/>
      <c r="AG13" s="307"/>
      <c r="AH13" s="309"/>
      <c r="AI13" s="307"/>
      <c r="AJ13" s="309"/>
      <c r="AK13" s="307"/>
      <c r="AL13" s="309"/>
      <c r="AM13" s="310"/>
      <c r="AN13" s="311"/>
      <c r="AO13" s="312"/>
      <c r="AP13" s="312"/>
      <c r="AQ13" s="313"/>
      <c r="AR13" s="313"/>
      <c r="AS13" s="313"/>
      <c r="AT13" s="18"/>
      <c r="AU13" s="19"/>
      <c r="AV13" s="19"/>
      <c r="AW13" s="19"/>
      <c r="AX13" s="19"/>
      <c r="AY13" s="19"/>
      <c r="AZ13" s="19"/>
      <c r="BA13" s="19"/>
      <c r="BB13" s="3"/>
      <c r="BC13" s="3"/>
      <c r="BD13" s="3"/>
      <c r="BU13" s="10"/>
      <c r="BV13" s="3"/>
      <c r="BW13" s="3"/>
      <c r="BX13" s="3"/>
      <c r="BY13" s="3"/>
      <c r="BZ13" s="3"/>
      <c r="CA13" s="20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5"/>
      <c r="DB13" s="5">
        <v>0</v>
      </c>
      <c r="DC13" s="5"/>
      <c r="DD13" s="5">
        <v>0</v>
      </c>
      <c r="DE13" s="5"/>
      <c r="DF13" s="5">
        <v>0</v>
      </c>
      <c r="DG13" s="5"/>
      <c r="DH13" s="5">
        <v>0</v>
      </c>
      <c r="DI13" s="5"/>
      <c r="DJ13" s="5">
        <v>0</v>
      </c>
    </row>
    <row r="14" spans="1:114" s="2" customFormat="1" x14ac:dyDescent="0.2">
      <c r="A14" s="21" t="s">
        <v>34</v>
      </c>
      <c r="B14" s="22">
        <f t="shared" ref="B14:B26" si="1">SUM(C14:D14)</f>
        <v>0</v>
      </c>
      <c r="C14" s="23">
        <f>SUM(E14+G14+I14)</f>
        <v>0</v>
      </c>
      <c r="D14" s="24">
        <f>SUM(F14+H14+J14)</f>
        <v>0</v>
      </c>
      <c r="E14" s="25"/>
      <c r="F14" s="26"/>
      <c r="G14" s="25"/>
      <c r="H14" s="26"/>
      <c r="I14" s="25"/>
      <c r="J14" s="27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8"/>
      <c r="V14" s="29"/>
      <c r="W14" s="28"/>
      <c r="X14" s="29"/>
      <c r="Y14" s="28"/>
      <c r="Z14" s="29"/>
      <c r="AA14" s="28"/>
      <c r="AB14" s="29"/>
      <c r="AC14" s="28"/>
      <c r="AD14" s="29"/>
      <c r="AE14" s="28"/>
      <c r="AF14" s="29"/>
      <c r="AG14" s="28"/>
      <c r="AH14" s="29"/>
      <c r="AI14" s="28"/>
      <c r="AJ14" s="29"/>
      <c r="AK14" s="28"/>
      <c r="AL14" s="29"/>
      <c r="AM14" s="28"/>
      <c r="AN14" s="30"/>
      <c r="AO14" s="31"/>
      <c r="AP14" s="31"/>
      <c r="AQ14" s="32"/>
      <c r="AR14" s="32"/>
      <c r="AS14" s="32"/>
      <c r="AT14" s="18"/>
      <c r="AU14" s="19"/>
      <c r="AV14" s="19"/>
      <c r="AW14" s="19"/>
      <c r="AX14" s="19"/>
      <c r="AY14" s="19"/>
      <c r="AZ14" s="19"/>
      <c r="BA14" s="19"/>
      <c r="BB14" s="3"/>
      <c r="BC14" s="3"/>
      <c r="BD14" s="3"/>
      <c r="BU14" s="10"/>
      <c r="BV14" s="3"/>
      <c r="BW14" s="3"/>
      <c r="BX14" s="3"/>
      <c r="BY14" s="3"/>
      <c r="BZ14" s="3"/>
      <c r="CA14" s="20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5"/>
      <c r="DB14" s="5">
        <v>0</v>
      </c>
      <c r="DC14" s="5"/>
      <c r="DD14" s="5">
        <v>0</v>
      </c>
      <c r="DE14" s="5"/>
      <c r="DF14" s="5">
        <v>0</v>
      </c>
      <c r="DG14" s="5"/>
      <c r="DH14" s="5">
        <v>0</v>
      </c>
      <c r="DI14" s="5"/>
      <c r="DJ14" s="5">
        <v>0</v>
      </c>
    </row>
    <row r="15" spans="1:114" s="2" customFormat="1" x14ac:dyDescent="0.2">
      <c r="A15" s="33" t="s">
        <v>35</v>
      </c>
      <c r="B15" s="22">
        <f t="shared" si="1"/>
        <v>0</v>
      </c>
      <c r="C15" s="23">
        <f>SUM(E15+G15+I15+K15+M15+O15+Q15+S15+U15+W15+Y15+AA15+AC15+AE15+AG15+AI15+AK15+AM15)</f>
        <v>0</v>
      </c>
      <c r="D15" s="24">
        <f>SUM(F15+H15+J15+L15+N15+P15+R15+T15+V15+X15+Z15+AB15+AD15+AF15+AH15+AJ15+AL15+AN15)</f>
        <v>0</v>
      </c>
      <c r="E15" s="25"/>
      <c r="F15" s="26"/>
      <c r="G15" s="25"/>
      <c r="H15" s="26"/>
      <c r="I15" s="25"/>
      <c r="J15" s="27"/>
      <c r="K15" s="25"/>
      <c r="L15" s="27"/>
      <c r="M15" s="25"/>
      <c r="N15" s="27"/>
      <c r="O15" s="25"/>
      <c r="P15" s="27"/>
      <c r="Q15" s="25"/>
      <c r="R15" s="27"/>
      <c r="S15" s="25"/>
      <c r="T15" s="27"/>
      <c r="U15" s="25"/>
      <c r="V15" s="27"/>
      <c r="W15" s="25"/>
      <c r="X15" s="27"/>
      <c r="Y15" s="25"/>
      <c r="Z15" s="27"/>
      <c r="AA15" s="25"/>
      <c r="AB15" s="27"/>
      <c r="AC15" s="25"/>
      <c r="AD15" s="27"/>
      <c r="AE15" s="25"/>
      <c r="AF15" s="27"/>
      <c r="AG15" s="25"/>
      <c r="AH15" s="27"/>
      <c r="AI15" s="25"/>
      <c r="AJ15" s="27"/>
      <c r="AK15" s="25"/>
      <c r="AL15" s="27"/>
      <c r="AM15" s="34"/>
      <c r="AN15" s="35"/>
      <c r="AO15" s="31"/>
      <c r="AP15" s="31"/>
      <c r="AQ15" s="32"/>
      <c r="AR15" s="32"/>
      <c r="AS15" s="32"/>
      <c r="AT15" s="18"/>
      <c r="AU15" s="19"/>
      <c r="AV15" s="19"/>
      <c r="AW15" s="19"/>
      <c r="AX15" s="19"/>
      <c r="AY15" s="19"/>
      <c r="AZ15" s="19"/>
      <c r="BA15" s="19"/>
      <c r="BB15" s="3"/>
      <c r="BC15" s="3"/>
      <c r="BD15" s="3"/>
      <c r="BU15" s="10"/>
      <c r="BV15" s="3"/>
      <c r="BW15" s="3"/>
      <c r="BX15" s="3"/>
      <c r="BY15" s="3"/>
      <c r="BZ15" s="3"/>
      <c r="CA15" s="20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5"/>
      <c r="DB15" s="5">
        <v>0</v>
      </c>
      <c r="DC15" s="5"/>
      <c r="DD15" s="5">
        <v>0</v>
      </c>
      <c r="DE15" s="5"/>
      <c r="DF15" s="5">
        <v>0</v>
      </c>
      <c r="DG15" s="5"/>
      <c r="DH15" s="5">
        <v>0</v>
      </c>
      <c r="DI15" s="5"/>
      <c r="DJ15" s="5">
        <v>0</v>
      </c>
    </row>
    <row r="16" spans="1:114" s="2" customFormat="1" x14ac:dyDescent="0.2">
      <c r="A16" s="36" t="s">
        <v>36</v>
      </c>
      <c r="B16" s="37">
        <f t="shared" si="1"/>
        <v>0</v>
      </c>
      <c r="C16" s="38">
        <f>SUM(I16+K16+M16+O16+Q16+S16+U16+W16+Y16+AA16+AC16+AE16+AG16+AI16+AK16+AM16)</f>
        <v>0</v>
      </c>
      <c r="D16" s="39">
        <f>SUM(J16+L16+N16+P16+R16+T16+V16+X16+Z16+AB16+AD16+AF16+AH16+AJ16+AL16+AN16)</f>
        <v>0</v>
      </c>
      <c r="E16" s="28"/>
      <c r="F16" s="29"/>
      <c r="G16" s="40"/>
      <c r="H16" s="41"/>
      <c r="I16" s="25"/>
      <c r="J16" s="27"/>
      <c r="K16" s="25"/>
      <c r="L16" s="27"/>
      <c r="M16" s="25"/>
      <c r="N16" s="27"/>
      <c r="O16" s="25"/>
      <c r="P16" s="27"/>
      <c r="Q16" s="25"/>
      <c r="R16" s="27"/>
      <c r="S16" s="25"/>
      <c r="T16" s="27"/>
      <c r="U16" s="25"/>
      <c r="V16" s="27"/>
      <c r="W16" s="25"/>
      <c r="X16" s="27"/>
      <c r="Y16" s="25"/>
      <c r="Z16" s="27"/>
      <c r="AA16" s="25"/>
      <c r="AB16" s="27"/>
      <c r="AC16" s="25"/>
      <c r="AD16" s="27"/>
      <c r="AE16" s="25"/>
      <c r="AF16" s="27"/>
      <c r="AG16" s="25"/>
      <c r="AH16" s="27"/>
      <c r="AI16" s="25"/>
      <c r="AJ16" s="27"/>
      <c r="AK16" s="25"/>
      <c r="AL16" s="27"/>
      <c r="AM16" s="34"/>
      <c r="AN16" s="35"/>
      <c r="AO16" s="31"/>
      <c r="AP16" s="31"/>
      <c r="AQ16" s="32"/>
      <c r="AR16" s="32"/>
      <c r="AS16" s="32"/>
      <c r="AT16" s="18"/>
      <c r="AU16" s="19"/>
      <c r="AV16" s="19"/>
      <c r="AW16" s="19"/>
      <c r="AX16" s="19"/>
      <c r="AY16" s="19"/>
      <c r="AZ16" s="19"/>
      <c r="BA16" s="19"/>
      <c r="BB16" s="3"/>
      <c r="BC16" s="3"/>
      <c r="BD16" s="3"/>
      <c r="BU16" s="10"/>
      <c r="BV16" s="3"/>
      <c r="BW16" s="3"/>
      <c r="BX16" s="3"/>
      <c r="BY16" s="3"/>
      <c r="BZ16" s="3"/>
      <c r="CA16" s="20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5"/>
      <c r="DB16" s="5">
        <v>0</v>
      </c>
      <c r="DC16" s="5"/>
      <c r="DD16" s="5">
        <v>0</v>
      </c>
      <c r="DE16" s="5"/>
      <c r="DF16" s="5">
        <v>0</v>
      </c>
      <c r="DG16" s="5"/>
      <c r="DH16" s="5">
        <v>0</v>
      </c>
      <c r="DI16" s="5"/>
      <c r="DJ16" s="5">
        <v>0</v>
      </c>
    </row>
    <row r="17" spans="1:114" s="2" customFormat="1" x14ac:dyDescent="0.2">
      <c r="A17" s="42" t="s">
        <v>37</v>
      </c>
      <c r="B17" s="22">
        <f t="shared" si="1"/>
        <v>0</v>
      </c>
      <c r="C17" s="23">
        <f>SUM(U17+W17+Y17+AA17+AC17+AE17+AG17+AI17+AK17+AM17)</f>
        <v>0</v>
      </c>
      <c r="D17" s="24">
        <f>SUM(V17+X17+Z17+AB17+AD17+AF17+AH17+AJ17+AL17+AN17)</f>
        <v>0</v>
      </c>
      <c r="E17" s="28"/>
      <c r="F17" s="43"/>
      <c r="G17" s="28"/>
      <c r="H17" s="43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29"/>
      <c r="U17" s="25"/>
      <c r="V17" s="27"/>
      <c r="W17" s="25"/>
      <c r="X17" s="27"/>
      <c r="Y17" s="25"/>
      <c r="Z17" s="27"/>
      <c r="AA17" s="25"/>
      <c r="AB17" s="27"/>
      <c r="AC17" s="25"/>
      <c r="AD17" s="27"/>
      <c r="AE17" s="25"/>
      <c r="AF17" s="27"/>
      <c r="AG17" s="25"/>
      <c r="AH17" s="27"/>
      <c r="AI17" s="25"/>
      <c r="AJ17" s="27"/>
      <c r="AK17" s="25"/>
      <c r="AL17" s="27"/>
      <c r="AM17" s="34"/>
      <c r="AN17" s="35"/>
      <c r="AO17" s="31"/>
      <c r="AP17" s="31"/>
      <c r="AQ17" s="32"/>
      <c r="AR17" s="32"/>
      <c r="AS17" s="32"/>
      <c r="AT17" s="18"/>
      <c r="AU17" s="19"/>
      <c r="AV17" s="19"/>
      <c r="AW17" s="19"/>
      <c r="AX17" s="19"/>
      <c r="AY17" s="19"/>
      <c r="AZ17" s="19"/>
      <c r="BA17" s="19"/>
      <c r="BB17" s="3"/>
      <c r="BC17" s="3"/>
      <c r="BD17" s="3"/>
      <c r="BU17" s="10"/>
      <c r="BV17" s="3"/>
      <c r="BW17" s="3"/>
      <c r="BX17" s="3"/>
      <c r="BY17" s="3"/>
      <c r="BZ17" s="3"/>
      <c r="CA17" s="20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5"/>
      <c r="DB17" s="5">
        <v>0</v>
      </c>
      <c r="DC17" s="5"/>
      <c r="DD17" s="5">
        <v>0</v>
      </c>
      <c r="DE17" s="5"/>
      <c r="DF17" s="5">
        <v>0</v>
      </c>
      <c r="DG17" s="5"/>
      <c r="DH17" s="5">
        <v>0</v>
      </c>
      <c r="DI17" s="5"/>
      <c r="DJ17" s="5">
        <v>0</v>
      </c>
    </row>
    <row r="18" spans="1:114" s="2" customFormat="1" x14ac:dyDescent="0.2">
      <c r="A18" s="44" t="s">
        <v>38</v>
      </c>
      <c r="B18" s="22">
        <f t="shared" si="1"/>
        <v>0</v>
      </c>
      <c r="C18" s="23">
        <f>SUM(E18+G18+I18+K18+M18+O18+Q18+S18+U18+W18+Y18+AA18+AC18+AE18+AG18+AI18+AK18+AM18)</f>
        <v>0</v>
      </c>
      <c r="D18" s="24">
        <f>SUM(F18+H18+J18+L18+N18+P18+R18+T18+V18+X18+Z18+AB18+AD18+AF18+AH18+AJ18+AL18+AN18)</f>
        <v>0</v>
      </c>
      <c r="E18" s="25"/>
      <c r="F18" s="26"/>
      <c r="G18" s="25"/>
      <c r="H18" s="26"/>
      <c r="I18" s="25"/>
      <c r="J18" s="27"/>
      <c r="K18" s="45"/>
      <c r="L18" s="27"/>
      <c r="M18" s="25"/>
      <c r="N18" s="27"/>
      <c r="O18" s="25"/>
      <c r="P18" s="27"/>
      <c r="Q18" s="25"/>
      <c r="R18" s="27"/>
      <c r="S18" s="25"/>
      <c r="T18" s="27"/>
      <c r="U18" s="25"/>
      <c r="V18" s="27"/>
      <c r="W18" s="25"/>
      <c r="X18" s="27"/>
      <c r="Y18" s="25"/>
      <c r="Z18" s="27"/>
      <c r="AA18" s="25"/>
      <c r="AB18" s="27"/>
      <c r="AC18" s="25"/>
      <c r="AD18" s="27"/>
      <c r="AE18" s="25"/>
      <c r="AF18" s="27"/>
      <c r="AG18" s="25"/>
      <c r="AH18" s="27"/>
      <c r="AI18" s="25"/>
      <c r="AJ18" s="27"/>
      <c r="AK18" s="25"/>
      <c r="AL18" s="27"/>
      <c r="AM18" s="34"/>
      <c r="AN18" s="35"/>
      <c r="AO18" s="31"/>
      <c r="AP18" s="31"/>
      <c r="AQ18" s="32"/>
      <c r="AR18" s="32"/>
      <c r="AS18" s="32"/>
      <c r="AT18" s="18"/>
      <c r="AU18" s="19"/>
      <c r="AV18" s="19"/>
      <c r="AW18" s="19"/>
      <c r="AX18" s="19"/>
      <c r="AY18" s="19"/>
      <c r="AZ18" s="19"/>
      <c r="BA18" s="19"/>
      <c r="BB18" s="3"/>
      <c r="BC18" s="3"/>
      <c r="BD18" s="3"/>
      <c r="BU18" s="10"/>
      <c r="BV18" s="3"/>
      <c r="BW18" s="3"/>
      <c r="BX18" s="3"/>
      <c r="BY18" s="3"/>
      <c r="BZ18" s="3"/>
      <c r="CA18" s="20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5"/>
      <c r="DB18" s="5">
        <v>0</v>
      </c>
      <c r="DC18" s="5"/>
      <c r="DD18" s="5">
        <v>0</v>
      </c>
      <c r="DE18" s="5"/>
      <c r="DF18" s="5">
        <v>0</v>
      </c>
      <c r="DG18" s="5"/>
      <c r="DH18" s="5">
        <v>0</v>
      </c>
      <c r="DI18" s="5"/>
      <c r="DJ18" s="5">
        <v>0</v>
      </c>
    </row>
    <row r="19" spans="1:114" s="2" customFormat="1" x14ac:dyDescent="0.2">
      <c r="A19" s="46" t="s">
        <v>39</v>
      </c>
      <c r="B19" s="22">
        <f>SUM(C19:D19)</f>
        <v>0</v>
      </c>
      <c r="C19" s="47"/>
      <c r="D19" s="48">
        <f>SUM(L19+N19+P19+R19+T19+V19+X19+Z19+AB19+AD19+AF19)</f>
        <v>0</v>
      </c>
      <c r="E19" s="40"/>
      <c r="F19" s="41"/>
      <c r="G19" s="40"/>
      <c r="H19" s="41"/>
      <c r="I19" s="40"/>
      <c r="J19" s="49"/>
      <c r="K19" s="28"/>
      <c r="L19" s="50"/>
      <c r="M19" s="51"/>
      <c r="N19" s="50"/>
      <c r="O19" s="51"/>
      <c r="P19" s="50"/>
      <c r="Q19" s="51"/>
      <c r="R19" s="50"/>
      <c r="S19" s="51"/>
      <c r="T19" s="50"/>
      <c r="U19" s="51"/>
      <c r="V19" s="50"/>
      <c r="W19" s="51"/>
      <c r="X19" s="50"/>
      <c r="Y19" s="51"/>
      <c r="Z19" s="50"/>
      <c r="AA19" s="51"/>
      <c r="AB19" s="50"/>
      <c r="AC19" s="51"/>
      <c r="AD19" s="50"/>
      <c r="AE19" s="51"/>
      <c r="AF19" s="50"/>
      <c r="AG19" s="40"/>
      <c r="AH19" s="49"/>
      <c r="AI19" s="40"/>
      <c r="AJ19" s="49"/>
      <c r="AK19" s="40"/>
      <c r="AL19" s="49"/>
      <c r="AM19" s="52"/>
      <c r="AN19" s="30"/>
      <c r="AO19" s="53"/>
      <c r="AP19" s="53"/>
      <c r="AQ19" s="54"/>
      <c r="AR19" s="54"/>
      <c r="AS19" s="54"/>
      <c r="AT19" s="18"/>
      <c r="AU19" s="19"/>
      <c r="AV19" s="19"/>
      <c r="AW19" s="19"/>
      <c r="AX19" s="19"/>
      <c r="AY19" s="19"/>
      <c r="AZ19" s="19"/>
      <c r="BA19" s="19"/>
      <c r="BB19" s="3"/>
      <c r="BC19" s="3"/>
      <c r="BD19" s="3"/>
      <c r="BU19" s="10"/>
      <c r="BV19" s="3"/>
      <c r="BW19" s="3"/>
      <c r="BX19" s="3"/>
      <c r="BY19" s="3"/>
      <c r="BZ19" s="3"/>
      <c r="CA19" s="20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5"/>
      <c r="DB19" s="5">
        <v>0</v>
      </c>
      <c r="DC19" s="5"/>
      <c r="DD19" s="5">
        <v>0</v>
      </c>
      <c r="DE19" s="5"/>
      <c r="DF19" s="5">
        <v>0</v>
      </c>
      <c r="DG19" s="5"/>
      <c r="DH19" s="5">
        <v>0</v>
      </c>
      <c r="DI19" s="5"/>
      <c r="DJ19" s="5">
        <v>0</v>
      </c>
    </row>
    <row r="20" spans="1:114" s="2" customFormat="1" x14ac:dyDescent="0.2">
      <c r="A20" s="46" t="s">
        <v>40</v>
      </c>
      <c r="B20" s="22">
        <f>SUM(C20:D20)</f>
        <v>0</v>
      </c>
      <c r="C20" s="47"/>
      <c r="D20" s="24">
        <f>SUM(F20+H20+J20+L20+N20+P20+R20+T20+V20+X20+Z20+AB20+AD20+AF20+AH20+AJ20+AL20+AN20)</f>
        <v>0</v>
      </c>
      <c r="E20" s="40"/>
      <c r="F20" s="26"/>
      <c r="G20" s="40"/>
      <c r="H20" s="26"/>
      <c r="I20" s="40"/>
      <c r="J20" s="50"/>
      <c r="K20" s="40"/>
      <c r="L20" s="50"/>
      <c r="M20" s="51"/>
      <c r="N20" s="50"/>
      <c r="O20" s="51"/>
      <c r="P20" s="50"/>
      <c r="Q20" s="51"/>
      <c r="R20" s="50"/>
      <c r="S20" s="51"/>
      <c r="T20" s="50"/>
      <c r="U20" s="51"/>
      <c r="V20" s="50"/>
      <c r="W20" s="51"/>
      <c r="X20" s="50"/>
      <c r="Y20" s="51"/>
      <c r="Z20" s="50"/>
      <c r="AA20" s="51"/>
      <c r="AB20" s="50"/>
      <c r="AC20" s="51"/>
      <c r="AD20" s="50"/>
      <c r="AE20" s="51"/>
      <c r="AF20" s="50"/>
      <c r="AG20" s="51"/>
      <c r="AH20" s="50"/>
      <c r="AI20" s="51"/>
      <c r="AJ20" s="50"/>
      <c r="AK20" s="51"/>
      <c r="AL20" s="50"/>
      <c r="AM20" s="51"/>
      <c r="AN20" s="55"/>
      <c r="AO20" s="53"/>
      <c r="AP20" s="53"/>
      <c r="AQ20" s="54"/>
      <c r="AR20" s="54"/>
      <c r="AS20" s="54"/>
      <c r="AT20" s="18"/>
      <c r="AU20" s="19"/>
      <c r="AV20" s="19"/>
      <c r="AW20" s="19"/>
      <c r="AX20" s="19"/>
      <c r="AY20" s="19"/>
      <c r="AZ20" s="19"/>
      <c r="BA20" s="19"/>
      <c r="BB20" s="3"/>
      <c r="BC20" s="3"/>
      <c r="BD20" s="3"/>
      <c r="BU20" s="10"/>
      <c r="BV20" s="3"/>
      <c r="BW20" s="3"/>
      <c r="BX20" s="3"/>
      <c r="BY20" s="3"/>
      <c r="BZ20" s="3"/>
      <c r="CA20" s="20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5"/>
      <c r="DB20" s="5">
        <v>0</v>
      </c>
      <c r="DC20" s="5"/>
      <c r="DD20" s="5">
        <v>0</v>
      </c>
      <c r="DE20" s="5"/>
      <c r="DF20" s="5">
        <v>0</v>
      </c>
      <c r="DG20" s="5"/>
      <c r="DH20" s="5">
        <v>0</v>
      </c>
      <c r="DI20" s="5"/>
      <c r="DJ20" s="5">
        <v>0</v>
      </c>
    </row>
    <row r="21" spans="1:114" s="2" customFormat="1" x14ac:dyDescent="0.2">
      <c r="A21" s="46" t="s">
        <v>41</v>
      </c>
      <c r="B21" s="56">
        <f t="shared" si="1"/>
        <v>0</v>
      </c>
      <c r="C21" s="57">
        <f>SUM(O21+Q21+S21+U21+W21+Y21+AA21)</f>
        <v>0</v>
      </c>
      <c r="D21" s="24">
        <f>SUM(P21+R21+T21+V21+X21+Z21+AB21)</f>
        <v>0</v>
      </c>
      <c r="E21" s="40"/>
      <c r="F21" s="41"/>
      <c r="G21" s="40"/>
      <c r="H21" s="41"/>
      <c r="I21" s="40"/>
      <c r="J21" s="49"/>
      <c r="K21" s="28"/>
      <c r="L21" s="49"/>
      <c r="M21" s="40"/>
      <c r="N21" s="49"/>
      <c r="O21" s="58"/>
      <c r="P21" s="50"/>
      <c r="Q21" s="58"/>
      <c r="R21" s="50"/>
      <c r="S21" s="58"/>
      <c r="T21" s="50"/>
      <c r="U21" s="58"/>
      <c r="V21" s="50"/>
      <c r="W21" s="58"/>
      <c r="X21" s="50"/>
      <c r="Y21" s="58"/>
      <c r="Z21" s="50"/>
      <c r="AA21" s="58"/>
      <c r="AB21" s="50"/>
      <c r="AC21" s="40"/>
      <c r="AD21" s="49"/>
      <c r="AE21" s="40"/>
      <c r="AF21" s="49"/>
      <c r="AG21" s="51"/>
      <c r="AH21" s="49"/>
      <c r="AI21" s="40"/>
      <c r="AJ21" s="49"/>
      <c r="AK21" s="40"/>
      <c r="AL21" s="49"/>
      <c r="AM21" s="52"/>
      <c r="AN21" s="30"/>
      <c r="AO21" s="53"/>
      <c r="AP21" s="53"/>
      <c r="AQ21" s="54"/>
      <c r="AR21" s="54"/>
      <c r="AS21" s="54"/>
      <c r="AT21" s="18"/>
      <c r="AU21" s="19"/>
      <c r="AV21" s="19"/>
      <c r="AW21" s="19"/>
      <c r="AX21" s="19"/>
      <c r="AY21" s="19"/>
      <c r="AZ21" s="19"/>
      <c r="BA21" s="19"/>
      <c r="BB21" s="3"/>
      <c r="BC21" s="3"/>
      <c r="BD21" s="3"/>
      <c r="BU21" s="10"/>
      <c r="BV21" s="3"/>
      <c r="BW21" s="3"/>
      <c r="BX21" s="3"/>
      <c r="BY21" s="3"/>
      <c r="BZ21" s="3"/>
      <c r="CA21" s="20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5"/>
      <c r="DB21" s="5">
        <v>0</v>
      </c>
      <c r="DC21" s="5"/>
      <c r="DD21" s="5">
        <v>0</v>
      </c>
      <c r="DE21" s="5"/>
      <c r="DF21" s="5">
        <v>0</v>
      </c>
      <c r="DG21" s="5"/>
      <c r="DH21" s="5">
        <v>0</v>
      </c>
      <c r="DI21" s="5"/>
      <c r="DJ21" s="5">
        <v>0</v>
      </c>
    </row>
    <row r="22" spans="1:114" s="2" customFormat="1" x14ac:dyDescent="0.2">
      <c r="A22" s="46" t="s">
        <v>42</v>
      </c>
      <c r="B22" s="56">
        <f t="shared" si="1"/>
        <v>0</v>
      </c>
      <c r="C22" s="57">
        <f>SUM(E22+G22+I22+K22+M22+O22+Q22+S22+U22+W22+Y22+AA22+AC22+AE22+AG22+AI22+AK22+AM22)</f>
        <v>0</v>
      </c>
      <c r="D22" s="48">
        <f>SUM(F22+H22+J22+L22+N22+P22+R22+T22+V22+X22+Z22+AB22+AD22+AF22+AH22+AJ22+AL22+AN22)</f>
        <v>0</v>
      </c>
      <c r="E22" s="58"/>
      <c r="F22" s="59"/>
      <c r="G22" s="58"/>
      <c r="H22" s="59"/>
      <c r="I22" s="58"/>
      <c r="J22" s="50"/>
      <c r="K22" s="45"/>
      <c r="L22" s="50"/>
      <c r="M22" s="58"/>
      <c r="N22" s="50"/>
      <c r="O22" s="58"/>
      <c r="P22" s="50"/>
      <c r="Q22" s="58"/>
      <c r="R22" s="50"/>
      <c r="S22" s="58"/>
      <c r="T22" s="50"/>
      <c r="U22" s="58"/>
      <c r="V22" s="50"/>
      <c r="W22" s="58"/>
      <c r="X22" s="50"/>
      <c r="Y22" s="58"/>
      <c r="Z22" s="50"/>
      <c r="AA22" s="58"/>
      <c r="AB22" s="50"/>
      <c r="AC22" s="58"/>
      <c r="AD22" s="50"/>
      <c r="AE22" s="58"/>
      <c r="AF22" s="50"/>
      <c r="AG22" s="58"/>
      <c r="AH22" s="50"/>
      <c r="AI22" s="58"/>
      <c r="AJ22" s="50"/>
      <c r="AK22" s="58"/>
      <c r="AL22" s="50"/>
      <c r="AM22" s="60"/>
      <c r="AN22" s="55"/>
      <c r="AO22" s="53"/>
      <c r="AP22" s="53"/>
      <c r="AQ22" s="54"/>
      <c r="AR22" s="54"/>
      <c r="AS22" s="54"/>
      <c r="AT22" s="18"/>
      <c r="AU22" s="19"/>
      <c r="AV22" s="19"/>
      <c r="AW22" s="19"/>
      <c r="AX22" s="19"/>
      <c r="AY22" s="19"/>
      <c r="AZ22" s="19"/>
      <c r="BA22" s="19"/>
      <c r="BB22" s="3"/>
      <c r="BC22" s="3"/>
      <c r="BD22" s="3"/>
      <c r="BU22" s="10"/>
      <c r="BV22" s="3"/>
      <c r="BW22" s="3"/>
      <c r="BX22" s="3"/>
      <c r="BY22" s="3"/>
      <c r="BZ22" s="3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5"/>
      <c r="DB22" s="5">
        <v>0</v>
      </c>
      <c r="DC22" s="5"/>
      <c r="DD22" s="5">
        <v>0</v>
      </c>
      <c r="DE22" s="5"/>
      <c r="DF22" s="5">
        <v>0</v>
      </c>
      <c r="DG22" s="5"/>
      <c r="DH22" s="5">
        <v>0</v>
      </c>
      <c r="DI22" s="5"/>
      <c r="DJ22" s="5">
        <v>0</v>
      </c>
    </row>
    <row r="23" spans="1:114" s="2" customFormat="1" x14ac:dyDescent="0.2">
      <c r="A23" s="42" t="s">
        <v>43</v>
      </c>
      <c r="B23" s="56">
        <f t="shared" si="1"/>
        <v>0</v>
      </c>
      <c r="C23" s="57">
        <f>SUM(E23+G23+I23+K23+M23+O23+Q23+S23+U23+W23+Y23+AA23+AC23+AE23+AG23+AI23+AK23+AM23)</f>
        <v>0</v>
      </c>
      <c r="D23" s="48">
        <f>SUM(F23+H23+J23+L23+N23+P23+R23+T23+V23+X23+Z23+AB23+AD23+AF23+AH23+AJ23+AL23+AN23)</f>
        <v>0</v>
      </c>
      <c r="E23" s="58"/>
      <c r="F23" s="59"/>
      <c r="G23" s="58"/>
      <c r="H23" s="59"/>
      <c r="I23" s="58"/>
      <c r="J23" s="50"/>
      <c r="K23" s="45"/>
      <c r="L23" s="50"/>
      <c r="M23" s="58"/>
      <c r="N23" s="50"/>
      <c r="O23" s="58"/>
      <c r="P23" s="50"/>
      <c r="Q23" s="58"/>
      <c r="R23" s="50"/>
      <c r="S23" s="58"/>
      <c r="T23" s="50"/>
      <c r="U23" s="58"/>
      <c r="V23" s="50"/>
      <c r="W23" s="58"/>
      <c r="X23" s="50"/>
      <c r="Y23" s="58"/>
      <c r="Z23" s="50"/>
      <c r="AA23" s="58"/>
      <c r="AB23" s="50"/>
      <c r="AC23" s="58"/>
      <c r="AD23" s="50"/>
      <c r="AE23" s="58"/>
      <c r="AF23" s="50"/>
      <c r="AG23" s="58"/>
      <c r="AH23" s="50"/>
      <c r="AI23" s="58"/>
      <c r="AJ23" s="50"/>
      <c r="AK23" s="58"/>
      <c r="AL23" s="50"/>
      <c r="AM23" s="60"/>
      <c r="AN23" s="55"/>
      <c r="AO23" s="53"/>
      <c r="AP23" s="53"/>
      <c r="AQ23" s="54"/>
      <c r="AR23" s="54"/>
      <c r="AS23" s="54"/>
      <c r="AT23" s="18"/>
      <c r="AU23" s="19"/>
      <c r="AV23" s="19"/>
      <c r="AW23" s="19"/>
      <c r="AX23" s="19"/>
      <c r="AY23" s="19"/>
      <c r="AZ23" s="19"/>
      <c r="BA23" s="19"/>
      <c r="BB23" s="3"/>
      <c r="BC23" s="3"/>
      <c r="BD23" s="3"/>
      <c r="BU23" s="10"/>
      <c r="BV23" s="3"/>
      <c r="BW23" s="3"/>
      <c r="BX23" s="3"/>
      <c r="BY23" s="3"/>
      <c r="BZ23" s="3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5"/>
      <c r="DB23" s="5">
        <v>0</v>
      </c>
      <c r="DC23" s="5"/>
      <c r="DD23" s="5">
        <v>0</v>
      </c>
      <c r="DE23" s="5"/>
      <c r="DF23" s="5">
        <v>0</v>
      </c>
      <c r="DG23" s="5"/>
      <c r="DH23" s="5">
        <v>0</v>
      </c>
      <c r="DI23" s="5"/>
      <c r="DJ23" s="5">
        <v>0</v>
      </c>
    </row>
    <row r="24" spans="1:114" s="2" customFormat="1" x14ac:dyDescent="0.2">
      <c r="A24" s="42" t="s">
        <v>44</v>
      </c>
      <c r="B24" s="22">
        <f t="shared" si="1"/>
        <v>0</v>
      </c>
      <c r="C24" s="23">
        <f>SUM(G24+I24+K24+M24+O24+Q24+S24+U24+W24+Y24+AA24+AC24+AE24+AG24+AI24+AK24+AM24)</f>
        <v>0</v>
      </c>
      <c r="D24" s="24">
        <f>SUM(H24+J24+L24+N24+P24+R24+T24+V24+X24+Z24+AB24+AD24+AF24+AH24+AJ24+AL24+AN24)</f>
        <v>0</v>
      </c>
      <c r="E24" s="28"/>
      <c r="F24" s="29"/>
      <c r="G24" s="58"/>
      <c r="H24" s="59"/>
      <c r="I24" s="58"/>
      <c r="J24" s="50"/>
      <c r="K24" s="45"/>
      <c r="L24" s="50"/>
      <c r="M24" s="58"/>
      <c r="N24" s="50"/>
      <c r="O24" s="58"/>
      <c r="P24" s="50"/>
      <c r="Q24" s="58"/>
      <c r="R24" s="50"/>
      <c r="S24" s="58"/>
      <c r="T24" s="50"/>
      <c r="U24" s="58"/>
      <c r="V24" s="50"/>
      <c r="W24" s="58"/>
      <c r="X24" s="50"/>
      <c r="Y24" s="58"/>
      <c r="Z24" s="50"/>
      <c r="AA24" s="58"/>
      <c r="AB24" s="50"/>
      <c r="AC24" s="58"/>
      <c r="AD24" s="50"/>
      <c r="AE24" s="58"/>
      <c r="AF24" s="50"/>
      <c r="AG24" s="58"/>
      <c r="AH24" s="50"/>
      <c r="AI24" s="58"/>
      <c r="AJ24" s="50"/>
      <c r="AK24" s="58"/>
      <c r="AL24" s="50"/>
      <c r="AM24" s="60"/>
      <c r="AN24" s="55"/>
      <c r="AO24" s="53"/>
      <c r="AP24" s="53"/>
      <c r="AQ24" s="54"/>
      <c r="AR24" s="54"/>
      <c r="AS24" s="54"/>
      <c r="AT24" s="18"/>
      <c r="AU24" s="19"/>
      <c r="AV24" s="19"/>
      <c r="AW24" s="19"/>
      <c r="AX24" s="19"/>
      <c r="AY24" s="19"/>
      <c r="AZ24" s="19"/>
      <c r="BA24" s="19"/>
      <c r="BB24" s="3"/>
      <c r="BC24" s="3"/>
      <c r="BD24" s="3"/>
      <c r="BU24" s="10"/>
      <c r="BV24" s="3"/>
      <c r="BW24" s="3"/>
      <c r="BX24" s="3"/>
      <c r="BY24" s="3"/>
      <c r="BZ24" s="3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5"/>
      <c r="DB24" s="5">
        <v>0</v>
      </c>
      <c r="DC24" s="5"/>
      <c r="DD24" s="5">
        <v>0</v>
      </c>
      <c r="DE24" s="5"/>
      <c r="DF24" s="5">
        <v>0</v>
      </c>
      <c r="DG24" s="5"/>
      <c r="DH24" s="5">
        <v>0</v>
      </c>
      <c r="DI24" s="5"/>
      <c r="DJ24" s="5">
        <v>0</v>
      </c>
    </row>
    <row r="25" spans="1:114" s="2" customFormat="1" x14ac:dyDescent="0.2">
      <c r="A25" s="42" t="s">
        <v>45</v>
      </c>
      <c r="B25" s="22">
        <f t="shared" si="1"/>
        <v>0</v>
      </c>
      <c r="C25" s="23">
        <f>SUM(M25+O25+Q25+S25+U25+W25+Y25+AA25+AC25+AE25+AG25+AI25+AK25+AM25)</f>
        <v>0</v>
      </c>
      <c r="D25" s="24">
        <f>SUM(N25+P25+R25+T25+V25+X25+Z25+AB25+AD25+AF25+AH25+AJ25+AL25+AN25)</f>
        <v>0</v>
      </c>
      <c r="E25" s="61"/>
      <c r="F25" s="49"/>
      <c r="G25" s="40"/>
      <c r="H25" s="41"/>
      <c r="I25" s="40"/>
      <c r="J25" s="41"/>
      <c r="K25" s="40"/>
      <c r="L25" s="41"/>
      <c r="M25" s="58"/>
      <c r="N25" s="50"/>
      <c r="O25" s="58"/>
      <c r="P25" s="50"/>
      <c r="Q25" s="58"/>
      <c r="R25" s="50"/>
      <c r="S25" s="58"/>
      <c r="T25" s="50"/>
      <c r="U25" s="58"/>
      <c r="V25" s="50"/>
      <c r="W25" s="58"/>
      <c r="X25" s="50"/>
      <c r="Y25" s="58"/>
      <c r="Z25" s="50"/>
      <c r="AA25" s="58"/>
      <c r="AB25" s="50"/>
      <c r="AC25" s="58"/>
      <c r="AD25" s="50"/>
      <c r="AE25" s="58"/>
      <c r="AF25" s="50"/>
      <c r="AG25" s="58"/>
      <c r="AH25" s="50"/>
      <c r="AI25" s="58"/>
      <c r="AJ25" s="50"/>
      <c r="AK25" s="58"/>
      <c r="AL25" s="50"/>
      <c r="AM25" s="60"/>
      <c r="AN25" s="55"/>
      <c r="AO25" s="53"/>
      <c r="AP25" s="53"/>
      <c r="AQ25" s="54"/>
      <c r="AR25" s="54"/>
      <c r="AS25" s="54"/>
      <c r="AT25" s="18"/>
      <c r="AU25" s="19"/>
      <c r="AV25" s="19"/>
      <c r="AW25" s="19"/>
      <c r="AX25" s="19"/>
      <c r="AY25" s="19"/>
      <c r="AZ25" s="19"/>
      <c r="BA25" s="19"/>
      <c r="BB25" s="3"/>
      <c r="BC25" s="3"/>
      <c r="BD25" s="3"/>
      <c r="BU25" s="10"/>
      <c r="BV25" s="3"/>
      <c r="BW25" s="3"/>
      <c r="BX25" s="3"/>
      <c r="BY25" s="3"/>
      <c r="BZ25" s="3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5"/>
      <c r="DB25" s="5">
        <v>0</v>
      </c>
      <c r="DC25" s="5"/>
      <c r="DD25" s="5">
        <v>0</v>
      </c>
      <c r="DE25" s="5"/>
      <c r="DF25" s="5">
        <v>0</v>
      </c>
      <c r="DG25" s="5"/>
      <c r="DH25" s="5">
        <v>0</v>
      </c>
      <c r="DI25" s="5"/>
      <c r="DJ25" s="5">
        <v>0</v>
      </c>
    </row>
    <row r="26" spans="1:114" s="2" customFormat="1" x14ac:dyDescent="0.2">
      <c r="A26" s="62" t="s">
        <v>46</v>
      </c>
      <c r="B26" s="277">
        <f t="shared" si="1"/>
        <v>0</v>
      </c>
      <c r="C26" s="278">
        <f>SUM(E26+G26+I26+K26+M26+O26+Q26+S26+U26+W26+Y26+AA26+AC26+AE26+AG26+AI26+AK26+AM26)</f>
        <v>0</v>
      </c>
      <c r="D26" s="63">
        <f>SUM(F26+H26+J26+L26+N26+P26+R26+T26+V26+X26+Z26+AB26+AD26+AF26+AH26+AJ26+AL26+AN26)</f>
        <v>0</v>
      </c>
      <c r="E26" s="314"/>
      <c r="F26" s="64"/>
      <c r="G26" s="65"/>
      <c r="H26" s="66"/>
      <c r="I26" s="65"/>
      <c r="J26" s="64"/>
      <c r="K26" s="279"/>
      <c r="L26" s="64"/>
      <c r="M26" s="65"/>
      <c r="N26" s="64"/>
      <c r="O26" s="65"/>
      <c r="P26" s="64"/>
      <c r="Q26" s="65"/>
      <c r="R26" s="64"/>
      <c r="S26" s="65"/>
      <c r="T26" s="64"/>
      <c r="U26" s="65"/>
      <c r="V26" s="64"/>
      <c r="W26" s="65"/>
      <c r="X26" s="64"/>
      <c r="Y26" s="65"/>
      <c r="Z26" s="64"/>
      <c r="AA26" s="65"/>
      <c r="AB26" s="64"/>
      <c r="AC26" s="65"/>
      <c r="AD26" s="64"/>
      <c r="AE26" s="65"/>
      <c r="AF26" s="64"/>
      <c r="AG26" s="65"/>
      <c r="AH26" s="64"/>
      <c r="AI26" s="65"/>
      <c r="AJ26" s="64"/>
      <c r="AK26" s="65"/>
      <c r="AL26" s="64"/>
      <c r="AM26" s="67"/>
      <c r="AN26" s="68"/>
      <c r="AO26" s="69"/>
      <c r="AP26" s="69"/>
      <c r="AQ26" s="70"/>
      <c r="AR26" s="70"/>
      <c r="AS26" s="70"/>
      <c r="AT26" s="18"/>
      <c r="AU26" s="19"/>
      <c r="AV26" s="19"/>
      <c r="AW26" s="19"/>
      <c r="AX26" s="19"/>
      <c r="AY26" s="19"/>
      <c r="AZ26" s="19"/>
      <c r="BA26" s="19"/>
      <c r="BB26" s="3"/>
      <c r="BC26" s="3"/>
      <c r="BD26" s="3"/>
      <c r="BU26" s="10"/>
      <c r="BV26" s="3"/>
      <c r="BW26" s="3"/>
      <c r="BX26" s="3"/>
      <c r="BY26" s="3"/>
      <c r="BZ26" s="3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5"/>
      <c r="DB26" s="5">
        <v>0</v>
      </c>
      <c r="DC26" s="5"/>
      <c r="DD26" s="5">
        <v>0</v>
      </c>
      <c r="DE26" s="5"/>
      <c r="DF26" s="5">
        <v>0</v>
      </c>
      <c r="DG26" s="5"/>
      <c r="DH26" s="5">
        <v>0</v>
      </c>
      <c r="DI26" s="5"/>
      <c r="DJ26" s="5">
        <v>0</v>
      </c>
    </row>
    <row r="27" spans="1:114" s="2" customFormat="1" x14ac:dyDescent="0.2">
      <c r="A27" s="8" t="s">
        <v>47</v>
      </c>
      <c r="B27" s="9"/>
      <c r="C27" s="9"/>
      <c r="D27" s="9"/>
      <c r="E27" s="9"/>
      <c r="F27" s="315"/>
      <c r="G27" s="315" t="s">
        <v>48</v>
      </c>
      <c r="H27" s="316"/>
      <c r="I27" s="316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7"/>
      <c r="AP27" s="71"/>
      <c r="AQ27" s="72"/>
      <c r="AR27" s="7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V27" s="3"/>
      <c r="BW27" s="3"/>
      <c r="BX27" s="3"/>
      <c r="BY27" s="3"/>
      <c r="BZ27" s="3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5"/>
      <c r="DB27" s="5"/>
      <c r="DC27" s="5"/>
      <c r="DD27" s="5"/>
      <c r="DE27" s="5"/>
      <c r="DF27" s="5"/>
      <c r="DG27" s="5"/>
      <c r="DH27" s="5"/>
      <c r="DI27" s="5"/>
      <c r="DJ27" s="5"/>
    </row>
    <row r="28" spans="1:114" s="2" customFormat="1" x14ac:dyDescent="0.2">
      <c r="A28" s="3355" t="s">
        <v>49</v>
      </c>
      <c r="B28" s="3358" t="s">
        <v>4</v>
      </c>
      <c r="C28" s="3359"/>
      <c r="D28" s="3360"/>
      <c r="E28" s="3364" t="s">
        <v>5</v>
      </c>
      <c r="F28" s="3365"/>
      <c r="G28" s="3365"/>
      <c r="H28" s="3365"/>
      <c r="I28" s="3365"/>
      <c r="J28" s="3365"/>
      <c r="K28" s="3365"/>
      <c r="L28" s="3365"/>
      <c r="M28" s="3365"/>
      <c r="N28" s="3365"/>
      <c r="O28" s="3365"/>
      <c r="P28" s="3365"/>
      <c r="Q28" s="3365"/>
      <c r="R28" s="3365"/>
      <c r="S28" s="3365"/>
      <c r="T28" s="3365"/>
      <c r="U28" s="3365"/>
      <c r="V28" s="3365"/>
      <c r="W28" s="3365"/>
      <c r="X28" s="3365"/>
      <c r="Y28" s="3365"/>
      <c r="Z28" s="3365"/>
      <c r="AA28" s="3365"/>
      <c r="AB28" s="3365"/>
      <c r="AC28" s="3365"/>
      <c r="AD28" s="3365"/>
      <c r="AE28" s="3365"/>
      <c r="AF28" s="3365"/>
      <c r="AG28" s="3365"/>
      <c r="AH28" s="3365"/>
      <c r="AI28" s="3365"/>
      <c r="AJ28" s="3365"/>
      <c r="AK28" s="3365"/>
      <c r="AL28" s="3365"/>
      <c r="AM28" s="3365"/>
      <c r="AN28" s="3366"/>
      <c r="AO28" s="3367" t="s">
        <v>6</v>
      </c>
      <c r="AP28" s="3367" t="s">
        <v>7</v>
      </c>
      <c r="AQ28" s="3367" t="s">
        <v>50</v>
      </c>
      <c r="AR28" s="3360" t="s">
        <v>8</v>
      </c>
      <c r="AS28" s="3360" t="s">
        <v>9</v>
      </c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V28" s="3"/>
      <c r="BW28" s="3"/>
      <c r="BX28" s="3"/>
      <c r="BY28" s="3"/>
      <c r="BZ28" s="3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5"/>
      <c r="DB28" s="5"/>
      <c r="DC28" s="5"/>
      <c r="DD28" s="5"/>
      <c r="DE28" s="5"/>
      <c r="DF28" s="5"/>
      <c r="DG28" s="5"/>
      <c r="DH28" s="5"/>
      <c r="DI28" s="5"/>
      <c r="DJ28" s="5"/>
    </row>
    <row r="29" spans="1:114" s="2" customFormat="1" x14ac:dyDescent="0.2">
      <c r="A29" s="3356"/>
      <c r="B29" s="3361"/>
      <c r="C29" s="3362"/>
      <c r="D29" s="3363"/>
      <c r="E29" s="3374" t="s">
        <v>11</v>
      </c>
      <c r="F29" s="3375"/>
      <c r="G29" s="3370" t="s">
        <v>12</v>
      </c>
      <c r="H29" s="3371"/>
      <c r="I29" s="3370" t="s">
        <v>13</v>
      </c>
      <c r="J29" s="3371"/>
      <c r="K29" s="3370" t="s">
        <v>14</v>
      </c>
      <c r="L29" s="3371"/>
      <c r="M29" s="3370" t="s">
        <v>15</v>
      </c>
      <c r="N29" s="3371"/>
      <c r="O29" s="3370" t="s">
        <v>16</v>
      </c>
      <c r="P29" s="3371"/>
      <c r="Q29" s="3370" t="s">
        <v>17</v>
      </c>
      <c r="R29" s="3371"/>
      <c r="S29" s="3370" t="s">
        <v>18</v>
      </c>
      <c r="T29" s="3371"/>
      <c r="U29" s="3370" t="s">
        <v>19</v>
      </c>
      <c r="V29" s="3371"/>
      <c r="W29" s="3370" t="s">
        <v>20</v>
      </c>
      <c r="X29" s="3371"/>
      <c r="Y29" s="3370" t="s">
        <v>21</v>
      </c>
      <c r="Z29" s="3371"/>
      <c r="AA29" s="3370" t="s">
        <v>22</v>
      </c>
      <c r="AB29" s="3371"/>
      <c r="AC29" s="3370" t="s">
        <v>23</v>
      </c>
      <c r="AD29" s="3371"/>
      <c r="AE29" s="3370" t="s">
        <v>24</v>
      </c>
      <c r="AF29" s="3371"/>
      <c r="AG29" s="3370" t="s">
        <v>25</v>
      </c>
      <c r="AH29" s="3371"/>
      <c r="AI29" s="3370" t="s">
        <v>26</v>
      </c>
      <c r="AJ29" s="3371"/>
      <c r="AK29" s="3370" t="s">
        <v>27</v>
      </c>
      <c r="AL29" s="3371"/>
      <c r="AM29" s="3364" t="s">
        <v>28</v>
      </c>
      <c r="AN29" s="3366"/>
      <c r="AO29" s="3368"/>
      <c r="AP29" s="3368"/>
      <c r="AQ29" s="3368"/>
      <c r="AR29" s="3372"/>
      <c r="AS29" s="3372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V29" s="3"/>
      <c r="BW29" s="3"/>
      <c r="BX29" s="3"/>
      <c r="BY29" s="3"/>
      <c r="BZ29" s="3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5"/>
      <c r="DB29" s="5"/>
      <c r="DC29" s="5"/>
      <c r="DD29" s="5"/>
      <c r="DE29" s="5"/>
      <c r="DF29" s="5"/>
      <c r="DG29" s="5"/>
      <c r="DH29" s="5"/>
      <c r="DI29" s="5"/>
      <c r="DJ29" s="5"/>
    </row>
    <row r="30" spans="1:114" s="2" customFormat="1" x14ac:dyDescent="0.2">
      <c r="A30" s="3357"/>
      <c r="B30" s="285" t="s">
        <v>29</v>
      </c>
      <c r="C30" s="297" t="s">
        <v>30</v>
      </c>
      <c r="D30" s="74" t="s">
        <v>31</v>
      </c>
      <c r="E30" s="285" t="s">
        <v>30</v>
      </c>
      <c r="F30" s="75" t="s">
        <v>31</v>
      </c>
      <c r="G30" s="285" t="s">
        <v>30</v>
      </c>
      <c r="H30" s="75" t="s">
        <v>31</v>
      </c>
      <c r="I30" s="285" t="s">
        <v>30</v>
      </c>
      <c r="J30" s="75" t="s">
        <v>31</v>
      </c>
      <c r="K30" s="285" t="s">
        <v>30</v>
      </c>
      <c r="L30" s="75" t="s">
        <v>31</v>
      </c>
      <c r="M30" s="285" t="s">
        <v>30</v>
      </c>
      <c r="N30" s="75" t="s">
        <v>31</v>
      </c>
      <c r="O30" s="285" t="s">
        <v>30</v>
      </c>
      <c r="P30" s="75" t="s">
        <v>31</v>
      </c>
      <c r="Q30" s="285" t="s">
        <v>30</v>
      </c>
      <c r="R30" s="75" t="s">
        <v>31</v>
      </c>
      <c r="S30" s="285" t="s">
        <v>30</v>
      </c>
      <c r="T30" s="75" t="s">
        <v>31</v>
      </c>
      <c r="U30" s="285" t="s">
        <v>30</v>
      </c>
      <c r="V30" s="75" t="s">
        <v>31</v>
      </c>
      <c r="W30" s="285" t="s">
        <v>30</v>
      </c>
      <c r="X30" s="75" t="s">
        <v>31</v>
      </c>
      <c r="Y30" s="285" t="s">
        <v>30</v>
      </c>
      <c r="Z30" s="75" t="s">
        <v>31</v>
      </c>
      <c r="AA30" s="285" t="s">
        <v>30</v>
      </c>
      <c r="AB30" s="75" t="s">
        <v>31</v>
      </c>
      <c r="AC30" s="285" t="s">
        <v>30</v>
      </c>
      <c r="AD30" s="75" t="s">
        <v>31</v>
      </c>
      <c r="AE30" s="285" t="s">
        <v>30</v>
      </c>
      <c r="AF30" s="75" t="s">
        <v>31</v>
      </c>
      <c r="AG30" s="285" t="s">
        <v>30</v>
      </c>
      <c r="AH30" s="75" t="s">
        <v>31</v>
      </c>
      <c r="AI30" s="285" t="s">
        <v>30</v>
      </c>
      <c r="AJ30" s="75" t="s">
        <v>31</v>
      </c>
      <c r="AK30" s="281" t="s">
        <v>30</v>
      </c>
      <c r="AL30" s="75" t="s">
        <v>31</v>
      </c>
      <c r="AM30" s="285" t="s">
        <v>30</v>
      </c>
      <c r="AN30" s="252" t="s">
        <v>31</v>
      </c>
      <c r="AO30" s="3369"/>
      <c r="AP30" s="3369"/>
      <c r="AQ30" s="3369"/>
      <c r="AR30" s="3363"/>
      <c r="AS30" s="336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V30" s="3"/>
      <c r="BW30" s="3"/>
      <c r="BX30" s="3"/>
      <c r="BY30" s="3"/>
      <c r="BZ30" s="3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5"/>
      <c r="DB30" s="5"/>
      <c r="DC30" s="5"/>
      <c r="DD30" s="5"/>
      <c r="DE30" s="5"/>
      <c r="DF30" s="5"/>
      <c r="DG30" s="5"/>
      <c r="DH30" s="5"/>
      <c r="DI30" s="5"/>
      <c r="DJ30" s="5"/>
    </row>
    <row r="31" spans="1:114" s="2" customFormat="1" x14ac:dyDescent="0.2">
      <c r="A31" s="296" t="s">
        <v>51</v>
      </c>
      <c r="B31" s="318">
        <f t="shared" ref="B31:B45" si="2">SUM(C31:D31)</f>
        <v>0</v>
      </c>
      <c r="C31" s="305">
        <f t="shared" ref="C31:D33" si="3">SUM(E31+G31+I31+K31+M31+O31+Q31+S31+U31+W31+Y31+AA31+AC31+AE31+AG31+AI31+AK31+AM31)</f>
        <v>0</v>
      </c>
      <c r="D31" s="306">
        <f t="shared" si="3"/>
        <v>0</v>
      </c>
      <c r="E31" s="307"/>
      <c r="F31" s="308"/>
      <c r="G31" s="307"/>
      <c r="H31" s="309"/>
      <c r="I31" s="307"/>
      <c r="J31" s="309"/>
      <c r="K31" s="307"/>
      <c r="L31" s="309"/>
      <c r="M31" s="307"/>
      <c r="N31" s="309"/>
      <c r="O31" s="307"/>
      <c r="P31" s="309"/>
      <c r="Q31" s="319"/>
      <c r="R31" s="309"/>
      <c r="S31" s="307"/>
      <c r="T31" s="309"/>
      <c r="U31" s="307"/>
      <c r="V31" s="309"/>
      <c r="W31" s="307"/>
      <c r="X31" s="309"/>
      <c r="Y31" s="307"/>
      <c r="Z31" s="309"/>
      <c r="AA31" s="307"/>
      <c r="AB31" s="309"/>
      <c r="AC31" s="319"/>
      <c r="AD31" s="309"/>
      <c r="AE31" s="307"/>
      <c r="AF31" s="309"/>
      <c r="AG31" s="319"/>
      <c r="AH31" s="309"/>
      <c r="AI31" s="307"/>
      <c r="AJ31" s="309"/>
      <c r="AK31" s="319"/>
      <c r="AL31" s="309"/>
      <c r="AM31" s="320"/>
      <c r="AN31" s="311"/>
      <c r="AO31" s="312"/>
      <c r="AP31" s="312"/>
      <c r="AQ31" s="312"/>
      <c r="AR31" s="286"/>
      <c r="AS31" s="286"/>
      <c r="AT31" s="18"/>
      <c r="AU31" s="19"/>
      <c r="AV31" s="19"/>
      <c r="AW31" s="19"/>
      <c r="AX31" s="19"/>
      <c r="AY31" s="19"/>
      <c r="AZ31" s="19"/>
      <c r="BA31" s="19"/>
      <c r="BB31" s="19"/>
      <c r="BC31" s="3"/>
      <c r="BD31" s="3"/>
      <c r="BE31" s="3"/>
      <c r="BF31" s="3"/>
      <c r="BG31" s="3"/>
      <c r="BV31" s="3"/>
      <c r="BW31" s="3"/>
      <c r="BX31" s="3"/>
      <c r="BY31" s="3"/>
      <c r="BZ31" s="3"/>
      <c r="CA31" s="20"/>
      <c r="CB31" s="20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5"/>
      <c r="DB31" s="5">
        <v>0</v>
      </c>
      <c r="DC31" s="5"/>
      <c r="DD31" s="5">
        <v>0</v>
      </c>
      <c r="DE31" s="5"/>
      <c r="DF31" s="5">
        <v>0</v>
      </c>
      <c r="DG31" s="5"/>
      <c r="DH31" s="5">
        <v>0</v>
      </c>
      <c r="DI31" s="5"/>
      <c r="DJ31" s="5">
        <v>0</v>
      </c>
    </row>
    <row r="32" spans="1:114" s="2" customFormat="1" x14ac:dyDescent="0.2">
      <c r="A32" s="76" t="s">
        <v>52</v>
      </c>
      <c r="B32" s="22">
        <f t="shared" si="2"/>
        <v>0</v>
      </c>
      <c r="C32" s="23">
        <f t="shared" si="3"/>
        <v>0</v>
      </c>
      <c r="D32" s="24">
        <f t="shared" si="3"/>
        <v>0</v>
      </c>
      <c r="E32" s="25"/>
      <c r="F32" s="26"/>
      <c r="G32" s="25"/>
      <c r="H32" s="27"/>
      <c r="I32" s="25"/>
      <c r="J32" s="27"/>
      <c r="K32" s="25"/>
      <c r="L32" s="27"/>
      <c r="M32" s="25"/>
      <c r="N32" s="27"/>
      <c r="O32" s="25"/>
      <c r="P32" s="27"/>
      <c r="Q32" s="77"/>
      <c r="R32" s="27"/>
      <c r="S32" s="25"/>
      <c r="T32" s="27"/>
      <c r="U32" s="25"/>
      <c r="V32" s="27"/>
      <c r="W32" s="25"/>
      <c r="X32" s="27"/>
      <c r="Y32" s="25"/>
      <c r="Z32" s="27"/>
      <c r="AA32" s="25"/>
      <c r="AB32" s="27"/>
      <c r="AC32" s="77"/>
      <c r="AD32" s="27"/>
      <c r="AE32" s="25"/>
      <c r="AF32" s="27"/>
      <c r="AG32" s="77"/>
      <c r="AH32" s="27"/>
      <c r="AI32" s="25"/>
      <c r="AJ32" s="27"/>
      <c r="AK32" s="77"/>
      <c r="AL32" s="27"/>
      <c r="AM32" s="78"/>
      <c r="AN32" s="35"/>
      <c r="AO32" s="79"/>
      <c r="AP32" s="79"/>
      <c r="AQ32" s="79"/>
      <c r="AR32" s="80"/>
      <c r="AS32" s="80"/>
      <c r="AT32" s="18"/>
      <c r="AU32" s="19"/>
      <c r="AV32" s="19"/>
      <c r="AW32" s="19"/>
      <c r="AX32" s="19"/>
      <c r="AY32" s="19"/>
      <c r="AZ32" s="19"/>
      <c r="BA32" s="19"/>
      <c r="BB32" s="19"/>
      <c r="BC32" s="3"/>
      <c r="BD32" s="3"/>
      <c r="BE32" s="3"/>
      <c r="BF32" s="3"/>
      <c r="BG32" s="3"/>
      <c r="BV32" s="3"/>
      <c r="BW32" s="3"/>
      <c r="BX32" s="3"/>
      <c r="BY32" s="3"/>
      <c r="BZ32" s="3"/>
      <c r="CA32" s="4"/>
      <c r="CB32" s="20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5"/>
      <c r="DB32" s="5"/>
      <c r="DC32" s="5"/>
      <c r="DD32" s="5"/>
      <c r="DE32" s="5"/>
      <c r="DF32" s="5"/>
      <c r="DG32" s="5"/>
      <c r="DH32" s="5"/>
      <c r="DI32" s="5"/>
      <c r="DJ32" s="5"/>
    </row>
    <row r="33" spans="1:114" s="2" customFormat="1" x14ac:dyDescent="0.2">
      <c r="A33" s="81" t="s">
        <v>53</v>
      </c>
      <c r="B33" s="22">
        <f t="shared" si="2"/>
        <v>0</v>
      </c>
      <c r="C33" s="23">
        <f t="shared" si="3"/>
        <v>0</v>
      </c>
      <c r="D33" s="48">
        <f t="shared" si="3"/>
        <v>0</v>
      </c>
      <c r="E33" s="25"/>
      <c r="F33" s="26"/>
      <c r="G33" s="25"/>
      <c r="H33" s="27"/>
      <c r="I33" s="25"/>
      <c r="J33" s="27"/>
      <c r="K33" s="25"/>
      <c r="L33" s="27"/>
      <c r="M33" s="25"/>
      <c r="N33" s="27"/>
      <c r="O33" s="25"/>
      <c r="P33" s="27"/>
      <c r="Q33" s="77"/>
      <c r="R33" s="27"/>
      <c r="S33" s="25"/>
      <c r="T33" s="27"/>
      <c r="U33" s="25"/>
      <c r="V33" s="27"/>
      <c r="W33" s="25"/>
      <c r="X33" s="27"/>
      <c r="Y33" s="25"/>
      <c r="Z33" s="27"/>
      <c r="AA33" s="25"/>
      <c r="AB33" s="27"/>
      <c r="AC33" s="77"/>
      <c r="AD33" s="27"/>
      <c r="AE33" s="25"/>
      <c r="AF33" s="27"/>
      <c r="AG33" s="77"/>
      <c r="AH33" s="27"/>
      <c r="AI33" s="25"/>
      <c r="AJ33" s="27"/>
      <c r="AK33" s="77"/>
      <c r="AL33" s="27"/>
      <c r="AM33" s="78"/>
      <c r="AN33" s="35"/>
      <c r="AO33" s="31"/>
      <c r="AP33" s="31"/>
      <c r="AQ33" s="31"/>
      <c r="AR33" s="32"/>
      <c r="AS33" s="32"/>
      <c r="AT33" s="18"/>
      <c r="AU33" s="19"/>
      <c r="AV33" s="19"/>
      <c r="AW33" s="19"/>
      <c r="AX33" s="19"/>
      <c r="AY33" s="19"/>
      <c r="AZ33" s="19"/>
      <c r="BA33" s="19"/>
      <c r="BB33" s="19"/>
      <c r="BC33" s="3"/>
      <c r="BD33" s="3"/>
      <c r="BE33" s="3"/>
      <c r="BF33" s="3"/>
      <c r="BG33" s="3"/>
      <c r="BV33" s="3"/>
      <c r="BW33" s="3"/>
      <c r="BX33" s="3"/>
      <c r="BY33" s="3"/>
      <c r="BZ33" s="3"/>
      <c r="CA33" s="4"/>
      <c r="CB33" s="20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5"/>
      <c r="DB33" s="5">
        <v>0</v>
      </c>
      <c r="DC33" s="5"/>
      <c r="DD33" s="5">
        <v>0</v>
      </c>
      <c r="DE33" s="5"/>
      <c r="DF33" s="5">
        <v>0</v>
      </c>
      <c r="DG33" s="5"/>
      <c r="DH33" s="5">
        <v>0</v>
      </c>
      <c r="DI33" s="5"/>
      <c r="DJ33" s="5">
        <v>0</v>
      </c>
    </row>
    <row r="34" spans="1:114" s="2" customFormat="1" x14ac:dyDescent="0.2">
      <c r="A34" s="81" t="s">
        <v>54</v>
      </c>
      <c r="B34" s="22">
        <f t="shared" si="2"/>
        <v>0</v>
      </c>
      <c r="C34" s="23">
        <f>SUM(O34+Q34+S34+U34+W34+Y34+AA34)</f>
        <v>0</v>
      </c>
      <c r="D34" s="48">
        <f>SUM(P34+R34+T34+V34+X34+Z34+AB34)</f>
        <v>0</v>
      </c>
      <c r="E34" s="40"/>
      <c r="F34" s="41"/>
      <c r="G34" s="40"/>
      <c r="H34" s="49"/>
      <c r="I34" s="40"/>
      <c r="J34" s="49"/>
      <c r="K34" s="40"/>
      <c r="L34" s="49"/>
      <c r="M34" s="40"/>
      <c r="N34" s="49"/>
      <c r="O34" s="25"/>
      <c r="P34" s="27"/>
      <c r="Q34" s="77"/>
      <c r="R34" s="27"/>
      <c r="S34" s="25"/>
      <c r="T34" s="27"/>
      <c r="U34" s="25"/>
      <c r="V34" s="27"/>
      <c r="W34" s="25"/>
      <c r="X34" s="27"/>
      <c r="Y34" s="25"/>
      <c r="Z34" s="27"/>
      <c r="AA34" s="25"/>
      <c r="AB34" s="50"/>
      <c r="AC34" s="82"/>
      <c r="AD34" s="49"/>
      <c r="AE34" s="40"/>
      <c r="AF34" s="49"/>
      <c r="AG34" s="82"/>
      <c r="AH34" s="49"/>
      <c r="AI34" s="40"/>
      <c r="AJ34" s="49"/>
      <c r="AK34" s="82"/>
      <c r="AL34" s="49"/>
      <c r="AM34" s="83"/>
      <c r="AN34" s="30"/>
      <c r="AO34" s="31"/>
      <c r="AP34" s="31"/>
      <c r="AQ34" s="31"/>
      <c r="AR34" s="32"/>
      <c r="AS34" s="32"/>
      <c r="AT34" s="18"/>
      <c r="AU34" s="19"/>
      <c r="AV34" s="19"/>
      <c r="AW34" s="19"/>
      <c r="AX34" s="19"/>
      <c r="AY34" s="19"/>
      <c r="AZ34" s="19"/>
      <c r="BA34" s="19"/>
      <c r="BB34" s="19"/>
      <c r="BC34" s="3"/>
      <c r="BD34" s="3"/>
      <c r="BE34" s="3"/>
      <c r="BF34" s="3"/>
      <c r="BG34" s="3"/>
      <c r="BV34" s="3"/>
      <c r="BW34" s="3"/>
      <c r="BX34" s="3"/>
      <c r="BY34" s="3"/>
      <c r="BZ34" s="3"/>
      <c r="CA34" s="4"/>
      <c r="CB34" s="20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5"/>
      <c r="DB34" s="5"/>
      <c r="DC34" s="5"/>
      <c r="DD34" s="5"/>
      <c r="DE34" s="5"/>
      <c r="DF34" s="5"/>
      <c r="DG34" s="5"/>
      <c r="DH34" s="5"/>
      <c r="DI34" s="5"/>
      <c r="DJ34" s="5"/>
    </row>
    <row r="35" spans="1:114" s="2" customFormat="1" x14ac:dyDescent="0.2">
      <c r="A35" s="81" t="s">
        <v>55</v>
      </c>
      <c r="B35" s="22">
        <f>SUM(C35:D35)</f>
        <v>0</v>
      </c>
      <c r="C35" s="23">
        <f>SUM(E35+G35+I35+K35+M35+O35+Q35+S35+U35+W35+Y35+AA35+AC35+AE35+AG35+AI35+AK35+AM35)</f>
        <v>0</v>
      </c>
      <c r="D35" s="48">
        <f>SUM(F35+H35+J35+L35+N35+P35+R35+T35+V35+X35+Z35+AB35+AD35+AF35+AH35+AJ35+AL35+AN35)</f>
        <v>0</v>
      </c>
      <c r="E35" s="25"/>
      <c r="F35" s="26"/>
      <c r="G35" s="25"/>
      <c r="H35" s="27"/>
      <c r="I35" s="25"/>
      <c r="J35" s="27"/>
      <c r="K35" s="25"/>
      <c r="L35" s="27"/>
      <c r="M35" s="25"/>
      <c r="N35" s="27"/>
      <c r="O35" s="25"/>
      <c r="P35" s="27"/>
      <c r="Q35" s="77"/>
      <c r="R35" s="27"/>
      <c r="S35" s="25"/>
      <c r="T35" s="27"/>
      <c r="U35" s="25"/>
      <c r="V35" s="27"/>
      <c r="W35" s="25"/>
      <c r="X35" s="27"/>
      <c r="Y35" s="25"/>
      <c r="Z35" s="27"/>
      <c r="AA35" s="25"/>
      <c r="AB35" s="27"/>
      <c r="AC35" s="77"/>
      <c r="AD35" s="27"/>
      <c r="AE35" s="25"/>
      <c r="AF35" s="27"/>
      <c r="AG35" s="77"/>
      <c r="AH35" s="27"/>
      <c r="AI35" s="25"/>
      <c r="AJ35" s="27"/>
      <c r="AK35" s="77"/>
      <c r="AL35" s="27"/>
      <c r="AM35" s="78"/>
      <c r="AN35" s="35"/>
      <c r="AO35" s="79"/>
      <c r="AP35" s="79"/>
      <c r="AQ35" s="79"/>
      <c r="AR35" s="80"/>
      <c r="AS35" s="80"/>
      <c r="AT35" s="18"/>
      <c r="AU35" s="19"/>
      <c r="AV35" s="19"/>
      <c r="AW35" s="19"/>
      <c r="AX35" s="19"/>
      <c r="AY35" s="19"/>
      <c r="AZ35" s="19"/>
      <c r="BA35" s="19"/>
      <c r="BB35" s="19"/>
      <c r="BC35" s="3"/>
      <c r="BD35" s="3"/>
      <c r="BE35" s="3"/>
      <c r="BF35" s="3"/>
      <c r="BG35" s="3"/>
      <c r="BV35" s="3"/>
      <c r="BW35" s="3"/>
      <c r="BX35" s="3"/>
      <c r="BY35" s="3"/>
      <c r="BZ35" s="3"/>
      <c r="CA35" s="4"/>
      <c r="CB35" s="20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5"/>
      <c r="DB35" s="5">
        <v>0</v>
      </c>
      <c r="DC35" s="5"/>
      <c r="DD35" s="5">
        <v>0</v>
      </c>
      <c r="DE35" s="5"/>
      <c r="DF35" s="5">
        <v>0</v>
      </c>
      <c r="DG35" s="5"/>
      <c r="DH35" s="5">
        <v>0</v>
      </c>
      <c r="DI35" s="5"/>
      <c r="DJ35" s="5">
        <v>0</v>
      </c>
    </row>
    <row r="36" spans="1:114" s="2" customFormat="1" x14ac:dyDescent="0.2">
      <c r="A36" s="81" t="s">
        <v>56</v>
      </c>
      <c r="B36" s="22">
        <f>SUM(C36:D36)</f>
        <v>0</v>
      </c>
      <c r="C36" s="23">
        <f>SUM(K36+M36+O36+Q36+S36+U36+W36+Y36+AA36+AC36+AE36+AG36+AI36+AK36+AM36)</f>
        <v>0</v>
      </c>
      <c r="D36" s="48">
        <f>SUM(L36+N36+P36+R36+T36+V36+X36+Z36+AB36+AD36+AF36+AH36+AJ36+AL36+AN36)</f>
        <v>0</v>
      </c>
      <c r="E36" s="84"/>
      <c r="F36" s="85"/>
      <c r="G36" s="84"/>
      <c r="H36" s="86"/>
      <c r="I36" s="84"/>
      <c r="J36" s="86"/>
      <c r="K36" s="25"/>
      <c r="L36" s="27"/>
      <c r="M36" s="25"/>
      <c r="N36" s="27"/>
      <c r="O36" s="25"/>
      <c r="P36" s="27"/>
      <c r="Q36" s="77"/>
      <c r="R36" s="27"/>
      <c r="S36" s="25"/>
      <c r="T36" s="27"/>
      <c r="U36" s="25"/>
      <c r="V36" s="27"/>
      <c r="W36" s="25"/>
      <c r="X36" s="27"/>
      <c r="Y36" s="25"/>
      <c r="Z36" s="27"/>
      <c r="AA36" s="25"/>
      <c r="AB36" s="27"/>
      <c r="AC36" s="77"/>
      <c r="AD36" s="27"/>
      <c r="AE36" s="25"/>
      <c r="AF36" s="27"/>
      <c r="AG36" s="77"/>
      <c r="AH36" s="27"/>
      <c r="AI36" s="25"/>
      <c r="AJ36" s="27"/>
      <c r="AK36" s="77"/>
      <c r="AL36" s="27"/>
      <c r="AM36" s="78"/>
      <c r="AN36" s="35"/>
      <c r="AO36" s="79"/>
      <c r="AP36" s="79"/>
      <c r="AQ36" s="79"/>
      <c r="AR36" s="80"/>
      <c r="AS36" s="80"/>
      <c r="AT36" s="18"/>
      <c r="AU36" s="19"/>
      <c r="AV36" s="19"/>
      <c r="AW36" s="19"/>
      <c r="AX36" s="19"/>
      <c r="AY36" s="19"/>
      <c r="AZ36" s="19"/>
      <c r="BA36" s="19"/>
      <c r="BB36" s="19"/>
      <c r="BC36" s="3"/>
      <c r="BD36" s="3"/>
      <c r="BE36" s="3"/>
      <c r="BF36" s="3"/>
      <c r="BG36" s="3"/>
      <c r="BV36" s="3"/>
      <c r="BW36" s="3"/>
      <c r="BX36" s="3"/>
      <c r="BY36" s="3"/>
      <c r="BZ36" s="3"/>
      <c r="CA36" s="4"/>
      <c r="CB36" s="20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5"/>
      <c r="DB36" s="5">
        <v>0</v>
      </c>
      <c r="DC36" s="5"/>
      <c r="DD36" s="5">
        <v>0</v>
      </c>
      <c r="DE36" s="5"/>
      <c r="DF36" s="5">
        <v>0</v>
      </c>
      <c r="DG36" s="5"/>
      <c r="DH36" s="5">
        <v>0</v>
      </c>
      <c r="DI36" s="5"/>
      <c r="DJ36" s="5">
        <v>0</v>
      </c>
    </row>
    <row r="37" spans="1:114" s="2" customFormat="1" x14ac:dyDescent="0.2">
      <c r="A37" s="81" t="s">
        <v>57</v>
      </c>
      <c r="B37" s="87">
        <f>SUM(C37:D37)</f>
        <v>0</v>
      </c>
      <c r="C37" s="23">
        <f>SUM(K37+M37+O37+Q37+S37+U37+W37+Y37+AA37+AC37+AE37+AG37+AI37+AK37+AM37)</f>
        <v>0</v>
      </c>
      <c r="D37" s="48">
        <f>SUM(L37+N37+P37+R37+T37+V37+X37+Z37+AB37+AD37+AF37+AH37+AJ37+AL37+AN37)</f>
        <v>0</v>
      </c>
      <c r="E37" s="84"/>
      <c r="F37" s="85"/>
      <c r="G37" s="84"/>
      <c r="H37" s="86"/>
      <c r="I37" s="84"/>
      <c r="J37" s="86"/>
      <c r="K37" s="25"/>
      <c r="L37" s="27"/>
      <c r="M37" s="25"/>
      <c r="N37" s="27"/>
      <c r="O37" s="25"/>
      <c r="P37" s="27"/>
      <c r="Q37" s="77"/>
      <c r="R37" s="27"/>
      <c r="S37" s="25"/>
      <c r="T37" s="27"/>
      <c r="U37" s="25"/>
      <c r="V37" s="27"/>
      <c r="W37" s="25"/>
      <c r="X37" s="27"/>
      <c r="Y37" s="25"/>
      <c r="Z37" s="27"/>
      <c r="AA37" s="25"/>
      <c r="AB37" s="27"/>
      <c r="AC37" s="77"/>
      <c r="AD37" s="27"/>
      <c r="AE37" s="25"/>
      <c r="AF37" s="27"/>
      <c r="AG37" s="77"/>
      <c r="AH37" s="27"/>
      <c r="AI37" s="25"/>
      <c r="AJ37" s="27"/>
      <c r="AK37" s="77"/>
      <c r="AL37" s="27"/>
      <c r="AM37" s="78"/>
      <c r="AN37" s="35"/>
      <c r="AO37" s="79"/>
      <c r="AP37" s="79"/>
      <c r="AQ37" s="79"/>
      <c r="AR37" s="80"/>
      <c r="AS37" s="80"/>
      <c r="AT37" s="18"/>
      <c r="AU37" s="19"/>
      <c r="AV37" s="19"/>
      <c r="AW37" s="19"/>
      <c r="AX37" s="19"/>
      <c r="AY37" s="19"/>
      <c r="AZ37" s="19"/>
      <c r="BA37" s="19"/>
      <c r="BB37" s="19"/>
      <c r="BC37" s="3"/>
      <c r="BD37" s="3"/>
      <c r="BE37" s="3"/>
      <c r="BF37" s="3"/>
      <c r="BG37" s="3"/>
      <c r="BV37" s="3"/>
      <c r="BW37" s="3"/>
      <c r="BX37" s="3"/>
      <c r="BY37" s="3"/>
      <c r="BZ37" s="3"/>
      <c r="CA37" s="4"/>
      <c r="CB37" s="20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5"/>
      <c r="DB37" s="5">
        <v>0</v>
      </c>
      <c r="DC37" s="5"/>
      <c r="DD37" s="5">
        <v>0</v>
      </c>
      <c r="DE37" s="5"/>
      <c r="DF37" s="5">
        <v>0</v>
      </c>
      <c r="DG37" s="5"/>
      <c r="DH37" s="5">
        <v>0</v>
      </c>
      <c r="DI37" s="5"/>
      <c r="DJ37" s="5">
        <v>0</v>
      </c>
    </row>
    <row r="38" spans="1:114" s="2" customFormat="1" x14ac:dyDescent="0.2">
      <c r="A38" s="42" t="s">
        <v>58</v>
      </c>
      <c r="B38" s="22">
        <f t="shared" si="2"/>
        <v>0</v>
      </c>
      <c r="C38" s="23">
        <f t="shared" ref="C38:D45" si="4">SUM(E38+G38+I38+K38+M38+O38+Q38+S38+U38+W38+Y38+AA38+AC38+AE38+AG38+AI38+AK38+AM38)</f>
        <v>0</v>
      </c>
      <c r="D38" s="24">
        <f t="shared" si="4"/>
        <v>0</v>
      </c>
      <c r="E38" s="25"/>
      <c r="F38" s="26"/>
      <c r="G38" s="25"/>
      <c r="H38" s="27"/>
      <c r="I38" s="25"/>
      <c r="J38" s="27"/>
      <c r="K38" s="25"/>
      <c r="L38" s="27"/>
      <c r="M38" s="25"/>
      <c r="N38" s="27"/>
      <c r="O38" s="25"/>
      <c r="P38" s="27"/>
      <c r="Q38" s="77"/>
      <c r="R38" s="27"/>
      <c r="S38" s="25"/>
      <c r="T38" s="27"/>
      <c r="U38" s="25"/>
      <c r="V38" s="27"/>
      <c r="W38" s="25"/>
      <c r="X38" s="27"/>
      <c r="Y38" s="25"/>
      <c r="Z38" s="27"/>
      <c r="AA38" s="25"/>
      <c r="AB38" s="27"/>
      <c r="AC38" s="77"/>
      <c r="AD38" s="27"/>
      <c r="AE38" s="25"/>
      <c r="AF38" s="27"/>
      <c r="AG38" s="77"/>
      <c r="AH38" s="27"/>
      <c r="AI38" s="25"/>
      <c r="AJ38" s="27"/>
      <c r="AK38" s="77"/>
      <c r="AL38" s="27"/>
      <c r="AM38" s="78"/>
      <c r="AN38" s="35"/>
      <c r="AO38" s="31"/>
      <c r="AP38" s="31"/>
      <c r="AQ38" s="31"/>
      <c r="AR38" s="32"/>
      <c r="AS38" s="32"/>
      <c r="AT38" s="18"/>
      <c r="AU38" s="19"/>
      <c r="AV38" s="19"/>
      <c r="AW38" s="19"/>
      <c r="AX38" s="19"/>
      <c r="AY38" s="19"/>
      <c r="AZ38" s="19"/>
      <c r="BA38" s="19"/>
      <c r="BB38" s="19"/>
      <c r="BC38" s="3"/>
      <c r="BD38" s="3"/>
      <c r="BE38" s="3"/>
      <c r="BF38" s="3"/>
      <c r="BG38" s="3"/>
      <c r="BV38" s="3"/>
      <c r="BW38" s="3"/>
      <c r="BX38" s="3"/>
      <c r="BY38" s="3"/>
      <c r="BZ38" s="3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5"/>
      <c r="DB38" s="5">
        <v>0</v>
      </c>
      <c r="DC38" s="5"/>
      <c r="DD38" s="5">
        <v>0</v>
      </c>
      <c r="DE38" s="5"/>
      <c r="DF38" s="5">
        <v>0</v>
      </c>
      <c r="DG38" s="5"/>
      <c r="DH38" s="5">
        <v>0</v>
      </c>
      <c r="DI38" s="5"/>
      <c r="DJ38" s="5">
        <v>0</v>
      </c>
    </row>
    <row r="39" spans="1:114" s="2" customFormat="1" x14ac:dyDescent="0.2">
      <c r="A39" s="42" t="s">
        <v>59</v>
      </c>
      <c r="B39" s="22">
        <f>SUM(C39:D39)</f>
        <v>0</v>
      </c>
      <c r="C39" s="23">
        <f>SUM(E39+G39+I39+K39+M39+O39+Q39+S39+U39+W39+Y39+AA39+AC39+AE39+AG39+AI39+AK39+AM39)</f>
        <v>0</v>
      </c>
      <c r="D39" s="24">
        <f>SUM(F39+H39+J39+L39+N39+P39+R39+T39+V39+X39+Z39+AB39+AD39+AF39+AH39+AJ39+AL39+AN39)</f>
        <v>0</v>
      </c>
      <c r="E39" s="25"/>
      <c r="F39" s="26"/>
      <c r="G39" s="25"/>
      <c r="H39" s="27"/>
      <c r="I39" s="25"/>
      <c r="J39" s="27"/>
      <c r="K39" s="25"/>
      <c r="L39" s="27"/>
      <c r="M39" s="25"/>
      <c r="N39" s="27"/>
      <c r="O39" s="25"/>
      <c r="P39" s="27"/>
      <c r="Q39" s="77"/>
      <c r="R39" s="27"/>
      <c r="S39" s="25"/>
      <c r="T39" s="27"/>
      <c r="U39" s="25"/>
      <c r="V39" s="27"/>
      <c r="W39" s="25"/>
      <c r="X39" s="27"/>
      <c r="Y39" s="25"/>
      <c r="Z39" s="27"/>
      <c r="AA39" s="25"/>
      <c r="AB39" s="27"/>
      <c r="AC39" s="77"/>
      <c r="AD39" s="27"/>
      <c r="AE39" s="25"/>
      <c r="AF39" s="27"/>
      <c r="AG39" s="77"/>
      <c r="AH39" s="27"/>
      <c r="AI39" s="25"/>
      <c r="AJ39" s="27"/>
      <c r="AK39" s="77"/>
      <c r="AL39" s="27"/>
      <c r="AM39" s="78"/>
      <c r="AN39" s="35"/>
      <c r="AO39" s="31"/>
      <c r="AP39" s="31"/>
      <c r="AQ39" s="31"/>
      <c r="AR39" s="32"/>
      <c r="AS39" s="32"/>
      <c r="AT39" s="18"/>
      <c r="AU39" s="19"/>
      <c r="AV39" s="19"/>
      <c r="AW39" s="19"/>
      <c r="AX39" s="19"/>
      <c r="AY39" s="19"/>
      <c r="AZ39" s="19"/>
      <c r="BA39" s="19"/>
      <c r="BB39" s="19"/>
      <c r="BC39" s="3"/>
      <c r="BD39" s="3"/>
      <c r="BE39" s="3"/>
      <c r="BF39" s="3"/>
      <c r="BG39" s="3"/>
      <c r="BV39" s="3"/>
      <c r="BW39" s="3"/>
      <c r="BX39" s="3"/>
      <c r="BY39" s="3"/>
      <c r="BZ39" s="3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5"/>
      <c r="DB39" s="5"/>
      <c r="DC39" s="5"/>
      <c r="DD39" s="5"/>
      <c r="DE39" s="5"/>
      <c r="DF39" s="5"/>
      <c r="DG39" s="5"/>
      <c r="DH39" s="5"/>
      <c r="DI39" s="5"/>
      <c r="DJ39" s="5"/>
    </row>
    <row r="40" spans="1:114" s="2" customFormat="1" x14ac:dyDescent="0.2">
      <c r="A40" s="42" t="s">
        <v>60</v>
      </c>
      <c r="B40" s="22">
        <f>SUM(C40:D40)</f>
        <v>0</v>
      </c>
      <c r="C40" s="23">
        <f>SUM(E40+G40+I40+K40+M40+O40+Q40+S40+U40+W40+Y40+AA40+AC40+AE40+AG40+AI40+AK40+AM40)</f>
        <v>0</v>
      </c>
      <c r="D40" s="24">
        <f>SUM(F40+H40+J40+L40+N40+P40+R40+T40+V40+X40+Z40+AB40+AD40+AF40+AH40+AJ40+AL40+AN40)</f>
        <v>0</v>
      </c>
      <c r="E40" s="25"/>
      <c r="F40" s="26"/>
      <c r="G40" s="25"/>
      <c r="H40" s="27"/>
      <c r="I40" s="25"/>
      <c r="J40" s="27"/>
      <c r="K40" s="25"/>
      <c r="L40" s="27"/>
      <c r="M40" s="25"/>
      <c r="N40" s="27"/>
      <c r="O40" s="25"/>
      <c r="P40" s="27"/>
      <c r="Q40" s="77"/>
      <c r="R40" s="27"/>
      <c r="S40" s="25"/>
      <c r="T40" s="27"/>
      <c r="U40" s="25"/>
      <c r="V40" s="27"/>
      <c r="W40" s="25"/>
      <c r="X40" s="27"/>
      <c r="Y40" s="25"/>
      <c r="Z40" s="27"/>
      <c r="AA40" s="25"/>
      <c r="AB40" s="27"/>
      <c r="AC40" s="77"/>
      <c r="AD40" s="27"/>
      <c r="AE40" s="25"/>
      <c r="AF40" s="27"/>
      <c r="AG40" s="77"/>
      <c r="AH40" s="27"/>
      <c r="AI40" s="25"/>
      <c r="AJ40" s="27"/>
      <c r="AK40" s="77"/>
      <c r="AL40" s="27"/>
      <c r="AM40" s="78"/>
      <c r="AN40" s="35"/>
      <c r="AO40" s="31"/>
      <c r="AP40" s="31"/>
      <c r="AQ40" s="31"/>
      <c r="AR40" s="32"/>
      <c r="AS40" s="32"/>
      <c r="AT40" s="18"/>
      <c r="AU40" s="19"/>
      <c r="AV40" s="19"/>
      <c r="AW40" s="19"/>
      <c r="AX40" s="19"/>
      <c r="AY40" s="19"/>
      <c r="AZ40" s="19"/>
      <c r="BA40" s="19"/>
      <c r="BB40" s="19"/>
      <c r="BC40" s="3"/>
      <c r="BD40" s="3"/>
      <c r="BE40" s="3"/>
      <c r="BF40" s="3"/>
      <c r="BG40" s="3"/>
      <c r="BV40" s="3"/>
      <c r="BW40" s="3"/>
      <c r="BX40" s="3"/>
      <c r="BY40" s="3"/>
      <c r="BZ40" s="3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5"/>
      <c r="DB40" s="5"/>
      <c r="DC40" s="5"/>
      <c r="DD40" s="5"/>
      <c r="DE40" s="5"/>
      <c r="DF40" s="5"/>
      <c r="DG40" s="5"/>
      <c r="DH40" s="5"/>
      <c r="DI40" s="5"/>
      <c r="DJ40" s="5"/>
    </row>
    <row r="41" spans="1:114" s="2" customFormat="1" x14ac:dyDescent="0.2">
      <c r="A41" s="42" t="s">
        <v>61</v>
      </c>
      <c r="B41" s="22">
        <f t="shared" si="2"/>
        <v>0</v>
      </c>
      <c r="C41" s="23">
        <f t="shared" si="4"/>
        <v>0</v>
      </c>
      <c r="D41" s="24">
        <f t="shared" si="4"/>
        <v>0</v>
      </c>
      <c r="E41" s="25"/>
      <c r="F41" s="26"/>
      <c r="G41" s="25"/>
      <c r="H41" s="27"/>
      <c r="I41" s="25"/>
      <c r="J41" s="27"/>
      <c r="K41" s="25"/>
      <c r="L41" s="27"/>
      <c r="M41" s="25"/>
      <c r="N41" s="27"/>
      <c r="O41" s="25"/>
      <c r="P41" s="27"/>
      <c r="Q41" s="77"/>
      <c r="R41" s="27"/>
      <c r="S41" s="25"/>
      <c r="T41" s="27"/>
      <c r="U41" s="25"/>
      <c r="V41" s="27"/>
      <c r="W41" s="25"/>
      <c r="X41" s="27"/>
      <c r="Y41" s="25"/>
      <c r="Z41" s="27"/>
      <c r="AA41" s="25"/>
      <c r="AB41" s="27"/>
      <c r="AC41" s="77"/>
      <c r="AD41" s="27"/>
      <c r="AE41" s="25"/>
      <c r="AF41" s="27"/>
      <c r="AG41" s="77"/>
      <c r="AH41" s="27"/>
      <c r="AI41" s="25"/>
      <c r="AJ41" s="27"/>
      <c r="AK41" s="77"/>
      <c r="AL41" s="27"/>
      <c r="AM41" s="78"/>
      <c r="AN41" s="35"/>
      <c r="AO41" s="31"/>
      <c r="AP41" s="31"/>
      <c r="AQ41" s="31"/>
      <c r="AR41" s="32"/>
      <c r="AS41" s="32"/>
      <c r="AT41" s="18"/>
      <c r="AU41" s="19"/>
      <c r="AV41" s="19"/>
      <c r="AW41" s="19"/>
      <c r="AX41" s="19"/>
      <c r="AY41" s="19"/>
      <c r="AZ41" s="19"/>
      <c r="BA41" s="19"/>
      <c r="BB41" s="19"/>
      <c r="BC41" s="3"/>
      <c r="BD41" s="3"/>
      <c r="BE41" s="3"/>
      <c r="BF41" s="3"/>
      <c r="BG41" s="3"/>
      <c r="BV41" s="3"/>
      <c r="BW41" s="3"/>
      <c r="BX41" s="3"/>
      <c r="BY41" s="3"/>
      <c r="BZ41" s="3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5"/>
      <c r="DB41" s="5"/>
      <c r="DC41" s="5"/>
      <c r="DD41" s="5"/>
      <c r="DE41" s="5"/>
      <c r="DF41" s="5"/>
      <c r="DG41" s="5"/>
      <c r="DH41" s="5"/>
      <c r="DI41" s="5"/>
      <c r="DJ41" s="5"/>
    </row>
    <row r="42" spans="1:114" s="2" customFormat="1" x14ac:dyDescent="0.2">
      <c r="A42" s="42" t="s">
        <v>62</v>
      </c>
      <c r="B42" s="22">
        <f t="shared" si="2"/>
        <v>0</v>
      </c>
      <c r="C42" s="23">
        <f t="shared" si="4"/>
        <v>0</v>
      </c>
      <c r="D42" s="24">
        <f t="shared" si="4"/>
        <v>0</v>
      </c>
      <c r="E42" s="25"/>
      <c r="F42" s="26"/>
      <c r="G42" s="25"/>
      <c r="H42" s="27"/>
      <c r="I42" s="25"/>
      <c r="J42" s="27"/>
      <c r="K42" s="25"/>
      <c r="L42" s="27"/>
      <c r="M42" s="25"/>
      <c r="N42" s="27"/>
      <c r="O42" s="25"/>
      <c r="P42" s="27"/>
      <c r="Q42" s="77"/>
      <c r="R42" s="27"/>
      <c r="S42" s="25"/>
      <c r="T42" s="27"/>
      <c r="U42" s="25"/>
      <c r="V42" s="27"/>
      <c r="W42" s="25"/>
      <c r="X42" s="27"/>
      <c r="Y42" s="25"/>
      <c r="Z42" s="27"/>
      <c r="AA42" s="25"/>
      <c r="AB42" s="27"/>
      <c r="AC42" s="77"/>
      <c r="AD42" s="27"/>
      <c r="AE42" s="25"/>
      <c r="AF42" s="27"/>
      <c r="AG42" s="77"/>
      <c r="AH42" s="27"/>
      <c r="AI42" s="25"/>
      <c r="AJ42" s="27"/>
      <c r="AK42" s="77"/>
      <c r="AL42" s="27"/>
      <c r="AM42" s="78"/>
      <c r="AN42" s="35"/>
      <c r="AO42" s="53"/>
      <c r="AP42" s="53"/>
      <c r="AQ42" s="53"/>
      <c r="AR42" s="54"/>
      <c r="AS42" s="54"/>
      <c r="AT42" s="18"/>
      <c r="AU42" s="19"/>
      <c r="AV42" s="19"/>
      <c r="AW42" s="19"/>
      <c r="AX42" s="19"/>
      <c r="AY42" s="19"/>
      <c r="AZ42" s="19"/>
      <c r="BA42" s="19"/>
      <c r="BB42" s="19"/>
      <c r="BC42" s="3"/>
      <c r="BD42" s="3"/>
      <c r="BE42" s="3"/>
      <c r="BF42" s="3"/>
      <c r="BG42" s="3"/>
      <c r="BV42" s="3"/>
      <c r="BW42" s="3"/>
      <c r="BX42" s="3"/>
      <c r="BY42" s="3"/>
      <c r="BZ42" s="3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5"/>
      <c r="DB42" s="5"/>
      <c r="DC42" s="5"/>
      <c r="DD42" s="5"/>
      <c r="DE42" s="5"/>
      <c r="DF42" s="5"/>
      <c r="DG42" s="5"/>
      <c r="DH42" s="5"/>
      <c r="DI42" s="5"/>
      <c r="DJ42" s="5"/>
    </row>
    <row r="43" spans="1:114" s="2" customFormat="1" x14ac:dyDescent="0.2">
      <c r="A43" s="42" t="s">
        <v>63</v>
      </c>
      <c r="B43" s="22">
        <f t="shared" si="2"/>
        <v>0</v>
      </c>
      <c r="C43" s="23">
        <f t="shared" si="4"/>
        <v>0</v>
      </c>
      <c r="D43" s="24">
        <f t="shared" si="4"/>
        <v>0</v>
      </c>
      <c r="E43" s="25"/>
      <c r="F43" s="26"/>
      <c r="G43" s="25"/>
      <c r="H43" s="27"/>
      <c r="I43" s="25"/>
      <c r="J43" s="27"/>
      <c r="K43" s="25"/>
      <c r="L43" s="27"/>
      <c r="M43" s="25"/>
      <c r="N43" s="27"/>
      <c r="O43" s="25"/>
      <c r="P43" s="27"/>
      <c r="Q43" s="77"/>
      <c r="R43" s="27"/>
      <c r="S43" s="25"/>
      <c r="T43" s="27"/>
      <c r="U43" s="25"/>
      <c r="V43" s="27"/>
      <c r="W43" s="25"/>
      <c r="X43" s="27"/>
      <c r="Y43" s="25"/>
      <c r="Z43" s="27"/>
      <c r="AA43" s="25"/>
      <c r="AB43" s="27"/>
      <c r="AC43" s="77"/>
      <c r="AD43" s="27"/>
      <c r="AE43" s="25"/>
      <c r="AF43" s="27"/>
      <c r="AG43" s="77"/>
      <c r="AH43" s="27"/>
      <c r="AI43" s="25"/>
      <c r="AJ43" s="27"/>
      <c r="AK43" s="77"/>
      <c r="AL43" s="27"/>
      <c r="AM43" s="78"/>
      <c r="AN43" s="35"/>
      <c r="AO43" s="53"/>
      <c r="AP43" s="53"/>
      <c r="AQ43" s="53"/>
      <c r="AR43" s="54"/>
      <c r="AS43" s="54"/>
      <c r="AT43" s="18"/>
      <c r="AU43" s="19"/>
      <c r="AV43" s="19"/>
      <c r="AW43" s="19"/>
      <c r="AX43" s="19"/>
      <c r="AY43" s="19"/>
      <c r="AZ43" s="19"/>
      <c r="BA43" s="19"/>
      <c r="BB43" s="19"/>
      <c r="BC43" s="3"/>
      <c r="BD43" s="3"/>
      <c r="BE43" s="3"/>
      <c r="BF43" s="3"/>
      <c r="BG43" s="3"/>
      <c r="BV43" s="3"/>
      <c r="BW43" s="3"/>
      <c r="BX43" s="3"/>
      <c r="BY43" s="3"/>
      <c r="BZ43" s="3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5"/>
      <c r="DB43" s="5"/>
      <c r="DC43" s="5"/>
      <c r="DD43" s="5"/>
      <c r="DE43" s="5"/>
      <c r="DF43" s="5"/>
      <c r="DG43" s="5"/>
      <c r="DH43" s="5"/>
      <c r="DI43" s="5"/>
      <c r="DJ43" s="5"/>
    </row>
    <row r="44" spans="1:114" s="2" customFormat="1" x14ac:dyDescent="0.2">
      <c r="A44" s="42" t="s">
        <v>64</v>
      </c>
      <c r="B44" s="22">
        <f t="shared" si="2"/>
        <v>0</v>
      </c>
      <c r="C44" s="23">
        <f t="shared" si="4"/>
        <v>0</v>
      </c>
      <c r="D44" s="24">
        <f t="shared" si="4"/>
        <v>0</v>
      </c>
      <c r="E44" s="25"/>
      <c r="F44" s="26"/>
      <c r="G44" s="25"/>
      <c r="H44" s="27"/>
      <c r="I44" s="25"/>
      <c r="J44" s="27"/>
      <c r="K44" s="25"/>
      <c r="L44" s="27"/>
      <c r="M44" s="25"/>
      <c r="N44" s="27"/>
      <c r="O44" s="25"/>
      <c r="P44" s="27"/>
      <c r="Q44" s="77"/>
      <c r="R44" s="27"/>
      <c r="S44" s="25"/>
      <c r="T44" s="27"/>
      <c r="U44" s="25"/>
      <c r="V44" s="27"/>
      <c r="W44" s="25"/>
      <c r="X44" s="27"/>
      <c r="Y44" s="25"/>
      <c r="Z44" s="27"/>
      <c r="AA44" s="25"/>
      <c r="AB44" s="27"/>
      <c r="AC44" s="77"/>
      <c r="AD44" s="27"/>
      <c r="AE44" s="25"/>
      <c r="AF44" s="27"/>
      <c r="AG44" s="77"/>
      <c r="AH44" s="27"/>
      <c r="AI44" s="25"/>
      <c r="AJ44" s="27"/>
      <c r="AK44" s="77"/>
      <c r="AL44" s="27"/>
      <c r="AM44" s="78"/>
      <c r="AN44" s="35"/>
      <c r="AO44" s="53"/>
      <c r="AP44" s="53"/>
      <c r="AQ44" s="53"/>
      <c r="AR44" s="54"/>
      <c r="AS44" s="54"/>
      <c r="AT44" s="18"/>
      <c r="AU44" s="19"/>
      <c r="AV44" s="19"/>
      <c r="AW44" s="19"/>
      <c r="AX44" s="19"/>
      <c r="AY44" s="19"/>
      <c r="AZ44" s="19"/>
      <c r="BA44" s="19"/>
      <c r="BB44" s="19"/>
      <c r="BC44" s="3"/>
      <c r="BD44" s="3"/>
      <c r="BE44" s="3"/>
      <c r="BF44" s="3"/>
      <c r="BG44" s="3"/>
      <c r="BV44" s="3"/>
      <c r="BW44" s="3"/>
      <c r="BX44" s="3"/>
      <c r="BY44" s="3"/>
      <c r="BZ44" s="3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5"/>
      <c r="DB44" s="5"/>
      <c r="DC44" s="5"/>
      <c r="DD44" s="5"/>
      <c r="DE44" s="5"/>
      <c r="DF44" s="5"/>
      <c r="DG44" s="5"/>
      <c r="DH44" s="5"/>
      <c r="DI44" s="5"/>
      <c r="DJ44" s="5"/>
    </row>
    <row r="45" spans="1:114" s="2" customFormat="1" x14ac:dyDescent="0.2">
      <c r="A45" s="88" t="s">
        <v>65</v>
      </c>
      <c r="B45" s="89">
        <f t="shared" si="2"/>
        <v>0</v>
      </c>
      <c r="C45" s="90">
        <f t="shared" si="4"/>
        <v>0</v>
      </c>
      <c r="D45" s="91">
        <f t="shared" si="4"/>
        <v>0</v>
      </c>
      <c r="E45" s="65"/>
      <c r="F45" s="66"/>
      <c r="G45" s="65"/>
      <c r="H45" s="64"/>
      <c r="I45" s="65"/>
      <c r="J45" s="64"/>
      <c r="K45" s="65"/>
      <c r="L45" s="64"/>
      <c r="M45" s="65"/>
      <c r="N45" s="64"/>
      <c r="O45" s="65"/>
      <c r="P45" s="64"/>
      <c r="Q45" s="92"/>
      <c r="R45" s="64"/>
      <c r="S45" s="65"/>
      <c r="T45" s="64"/>
      <c r="U45" s="65"/>
      <c r="V45" s="64"/>
      <c r="W45" s="65"/>
      <c r="X45" s="64"/>
      <c r="Y45" s="65"/>
      <c r="Z45" s="64"/>
      <c r="AA45" s="65"/>
      <c r="AB45" s="64"/>
      <c r="AC45" s="92"/>
      <c r="AD45" s="64"/>
      <c r="AE45" s="65"/>
      <c r="AF45" s="64"/>
      <c r="AG45" s="92"/>
      <c r="AH45" s="64"/>
      <c r="AI45" s="65"/>
      <c r="AJ45" s="64"/>
      <c r="AK45" s="92"/>
      <c r="AL45" s="64"/>
      <c r="AM45" s="93"/>
      <c r="AN45" s="68"/>
      <c r="AO45" s="69"/>
      <c r="AP45" s="69"/>
      <c r="AQ45" s="69"/>
      <c r="AR45" s="70"/>
      <c r="AS45" s="70"/>
      <c r="AT45" s="18"/>
      <c r="AU45" s="19"/>
      <c r="AV45" s="19"/>
      <c r="AW45" s="19"/>
      <c r="AX45" s="19"/>
      <c r="AY45" s="19"/>
      <c r="AZ45" s="19"/>
      <c r="BA45" s="19"/>
      <c r="BB45" s="19"/>
      <c r="BC45" s="3"/>
      <c r="BD45" s="3"/>
      <c r="BE45" s="3"/>
      <c r="BF45" s="3"/>
      <c r="BG45" s="3"/>
      <c r="BV45" s="3"/>
      <c r="BW45" s="3"/>
      <c r="BX45" s="3"/>
      <c r="BY45" s="3"/>
      <c r="BZ45" s="3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5"/>
      <c r="DB45" s="5"/>
      <c r="DC45" s="5"/>
      <c r="DD45" s="5"/>
      <c r="DE45" s="5"/>
      <c r="DF45" s="5"/>
      <c r="DG45" s="5"/>
      <c r="DH45" s="5"/>
      <c r="DI45" s="5"/>
      <c r="DJ45" s="5"/>
    </row>
    <row r="46" spans="1:114" s="2" customFormat="1" x14ac:dyDescent="0.2">
      <c r="A46" s="8" t="s">
        <v>66</v>
      </c>
      <c r="B46" s="8"/>
      <c r="C46" s="8"/>
      <c r="D46" s="8"/>
      <c r="E46" s="8"/>
      <c r="F46" s="8"/>
      <c r="G46" s="8"/>
      <c r="H46" s="8"/>
      <c r="I46" s="9"/>
      <c r="J46" s="9"/>
      <c r="K46" s="9"/>
      <c r="L46" s="9"/>
      <c r="M46" s="9"/>
      <c r="N46" s="6"/>
      <c r="O46" s="6"/>
      <c r="P46" s="6"/>
      <c r="Q46" s="6"/>
      <c r="R46" s="6"/>
      <c r="S46" s="6"/>
      <c r="T46" s="6"/>
      <c r="U46" s="6"/>
      <c r="V46" s="6"/>
      <c r="W46" s="6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4"/>
      <c r="AP46" s="95"/>
      <c r="AQ46" s="267"/>
      <c r="AR46" s="268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V46" s="3"/>
      <c r="BW46" s="3"/>
      <c r="BX46" s="3"/>
      <c r="BY46" s="3"/>
      <c r="BZ46" s="3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5"/>
      <c r="DB46" s="5"/>
      <c r="DC46" s="5"/>
      <c r="DD46" s="5"/>
      <c r="DE46" s="5"/>
      <c r="DF46" s="5"/>
      <c r="DG46" s="5"/>
      <c r="DH46" s="5"/>
      <c r="DI46" s="5"/>
      <c r="DJ46" s="5"/>
    </row>
    <row r="47" spans="1:114" s="2" customFormat="1" ht="19.5" x14ac:dyDescent="0.25">
      <c r="A47" s="3355" t="s">
        <v>49</v>
      </c>
      <c r="B47" s="3367" t="s">
        <v>4</v>
      </c>
      <c r="C47" s="3370" t="s">
        <v>67</v>
      </c>
      <c r="D47" s="3379"/>
      <c r="E47" s="3379"/>
      <c r="F47" s="3371"/>
      <c r="G47" s="3370" t="s">
        <v>68</v>
      </c>
      <c r="H47" s="3379"/>
      <c r="I47" s="3379"/>
      <c r="J47" s="3380"/>
      <c r="K47" s="3381" t="s">
        <v>6</v>
      </c>
      <c r="L47" s="3381" t="s">
        <v>7</v>
      </c>
      <c r="M47" s="3381" t="s">
        <v>69</v>
      </c>
      <c r="N47" s="96"/>
      <c r="O47" s="96"/>
      <c r="P47" s="96"/>
      <c r="Q47" s="96"/>
      <c r="R47" s="9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269"/>
      <c r="AR47" s="97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V47" s="3"/>
      <c r="BW47" s="3"/>
      <c r="BX47" s="3"/>
      <c r="BY47" s="3"/>
      <c r="BZ47" s="3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5"/>
      <c r="DB47" s="5"/>
      <c r="DC47" s="5"/>
      <c r="DD47" s="5"/>
      <c r="DE47" s="5"/>
      <c r="DF47" s="5"/>
      <c r="DG47" s="5"/>
      <c r="DH47" s="5"/>
      <c r="DI47" s="5"/>
      <c r="DJ47" s="5"/>
    </row>
    <row r="48" spans="1:114" s="2" customFormat="1" ht="21" x14ac:dyDescent="0.2">
      <c r="A48" s="3377"/>
      <c r="B48" s="3378"/>
      <c r="C48" s="321" t="s">
        <v>14</v>
      </c>
      <c r="D48" s="321" t="s">
        <v>15</v>
      </c>
      <c r="E48" s="297" t="s">
        <v>16</v>
      </c>
      <c r="F48" s="280" t="s">
        <v>70</v>
      </c>
      <c r="G48" s="321" t="s">
        <v>14</v>
      </c>
      <c r="H48" s="321" t="s">
        <v>15</v>
      </c>
      <c r="I48" s="297" t="s">
        <v>16</v>
      </c>
      <c r="J48" s="322" t="s">
        <v>70</v>
      </c>
      <c r="K48" s="3382"/>
      <c r="L48" s="3382"/>
      <c r="M48" s="3382"/>
      <c r="N48" s="323"/>
      <c r="O48" s="324"/>
      <c r="P48" s="324"/>
      <c r="Q48" s="324"/>
      <c r="R48" s="324"/>
      <c r="S48" s="324"/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4"/>
      <c r="AE48" s="324"/>
      <c r="AF48" s="324"/>
      <c r="AG48" s="324"/>
      <c r="AH48" s="324"/>
      <c r="AI48" s="324"/>
      <c r="AJ48" s="324"/>
      <c r="AK48" s="324"/>
      <c r="AL48" s="324"/>
      <c r="AM48" s="324"/>
      <c r="AN48" s="324"/>
      <c r="AO48" s="324"/>
      <c r="AP48" s="324"/>
      <c r="AQ48" s="325"/>
      <c r="AR48" s="325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V48" s="3"/>
      <c r="BW48" s="3"/>
      <c r="BX48" s="3"/>
      <c r="BY48" s="3"/>
      <c r="BZ48" s="3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5"/>
      <c r="DB48" s="5"/>
      <c r="DC48" s="5"/>
      <c r="DD48" s="5"/>
      <c r="DE48" s="5"/>
      <c r="DF48" s="5"/>
      <c r="DG48" s="5"/>
      <c r="DH48" s="5"/>
      <c r="DI48" s="5"/>
      <c r="DJ48" s="5"/>
    </row>
    <row r="49" spans="1:110" s="2" customFormat="1" x14ac:dyDescent="0.2">
      <c r="A49" s="98" t="s">
        <v>71</v>
      </c>
      <c r="B49" s="99">
        <f>SUM(C49:J49)</f>
        <v>0</v>
      </c>
      <c r="C49" s="307"/>
      <c r="D49" s="326"/>
      <c r="E49" s="326"/>
      <c r="F49" s="327"/>
      <c r="G49" s="307"/>
      <c r="H49" s="326"/>
      <c r="I49" s="326"/>
      <c r="J49" s="311"/>
      <c r="K49" s="327"/>
      <c r="L49" s="327"/>
      <c r="M49" s="327"/>
      <c r="N49" s="18"/>
      <c r="O49" s="324"/>
      <c r="P49" s="324"/>
      <c r="Q49" s="324"/>
      <c r="R49" s="324"/>
      <c r="S49" s="324"/>
      <c r="T49" s="324"/>
      <c r="U49" s="324"/>
      <c r="V49" s="324"/>
      <c r="W49" s="324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8"/>
      <c r="AQ49" s="325"/>
      <c r="AR49" s="325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V49" s="3"/>
      <c r="BW49" s="3"/>
      <c r="BX49" s="3"/>
      <c r="BY49" s="3"/>
      <c r="BZ49" s="3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5"/>
      <c r="DB49" s="5">
        <v>0</v>
      </c>
      <c r="DC49" s="5"/>
      <c r="DD49" s="5">
        <v>0</v>
      </c>
      <c r="DE49" s="5"/>
      <c r="DF49" s="5">
        <v>0</v>
      </c>
    </row>
    <row r="50" spans="1:110" s="2" customFormat="1" x14ac:dyDescent="0.2">
      <c r="A50" s="62" t="s">
        <v>72</v>
      </c>
      <c r="B50" s="100">
        <f>SUM(C50:J50)</f>
        <v>0</v>
      </c>
      <c r="C50" s="65"/>
      <c r="D50" s="101"/>
      <c r="E50" s="101"/>
      <c r="F50" s="66"/>
      <c r="G50" s="65"/>
      <c r="H50" s="101"/>
      <c r="I50" s="101"/>
      <c r="J50" s="68"/>
      <c r="K50" s="66"/>
      <c r="L50" s="66"/>
      <c r="M50" s="66"/>
      <c r="N50" s="18"/>
      <c r="O50" s="324"/>
      <c r="P50" s="324"/>
      <c r="Q50" s="324"/>
      <c r="R50" s="324"/>
      <c r="S50" s="324"/>
      <c r="T50" s="324"/>
      <c r="U50" s="324"/>
      <c r="V50" s="324"/>
      <c r="W50" s="324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8"/>
      <c r="AJ50" s="328"/>
      <c r="AK50" s="328"/>
      <c r="AL50" s="328"/>
      <c r="AM50" s="328"/>
      <c r="AN50" s="328"/>
      <c r="AO50" s="328"/>
      <c r="AP50" s="328"/>
      <c r="AQ50" s="325"/>
      <c r="AR50" s="325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V50" s="3"/>
      <c r="BW50" s="3"/>
      <c r="BX50" s="3"/>
      <c r="BY50" s="3"/>
      <c r="BZ50" s="3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5"/>
      <c r="DB50" s="5">
        <v>0</v>
      </c>
      <c r="DC50" s="5"/>
      <c r="DD50" s="5">
        <v>0</v>
      </c>
      <c r="DE50" s="5"/>
      <c r="DF50" s="5">
        <v>0</v>
      </c>
    </row>
    <row r="51" spans="1:110" s="2" customFormat="1" x14ac:dyDescent="0.2">
      <c r="A51" s="102" t="s">
        <v>73</v>
      </c>
      <c r="B51" s="102"/>
      <c r="C51" s="102"/>
      <c r="D51" s="102"/>
      <c r="E51" s="102"/>
      <c r="F51" s="102"/>
      <c r="G51" s="329"/>
      <c r="H51" s="329"/>
      <c r="I51" s="329"/>
      <c r="J51" s="329"/>
      <c r="K51" s="329"/>
      <c r="L51" s="329"/>
      <c r="M51" s="329"/>
      <c r="N51" s="329"/>
      <c r="O51" s="330"/>
      <c r="P51" s="102"/>
      <c r="Q51" s="329"/>
      <c r="R51" s="329"/>
      <c r="S51" s="330"/>
      <c r="T51" s="102"/>
      <c r="U51" s="329"/>
      <c r="V51" s="330"/>
      <c r="W51" s="331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328"/>
      <c r="AM51" s="332"/>
      <c r="AN51" s="332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V51" s="3"/>
      <c r="BW51" s="3"/>
      <c r="BX51" s="3"/>
      <c r="BY51" s="3"/>
      <c r="BZ51" s="3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5"/>
      <c r="DB51" s="5"/>
      <c r="DC51" s="5"/>
      <c r="DD51" s="5"/>
      <c r="DE51" s="5"/>
      <c r="DF51" s="5"/>
    </row>
    <row r="52" spans="1:110" s="2" customFormat="1" x14ac:dyDescent="0.2">
      <c r="A52" s="3355" t="s">
        <v>74</v>
      </c>
      <c r="B52" s="3358" t="s">
        <v>32</v>
      </c>
      <c r="C52" s="3359"/>
      <c r="D52" s="3360"/>
      <c r="E52" s="3364" t="s">
        <v>5</v>
      </c>
      <c r="F52" s="3365"/>
      <c r="G52" s="3365"/>
      <c r="H52" s="3365"/>
      <c r="I52" s="3365"/>
      <c r="J52" s="3365"/>
      <c r="K52" s="3365"/>
      <c r="L52" s="3365"/>
      <c r="M52" s="3365"/>
      <c r="N52" s="3365"/>
      <c r="O52" s="3365"/>
      <c r="P52" s="3365"/>
      <c r="Q52" s="3365"/>
      <c r="R52" s="3365"/>
      <c r="S52" s="3365"/>
      <c r="T52" s="3365"/>
      <c r="U52" s="3365"/>
      <c r="V52" s="3373"/>
      <c r="W52" s="3367" t="s">
        <v>6</v>
      </c>
      <c r="X52" s="3367" t="s">
        <v>7</v>
      </c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BV52" s="3"/>
      <c r="BW52" s="3"/>
      <c r="BX52" s="3"/>
      <c r="BY52" s="3"/>
      <c r="BZ52" s="3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5"/>
      <c r="DB52" s="5"/>
      <c r="DC52" s="5"/>
      <c r="DD52" s="5"/>
      <c r="DE52" s="5"/>
      <c r="DF52" s="5"/>
    </row>
    <row r="53" spans="1:110" s="2" customFormat="1" x14ac:dyDescent="0.2">
      <c r="A53" s="3356"/>
      <c r="B53" s="3388"/>
      <c r="C53" s="3362"/>
      <c r="D53" s="3376"/>
      <c r="E53" s="3367" t="s">
        <v>75</v>
      </c>
      <c r="F53" s="3367" t="s">
        <v>12</v>
      </c>
      <c r="G53" s="3360" t="s">
        <v>13</v>
      </c>
      <c r="H53" s="3355" t="s">
        <v>14</v>
      </c>
      <c r="I53" s="3355" t="s">
        <v>15</v>
      </c>
      <c r="J53" s="3360" t="s">
        <v>16</v>
      </c>
      <c r="K53" s="3360" t="s">
        <v>17</v>
      </c>
      <c r="L53" s="3360" t="s">
        <v>18</v>
      </c>
      <c r="M53" s="3360" t="s">
        <v>19</v>
      </c>
      <c r="N53" s="3360" t="s">
        <v>20</v>
      </c>
      <c r="O53" s="3360" t="s">
        <v>21</v>
      </c>
      <c r="P53" s="3360" t="s">
        <v>22</v>
      </c>
      <c r="Q53" s="3360" t="s">
        <v>23</v>
      </c>
      <c r="R53" s="3360" t="s">
        <v>24</v>
      </c>
      <c r="S53" s="3360" t="s">
        <v>25</v>
      </c>
      <c r="T53" s="3360" t="s">
        <v>26</v>
      </c>
      <c r="U53" s="3360" t="s">
        <v>27</v>
      </c>
      <c r="V53" s="3360" t="s">
        <v>28</v>
      </c>
      <c r="W53" s="3368"/>
      <c r="X53" s="3368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BV53" s="3"/>
      <c r="BW53" s="3"/>
      <c r="BX53" s="3"/>
      <c r="BY53" s="3"/>
      <c r="BZ53" s="3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5"/>
      <c r="DB53" s="5"/>
      <c r="DC53" s="5"/>
      <c r="DD53" s="5"/>
      <c r="DE53" s="5"/>
      <c r="DF53" s="5"/>
    </row>
    <row r="54" spans="1:110" s="2" customFormat="1" x14ac:dyDescent="0.2">
      <c r="A54" s="3357"/>
      <c r="B54" s="284" t="s">
        <v>29</v>
      </c>
      <c r="C54" s="103" t="s">
        <v>30</v>
      </c>
      <c r="D54" s="284" t="s">
        <v>31</v>
      </c>
      <c r="E54" s="3369"/>
      <c r="F54" s="3369"/>
      <c r="G54" s="3376"/>
      <c r="H54" s="3357"/>
      <c r="I54" s="3357"/>
      <c r="J54" s="3376"/>
      <c r="K54" s="3376"/>
      <c r="L54" s="3376"/>
      <c r="M54" s="3376"/>
      <c r="N54" s="3376"/>
      <c r="O54" s="3376"/>
      <c r="P54" s="3376"/>
      <c r="Q54" s="3376"/>
      <c r="R54" s="3376"/>
      <c r="S54" s="3376"/>
      <c r="T54" s="3376"/>
      <c r="U54" s="3376"/>
      <c r="V54" s="3376"/>
      <c r="W54" s="3369"/>
      <c r="X54" s="3369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BV54" s="3"/>
      <c r="BW54" s="3"/>
      <c r="BX54" s="3"/>
      <c r="BY54" s="3"/>
      <c r="BZ54" s="3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5"/>
      <c r="DB54" s="5"/>
      <c r="DC54" s="5"/>
      <c r="DD54" s="5"/>
      <c r="DE54" s="5"/>
      <c r="DF54" s="5"/>
    </row>
    <row r="55" spans="1:110" s="2" customFormat="1" x14ac:dyDescent="0.2">
      <c r="A55" s="333" t="s">
        <v>76</v>
      </c>
      <c r="B55" s="334">
        <f>SUM(B56:B57)</f>
        <v>0</v>
      </c>
      <c r="C55" s="335">
        <f>SUM(C56:C57)</f>
        <v>0</v>
      </c>
      <c r="D55" s="282">
        <f t="shared" ref="D55:V55" si="5">SUM(D56:D57)</f>
        <v>0</v>
      </c>
      <c r="E55" s="336">
        <f t="shared" si="5"/>
        <v>0</v>
      </c>
      <c r="F55" s="336">
        <f t="shared" si="5"/>
        <v>0</v>
      </c>
      <c r="G55" s="337">
        <f t="shared" si="5"/>
        <v>0</v>
      </c>
      <c r="H55" s="336">
        <f t="shared" si="5"/>
        <v>0</v>
      </c>
      <c r="I55" s="336">
        <f t="shared" si="5"/>
        <v>0</v>
      </c>
      <c r="J55" s="338">
        <f t="shared" si="5"/>
        <v>0</v>
      </c>
      <c r="K55" s="336">
        <f t="shared" si="5"/>
        <v>0</v>
      </c>
      <c r="L55" s="338">
        <f t="shared" si="5"/>
        <v>0</v>
      </c>
      <c r="M55" s="336">
        <f t="shared" si="5"/>
        <v>0</v>
      </c>
      <c r="N55" s="338">
        <f t="shared" si="5"/>
        <v>0</v>
      </c>
      <c r="O55" s="336">
        <f t="shared" si="5"/>
        <v>0</v>
      </c>
      <c r="P55" s="338">
        <f t="shared" si="5"/>
        <v>0</v>
      </c>
      <c r="Q55" s="336">
        <f t="shared" si="5"/>
        <v>0</v>
      </c>
      <c r="R55" s="338">
        <f t="shared" si="5"/>
        <v>0</v>
      </c>
      <c r="S55" s="336">
        <f t="shared" si="5"/>
        <v>0</v>
      </c>
      <c r="T55" s="338">
        <f t="shared" si="5"/>
        <v>0</v>
      </c>
      <c r="U55" s="336">
        <f t="shared" si="5"/>
        <v>0</v>
      </c>
      <c r="V55" s="336">
        <f t="shared" si="5"/>
        <v>0</v>
      </c>
      <c r="W55" s="336">
        <f>SUM(W56:W57)</f>
        <v>0</v>
      </c>
      <c r="X55" s="336">
        <f>SUM(X56:X57)</f>
        <v>0</v>
      </c>
      <c r="Y55" s="18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BV55" s="3"/>
      <c r="BW55" s="3"/>
      <c r="BX55" s="3"/>
      <c r="BY55" s="3"/>
      <c r="BZ55" s="3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5"/>
      <c r="DB55" s="5"/>
      <c r="DC55" s="5"/>
      <c r="DD55" s="5"/>
      <c r="DE55" s="5"/>
      <c r="DF55" s="5"/>
    </row>
    <row r="56" spans="1:110" s="2" customFormat="1" x14ac:dyDescent="0.2">
      <c r="A56" s="104" t="s">
        <v>71</v>
      </c>
      <c r="B56" s="105">
        <f>SUM(C56:D56)</f>
        <v>0</v>
      </c>
      <c r="C56" s="273"/>
      <c r="D56" s="274"/>
      <c r="E56" s="108"/>
      <c r="F56" s="109"/>
      <c r="G56" s="108"/>
      <c r="H56" s="109"/>
      <c r="I56" s="108"/>
      <c r="J56" s="109"/>
      <c r="K56" s="108"/>
      <c r="L56" s="109"/>
      <c r="M56" s="108"/>
      <c r="N56" s="109"/>
      <c r="O56" s="108"/>
      <c r="P56" s="109"/>
      <c r="Q56" s="108"/>
      <c r="R56" s="109"/>
      <c r="S56" s="108"/>
      <c r="T56" s="109"/>
      <c r="U56" s="108"/>
      <c r="V56" s="108"/>
      <c r="W56" s="108"/>
      <c r="X56" s="108"/>
      <c r="Y56" s="18"/>
      <c r="Z56" s="19"/>
      <c r="AA56" s="19"/>
      <c r="AB56" s="19"/>
      <c r="AC56" s="19"/>
      <c r="AD56" s="19"/>
      <c r="AE56" s="19"/>
      <c r="AF56" s="19"/>
      <c r="AG56" s="19"/>
      <c r="AH56" s="19"/>
      <c r="AI56" s="3"/>
      <c r="AJ56" s="3"/>
      <c r="BV56" s="3"/>
      <c r="BW56" s="3"/>
      <c r="BX56" s="3"/>
      <c r="BY56" s="3"/>
      <c r="BZ56" s="110"/>
      <c r="CA56" s="4"/>
      <c r="CB56" s="20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5"/>
      <c r="DB56" s="5">
        <v>0</v>
      </c>
      <c r="DC56" s="5">
        <v>0</v>
      </c>
      <c r="DD56" s="5">
        <v>0</v>
      </c>
      <c r="DE56" s="5"/>
      <c r="DF56" s="5"/>
    </row>
    <row r="57" spans="1:110" s="2" customFormat="1" x14ac:dyDescent="0.2">
      <c r="A57" s="111" t="s">
        <v>77</v>
      </c>
      <c r="B57" s="112">
        <f>SUM(C57:D57)</f>
        <v>0</v>
      </c>
      <c r="C57" s="339"/>
      <c r="D57" s="340"/>
      <c r="E57" s="113"/>
      <c r="F57" s="93"/>
      <c r="G57" s="113"/>
      <c r="H57" s="93"/>
      <c r="I57" s="113"/>
      <c r="J57" s="93"/>
      <c r="K57" s="113"/>
      <c r="L57" s="93"/>
      <c r="M57" s="113"/>
      <c r="N57" s="93"/>
      <c r="O57" s="113"/>
      <c r="P57" s="93"/>
      <c r="Q57" s="113"/>
      <c r="R57" s="93"/>
      <c r="S57" s="113"/>
      <c r="T57" s="93"/>
      <c r="U57" s="113"/>
      <c r="V57" s="113"/>
      <c r="W57" s="113"/>
      <c r="X57" s="113"/>
      <c r="Y57" s="18"/>
      <c r="Z57" s="19"/>
      <c r="AA57" s="19"/>
      <c r="AB57" s="19"/>
      <c r="AC57" s="19"/>
      <c r="AD57" s="19"/>
      <c r="AE57" s="19"/>
      <c r="AF57" s="19"/>
      <c r="AG57" s="19"/>
      <c r="AH57" s="19"/>
      <c r="AI57" s="3"/>
      <c r="AJ57" s="3"/>
      <c r="BV57" s="3"/>
      <c r="BW57" s="3"/>
      <c r="BX57" s="3"/>
      <c r="BY57" s="3"/>
      <c r="BZ57" s="3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5"/>
      <c r="DB57" s="5">
        <v>0</v>
      </c>
      <c r="DC57" s="5">
        <v>0</v>
      </c>
      <c r="DD57" s="5">
        <v>0</v>
      </c>
      <c r="DE57" s="5"/>
      <c r="DF57" s="5"/>
    </row>
    <row r="58" spans="1:110" s="2" customFormat="1" x14ac:dyDescent="0.2">
      <c r="A58" s="341" t="s">
        <v>78</v>
      </c>
      <c r="B58" s="342">
        <f>SUM(B59:B60)</f>
        <v>0</v>
      </c>
      <c r="C58" s="343">
        <f>SUM(C59:C60)</f>
        <v>0</v>
      </c>
      <c r="D58" s="282">
        <f t="shared" ref="D58:V58" si="6">SUM(D59:D60)</f>
        <v>0</v>
      </c>
      <c r="E58" s="336">
        <f t="shared" si="6"/>
        <v>0</v>
      </c>
      <c r="F58" s="338">
        <f t="shared" si="6"/>
        <v>0</v>
      </c>
      <c r="G58" s="336">
        <f t="shared" si="6"/>
        <v>0</v>
      </c>
      <c r="H58" s="338">
        <f t="shared" si="6"/>
        <v>0</v>
      </c>
      <c r="I58" s="336">
        <f t="shared" si="6"/>
        <v>0</v>
      </c>
      <c r="J58" s="338">
        <f t="shared" si="6"/>
        <v>0</v>
      </c>
      <c r="K58" s="336">
        <f t="shared" si="6"/>
        <v>0</v>
      </c>
      <c r="L58" s="338">
        <f t="shared" si="6"/>
        <v>0</v>
      </c>
      <c r="M58" s="336">
        <f t="shared" si="6"/>
        <v>0</v>
      </c>
      <c r="N58" s="338">
        <f t="shared" si="6"/>
        <v>0</v>
      </c>
      <c r="O58" s="336">
        <f t="shared" si="6"/>
        <v>0</v>
      </c>
      <c r="P58" s="338">
        <f t="shared" si="6"/>
        <v>0</v>
      </c>
      <c r="Q58" s="336">
        <f t="shared" si="6"/>
        <v>0</v>
      </c>
      <c r="R58" s="338">
        <f t="shared" si="6"/>
        <v>0</v>
      </c>
      <c r="S58" s="336">
        <f t="shared" si="6"/>
        <v>0</v>
      </c>
      <c r="T58" s="338">
        <f t="shared" si="6"/>
        <v>0</v>
      </c>
      <c r="U58" s="336">
        <f t="shared" si="6"/>
        <v>0</v>
      </c>
      <c r="V58" s="336">
        <f t="shared" si="6"/>
        <v>0</v>
      </c>
      <c r="W58" s="336">
        <f>SUM(W59:W60)</f>
        <v>0</v>
      </c>
      <c r="X58" s="336">
        <f>SUM(X59:X60)</f>
        <v>0</v>
      </c>
      <c r="Y58" s="18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BV58" s="3"/>
      <c r="BW58" s="3"/>
      <c r="BX58" s="3"/>
      <c r="BY58" s="3"/>
      <c r="BZ58" s="3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5"/>
      <c r="DB58" s="5"/>
      <c r="DC58" s="5"/>
      <c r="DD58" s="5"/>
      <c r="DE58" s="5"/>
      <c r="DF58" s="5"/>
    </row>
    <row r="59" spans="1:110" s="2" customFormat="1" x14ac:dyDescent="0.2">
      <c r="A59" s="104" t="s">
        <v>71</v>
      </c>
      <c r="B59" s="105">
        <f>SUM(C59:D59)</f>
        <v>0</v>
      </c>
      <c r="C59" s="273"/>
      <c r="D59" s="274"/>
      <c r="E59" s="108"/>
      <c r="F59" s="109"/>
      <c r="G59" s="108"/>
      <c r="H59" s="109"/>
      <c r="I59" s="108"/>
      <c r="J59" s="109"/>
      <c r="K59" s="108"/>
      <c r="L59" s="109"/>
      <c r="M59" s="108"/>
      <c r="N59" s="109"/>
      <c r="O59" s="108"/>
      <c r="P59" s="109"/>
      <c r="Q59" s="108"/>
      <c r="R59" s="109"/>
      <c r="S59" s="108"/>
      <c r="T59" s="109"/>
      <c r="U59" s="108"/>
      <c r="V59" s="108"/>
      <c r="W59" s="108"/>
      <c r="X59" s="108"/>
      <c r="Y59" s="18"/>
      <c r="Z59" s="19"/>
      <c r="AA59" s="19"/>
      <c r="AB59" s="19"/>
      <c r="AC59" s="19"/>
      <c r="AD59" s="19"/>
      <c r="AE59" s="19"/>
      <c r="AF59" s="19"/>
      <c r="AG59" s="19"/>
      <c r="AH59" s="19"/>
      <c r="AI59" s="3"/>
      <c r="AJ59" s="3"/>
      <c r="BV59" s="3"/>
      <c r="BW59" s="3"/>
      <c r="BX59" s="3"/>
      <c r="BY59" s="3"/>
      <c r="BZ59" s="3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5"/>
      <c r="DB59" s="5">
        <v>0</v>
      </c>
      <c r="DC59" s="5">
        <v>0</v>
      </c>
      <c r="DD59" s="5">
        <v>0</v>
      </c>
      <c r="DE59" s="5"/>
      <c r="DF59" s="5"/>
    </row>
    <row r="60" spans="1:110" s="2" customFormat="1" x14ac:dyDescent="0.2">
      <c r="A60" s="111" t="s">
        <v>77</v>
      </c>
      <c r="B60" s="112">
        <f>SUM(C60:D60)</f>
        <v>0</v>
      </c>
      <c r="C60" s="339"/>
      <c r="D60" s="339"/>
      <c r="E60" s="113"/>
      <c r="F60" s="93"/>
      <c r="G60" s="113"/>
      <c r="H60" s="93"/>
      <c r="I60" s="113"/>
      <c r="J60" s="93"/>
      <c r="K60" s="113"/>
      <c r="L60" s="93"/>
      <c r="M60" s="113"/>
      <c r="N60" s="93"/>
      <c r="O60" s="113"/>
      <c r="P60" s="93"/>
      <c r="Q60" s="113"/>
      <c r="R60" s="93"/>
      <c r="S60" s="113"/>
      <c r="T60" s="93"/>
      <c r="U60" s="113"/>
      <c r="V60" s="113"/>
      <c r="W60" s="113"/>
      <c r="X60" s="113"/>
      <c r="Y60" s="18"/>
      <c r="Z60" s="19"/>
      <c r="AA60" s="19"/>
      <c r="AB60" s="19"/>
      <c r="AC60" s="19"/>
      <c r="AD60" s="19"/>
      <c r="AE60" s="19"/>
      <c r="AF60" s="19"/>
      <c r="AG60" s="19"/>
      <c r="AH60" s="19"/>
      <c r="AI60" s="3"/>
      <c r="AJ60" s="3"/>
      <c r="BV60" s="3"/>
      <c r="BW60" s="3"/>
      <c r="BX60" s="3"/>
      <c r="BY60" s="3"/>
      <c r="BZ60" s="3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5"/>
      <c r="DB60" s="5">
        <v>0</v>
      </c>
      <c r="DC60" s="5">
        <v>0</v>
      </c>
      <c r="DD60" s="5">
        <v>0</v>
      </c>
      <c r="DE60" s="5"/>
      <c r="DF60" s="5"/>
    </row>
    <row r="61" spans="1:110" s="2" customFormat="1" x14ac:dyDescent="0.2">
      <c r="A61" s="102" t="s">
        <v>79</v>
      </c>
      <c r="B61" s="9"/>
      <c r="C61" s="9"/>
      <c r="D61" s="9"/>
      <c r="E61" s="114"/>
      <c r="F61" s="114"/>
      <c r="G61" s="114"/>
      <c r="H61" s="73"/>
      <c r="I61" s="73"/>
      <c r="J61" s="344"/>
      <c r="K61" s="344"/>
      <c r="L61" s="344"/>
      <c r="M61" s="344"/>
      <c r="N61" s="344"/>
      <c r="O61" s="344"/>
      <c r="P61" s="344"/>
      <c r="Q61" s="344"/>
      <c r="R61" s="344"/>
      <c r="S61" s="344"/>
      <c r="T61" s="344"/>
      <c r="U61" s="344"/>
      <c r="V61" s="324"/>
      <c r="W61" s="324"/>
      <c r="X61" s="328"/>
      <c r="Y61" s="328"/>
      <c r="Z61" s="328"/>
      <c r="AA61" s="328"/>
      <c r="AB61" s="328"/>
      <c r="AC61" s="328"/>
      <c r="AD61" s="328"/>
      <c r="AE61" s="328"/>
      <c r="AF61" s="328"/>
      <c r="AG61" s="328"/>
      <c r="AH61" s="328"/>
      <c r="AI61" s="328"/>
      <c r="AJ61" s="328"/>
      <c r="AK61" s="328"/>
      <c r="AL61" s="328"/>
      <c r="AM61" s="328"/>
      <c r="AN61" s="328"/>
      <c r="AO61" s="328"/>
      <c r="AP61" s="332"/>
      <c r="AQ61" s="332"/>
      <c r="AR61" s="332"/>
      <c r="BV61" s="3"/>
      <c r="BW61" s="3"/>
      <c r="BX61" s="3"/>
      <c r="BY61" s="3"/>
      <c r="BZ61" s="3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5"/>
      <c r="DB61" s="5"/>
      <c r="DC61" s="5"/>
      <c r="DD61" s="5"/>
      <c r="DE61" s="5"/>
      <c r="DF61" s="5"/>
    </row>
    <row r="62" spans="1:110" s="2" customFormat="1" x14ac:dyDescent="0.2">
      <c r="A62" s="345" t="s">
        <v>49</v>
      </c>
      <c r="B62" s="345" t="s">
        <v>32</v>
      </c>
      <c r="C62" s="115"/>
      <c r="D62" s="116"/>
      <c r="E62" s="116"/>
      <c r="F62" s="116"/>
      <c r="G62" s="116"/>
      <c r="H62" s="73"/>
      <c r="I62" s="73"/>
      <c r="J62" s="344"/>
      <c r="K62" s="344"/>
      <c r="L62" s="346"/>
      <c r="M62" s="346"/>
      <c r="N62" s="344"/>
      <c r="O62" s="344"/>
      <c r="P62" s="344"/>
      <c r="Q62" s="344"/>
      <c r="R62" s="344"/>
      <c r="S62" s="344"/>
      <c r="T62" s="344"/>
      <c r="U62" s="344"/>
      <c r="V62" s="324"/>
      <c r="W62" s="324"/>
      <c r="X62" s="328"/>
      <c r="Y62" s="328"/>
      <c r="Z62" s="328"/>
      <c r="AA62" s="328"/>
      <c r="AB62" s="328"/>
      <c r="AC62" s="328"/>
      <c r="AD62" s="328"/>
      <c r="AE62" s="328"/>
      <c r="AF62" s="328"/>
      <c r="AG62" s="328"/>
      <c r="AH62" s="328"/>
      <c r="AI62" s="328"/>
      <c r="AJ62" s="328"/>
      <c r="AK62" s="328"/>
      <c r="AL62" s="328"/>
      <c r="AM62" s="328"/>
      <c r="AN62" s="328"/>
      <c r="AO62" s="328"/>
      <c r="AP62" s="332"/>
      <c r="AQ62" s="332"/>
      <c r="AR62" s="332"/>
      <c r="BV62" s="3"/>
      <c r="BW62" s="3"/>
      <c r="BX62" s="3"/>
      <c r="BY62" s="3"/>
      <c r="BZ62" s="3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5"/>
      <c r="DB62" s="5"/>
      <c r="DC62" s="5"/>
      <c r="DD62" s="5"/>
      <c r="DE62" s="5"/>
      <c r="DF62" s="5"/>
    </row>
    <row r="63" spans="1:110" s="2" customFormat="1" x14ac:dyDescent="0.2">
      <c r="A63" s="347" t="s">
        <v>71</v>
      </c>
      <c r="B63" s="312"/>
      <c r="C63" s="115"/>
      <c r="D63" s="116"/>
      <c r="E63" s="116"/>
      <c r="F63" s="116"/>
      <c r="G63" s="116"/>
      <c r="H63" s="6"/>
      <c r="I63" s="94"/>
      <c r="J63" s="324"/>
      <c r="K63" s="324"/>
      <c r="L63" s="348"/>
      <c r="M63" s="348"/>
      <c r="N63" s="324"/>
      <c r="O63" s="324"/>
      <c r="P63" s="324"/>
      <c r="Q63" s="324"/>
      <c r="R63" s="324"/>
      <c r="S63" s="324"/>
      <c r="T63" s="324"/>
      <c r="U63" s="324"/>
      <c r="V63" s="324"/>
      <c r="W63" s="324"/>
      <c r="X63" s="328"/>
      <c r="Y63" s="328"/>
      <c r="Z63" s="328"/>
      <c r="AA63" s="328"/>
      <c r="AB63" s="328"/>
      <c r="AC63" s="328"/>
      <c r="AD63" s="328"/>
      <c r="AE63" s="328"/>
      <c r="AF63" s="328"/>
      <c r="AG63" s="328"/>
      <c r="AH63" s="328"/>
      <c r="AI63" s="328"/>
      <c r="AJ63" s="328"/>
      <c r="AK63" s="328"/>
      <c r="AL63" s="328"/>
      <c r="AM63" s="328"/>
      <c r="AN63" s="328"/>
      <c r="AO63" s="328"/>
      <c r="AP63" s="332"/>
      <c r="AQ63" s="332"/>
      <c r="AR63" s="332"/>
      <c r="BV63" s="3"/>
      <c r="BW63" s="3"/>
      <c r="BX63" s="3"/>
      <c r="BY63" s="3"/>
      <c r="BZ63" s="3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5"/>
      <c r="DB63" s="5"/>
      <c r="DC63" s="5"/>
      <c r="DD63" s="5"/>
      <c r="DE63" s="5"/>
      <c r="DF63" s="5"/>
    </row>
    <row r="64" spans="1:110" s="2" customFormat="1" x14ac:dyDescent="0.2">
      <c r="A64" s="62" t="s">
        <v>80</v>
      </c>
      <c r="B64" s="69"/>
      <c r="C64" s="8"/>
      <c r="D64" s="117"/>
      <c r="E64" s="8"/>
      <c r="F64" s="275"/>
      <c r="G64" s="118"/>
      <c r="H64" s="6"/>
      <c r="I64" s="6"/>
      <c r="J64" s="324"/>
      <c r="K64" s="324"/>
      <c r="L64" s="324"/>
      <c r="M64" s="324"/>
      <c r="N64" s="324"/>
      <c r="O64" s="324"/>
      <c r="P64" s="324"/>
      <c r="Q64" s="324"/>
      <c r="R64" s="324"/>
      <c r="S64" s="324"/>
      <c r="T64" s="324"/>
      <c r="U64" s="324"/>
      <c r="V64" s="324"/>
      <c r="W64" s="324"/>
      <c r="X64" s="328"/>
      <c r="Y64" s="328"/>
      <c r="Z64" s="328"/>
      <c r="AA64" s="328"/>
      <c r="AB64" s="328"/>
      <c r="AC64" s="328"/>
      <c r="AD64" s="328"/>
      <c r="AE64" s="328"/>
      <c r="AF64" s="328"/>
      <c r="AG64" s="328"/>
      <c r="AH64" s="328"/>
      <c r="AI64" s="328"/>
      <c r="AJ64" s="328"/>
      <c r="AK64" s="328"/>
      <c r="AL64" s="328"/>
      <c r="AM64" s="328"/>
      <c r="AN64" s="328"/>
      <c r="AO64" s="328"/>
      <c r="AP64" s="332"/>
      <c r="AQ64" s="332"/>
      <c r="AR64" s="332"/>
      <c r="BV64" s="3"/>
      <c r="BW64" s="3"/>
      <c r="BX64" s="3"/>
      <c r="BY64" s="3"/>
      <c r="BZ64" s="3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5"/>
      <c r="DB64" s="5"/>
      <c r="DC64" s="5"/>
      <c r="DD64" s="5"/>
      <c r="DE64" s="5"/>
      <c r="DF64" s="5"/>
    </row>
    <row r="65" spans="1:108" s="2" customFormat="1" ht="15" x14ac:dyDescent="0.25">
      <c r="A65" s="8" t="s">
        <v>81</v>
      </c>
      <c r="B65" s="119"/>
      <c r="C65" s="8"/>
      <c r="D65" s="8"/>
      <c r="E65" s="8"/>
      <c r="F65" s="8"/>
      <c r="G65" s="8"/>
      <c r="H65" s="6"/>
      <c r="I65" s="6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24"/>
      <c r="U65" s="324"/>
      <c r="V65" s="324"/>
      <c r="W65" s="350"/>
      <c r="X65" s="328"/>
      <c r="Y65" s="328"/>
      <c r="Z65" s="328"/>
      <c r="AA65" s="328"/>
      <c r="AB65" s="328"/>
      <c r="AC65" s="328"/>
      <c r="AD65" s="328"/>
      <c r="AE65" s="328"/>
      <c r="AF65" s="351"/>
      <c r="AG65" s="328"/>
      <c r="AH65" s="352"/>
      <c r="AI65" s="328"/>
      <c r="AJ65" s="328"/>
      <c r="AK65" s="328"/>
      <c r="AL65" s="328"/>
      <c r="AM65" s="328"/>
      <c r="AN65" s="328"/>
      <c r="AO65" s="328"/>
      <c r="AP65" s="332"/>
      <c r="AQ65" s="332"/>
      <c r="AR65" s="332"/>
      <c r="BV65" s="3"/>
      <c r="BW65" s="3"/>
      <c r="BX65" s="3"/>
      <c r="BY65" s="3"/>
      <c r="BZ65" s="3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5"/>
      <c r="DB65" s="5"/>
      <c r="DC65" s="5"/>
      <c r="DD65" s="5"/>
    </row>
    <row r="66" spans="1:108" s="2" customFormat="1" x14ac:dyDescent="0.2">
      <c r="A66" s="345" t="s">
        <v>49</v>
      </c>
      <c r="B66" s="345" t="s">
        <v>32</v>
      </c>
      <c r="C66" s="8"/>
      <c r="D66" s="8"/>
      <c r="E66" s="8"/>
      <c r="F66" s="8"/>
      <c r="G66" s="8"/>
      <c r="H66" s="6"/>
      <c r="I66" s="6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24"/>
      <c r="U66" s="324"/>
      <c r="V66" s="324"/>
      <c r="W66" s="350"/>
      <c r="X66" s="328"/>
      <c r="Y66" s="328"/>
      <c r="Z66" s="328"/>
      <c r="AA66" s="328"/>
      <c r="AB66" s="328"/>
      <c r="AC66" s="328"/>
      <c r="AD66" s="328"/>
      <c r="AE66" s="328"/>
      <c r="AF66" s="351"/>
      <c r="AG66" s="328"/>
      <c r="AH66" s="352"/>
      <c r="AI66" s="328"/>
      <c r="AJ66" s="328"/>
      <c r="AK66" s="328"/>
      <c r="AL66" s="328"/>
      <c r="AM66" s="328"/>
      <c r="AN66" s="328"/>
      <c r="AO66" s="328"/>
      <c r="AP66" s="332"/>
      <c r="AQ66" s="332"/>
      <c r="AR66" s="332"/>
      <c r="BV66" s="3"/>
      <c r="BW66" s="3"/>
      <c r="BX66" s="3"/>
      <c r="BY66" s="3"/>
      <c r="BZ66" s="3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5"/>
      <c r="DB66" s="5"/>
      <c r="DC66" s="5"/>
      <c r="DD66" s="5"/>
    </row>
    <row r="67" spans="1:108" s="2" customFormat="1" x14ac:dyDescent="0.2">
      <c r="A67" s="353" t="s">
        <v>82</v>
      </c>
      <c r="B67" s="312"/>
      <c r="C67" s="8"/>
      <c r="D67" s="8"/>
      <c r="E67" s="8"/>
      <c r="F67" s="8"/>
      <c r="G67" s="8"/>
      <c r="H67" s="6"/>
      <c r="I67" s="6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24"/>
      <c r="U67" s="324"/>
      <c r="V67" s="324"/>
      <c r="W67" s="350"/>
      <c r="X67" s="328"/>
      <c r="Y67" s="328"/>
      <c r="Z67" s="328"/>
      <c r="AA67" s="328"/>
      <c r="AB67" s="328"/>
      <c r="AC67" s="328"/>
      <c r="AD67" s="328"/>
      <c r="AE67" s="328"/>
      <c r="AF67" s="351"/>
      <c r="AG67" s="328"/>
      <c r="AH67" s="352"/>
      <c r="AI67" s="328"/>
      <c r="AJ67" s="328"/>
      <c r="AK67" s="328"/>
      <c r="AL67" s="328"/>
      <c r="AM67" s="328"/>
      <c r="AN67" s="328"/>
      <c r="AO67" s="328"/>
      <c r="AP67" s="332"/>
      <c r="AQ67" s="332"/>
      <c r="AR67" s="332"/>
      <c r="BV67" s="3"/>
      <c r="BW67" s="3"/>
      <c r="BX67" s="3"/>
      <c r="BY67" s="3"/>
      <c r="BZ67" s="3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5"/>
      <c r="DB67" s="5"/>
      <c r="DC67" s="5"/>
      <c r="DD67" s="5"/>
    </row>
    <row r="68" spans="1:108" s="2" customFormat="1" x14ac:dyDescent="0.2">
      <c r="A68" s="120" t="s">
        <v>61</v>
      </c>
      <c r="B68" s="108"/>
      <c r="C68" s="8"/>
      <c r="D68" s="8"/>
      <c r="E68" s="8"/>
      <c r="F68" s="8"/>
      <c r="G68" s="8"/>
      <c r="H68" s="6"/>
      <c r="I68" s="6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24"/>
      <c r="U68" s="324"/>
      <c r="V68" s="324"/>
      <c r="W68" s="350"/>
      <c r="X68" s="328"/>
      <c r="Y68" s="328"/>
      <c r="Z68" s="328"/>
      <c r="AA68" s="328"/>
      <c r="AB68" s="328"/>
      <c r="AC68" s="328"/>
      <c r="AD68" s="328"/>
      <c r="AE68" s="328"/>
      <c r="AF68" s="351"/>
      <c r="AG68" s="328"/>
      <c r="AH68" s="352"/>
      <c r="AI68" s="328"/>
      <c r="AJ68" s="328"/>
      <c r="AK68" s="328"/>
      <c r="AL68" s="328"/>
      <c r="AM68" s="328"/>
      <c r="AN68" s="328"/>
      <c r="AO68" s="328"/>
      <c r="AP68" s="332"/>
      <c r="AQ68" s="332"/>
      <c r="AR68" s="332"/>
      <c r="BV68" s="3"/>
      <c r="BW68" s="3"/>
      <c r="BX68" s="3"/>
      <c r="BY68" s="3"/>
      <c r="BZ68" s="3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5"/>
      <c r="DB68" s="5"/>
      <c r="DC68" s="5"/>
      <c r="DD68" s="5"/>
    </row>
    <row r="69" spans="1:108" s="2" customFormat="1" x14ac:dyDescent="0.2">
      <c r="A69" s="120" t="s">
        <v>83</v>
      </c>
      <c r="B69" s="108"/>
      <c r="C69" s="8"/>
      <c r="D69" s="8"/>
      <c r="E69" s="8"/>
      <c r="F69" s="8"/>
      <c r="G69" s="8"/>
      <c r="H69" s="6"/>
      <c r="I69" s="6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24"/>
      <c r="U69" s="324"/>
      <c r="V69" s="324"/>
      <c r="W69" s="350"/>
      <c r="X69" s="328"/>
      <c r="Y69" s="328"/>
      <c r="Z69" s="328"/>
      <c r="AA69" s="328"/>
      <c r="AB69" s="328"/>
      <c r="AC69" s="328"/>
      <c r="AD69" s="328"/>
      <c r="AE69" s="328"/>
      <c r="AF69" s="351"/>
      <c r="AG69" s="328"/>
      <c r="AH69" s="352"/>
      <c r="AI69" s="328"/>
      <c r="AJ69" s="328"/>
      <c r="AK69" s="328"/>
      <c r="AL69" s="328"/>
      <c r="AM69" s="328"/>
      <c r="AN69" s="328"/>
      <c r="AO69" s="328"/>
      <c r="AP69" s="332"/>
      <c r="AQ69" s="332"/>
      <c r="AR69" s="332"/>
      <c r="BV69" s="3"/>
      <c r="BW69" s="3"/>
      <c r="BX69" s="3"/>
      <c r="BY69" s="3"/>
      <c r="BZ69" s="3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5"/>
      <c r="DB69" s="5"/>
      <c r="DC69" s="5"/>
      <c r="DD69" s="5"/>
    </row>
    <row r="70" spans="1:108" s="2" customFormat="1" x14ac:dyDescent="0.2">
      <c r="A70" s="120" t="s">
        <v>84</v>
      </c>
      <c r="B70" s="108"/>
      <c r="C70" s="8"/>
      <c r="D70" s="8"/>
      <c r="E70" s="8"/>
      <c r="F70" s="8"/>
      <c r="G70" s="8"/>
      <c r="H70" s="6"/>
      <c r="I70" s="6"/>
      <c r="J70" s="349"/>
      <c r="K70" s="349"/>
      <c r="L70" s="349"/>
      <c r="M70" s="349"/>
      <c r="N70" s="349"/>
      <c r="O70" s="349"/>
      <c r="P70" s="349"/>
      <c r="Q70" s="349"/>
      <c r="R70" s="349"/>
      <c r="S70" s="349"/>
      <c r="T70" s="324"/>
      <c r="U70" s="324"/>
      <c r="V70" s="324"/>
      <c r="W70" s="350"/>
      <c r="X70" s="328"/>
      <c r="Y70" s="328"/>
      <c r="Z70" s="328"/>
      <c r="AA70" s="328"/>
      <c r="AB70" s="328"/>
      <c r="AC70" s="328"/>
      <c r="AD70" s="328"/>
      <c r="AE70" s="328"/>
      <c r="AF70" s="351"/>
      <c r="AG70" s="328"/>
      <c r="AH70" s="352"/>
      <c r="AI70" s="328"/>
      <c r="AJ70" s="328"/>
      <c r="AK70" s="328"/>
      <c r="AL70" s="328"/>
      <c r="AM70" s="328"/>
      <c r="AN70" s="328"/>
      <c r="AO70" s="328"/>
      <c r="AP70" s="332"/>
      <c r="AQ70" s="332"/>
      <c r="AR70" s="332"/>
      <c r="BV70" s="3"/>
      <c r="BW70" s="3"/>
      <c r="BX70" s="3"/>
      <c r="BY70" s="3"/>
      <c r="BZ70" s="3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5"/>
      <c r="DB70" s="5"/>
      <c r="DC70" s="5"/>
      <c r="DD70" s="5"/>
    </row>
    <row r="71" spans="1:108" s="2" customFormat="1" x14ac:dyDescent="0.2">
      <c r="A71" s="120" t="s">
        <v>63</v>
      </c>
      <c r="B71" s="108"/>
      <c r="C71" s="8"/>
      <c r="D71" s="8"/>
      <c r="E71" s="8"/>
      <c r="F71" s="8"/>
      <c r="G71" s="8"/>
      <c r="H71" s="6"/>
      <c r="I71" s="6"/>
      <c r="J71" s="349"/>
      <c r="K71" s="349"/>
      <c r="L71" s="349"/>
      <c r="M71" s="349"/>
      <c r="N71" s="349"/>
      <c r="O71" s="349"/>
      <c r="P71" s="349"/>
      <c r="Q71" s="349"/>
      <c r="R71" s="349"/>
      <c r="S71" s="349"/>
      <c r="T71" s="324"/>
      <c r="U71" s="324"/>
      <c r="V71" s="324"/>
      <c r="W71" s="350"/>
      <c r="X71" s="328"/>
      <c r="Y71" s="328"/>
      <c r="Z71" s="328"/>
      <c r="AA71" s="328"/>
      <c r="AB71" s="328"/>
      <c r="AC71" s="328"/>
      <c r="AD71" s="328"/>
      <c r="AE71" s="328"/>
      <c r="AF71" s="351"/>
      <c r="AG71" s="328"/>
      <c r="AH71" s="352"/>
      <c r="AI71" s="328"/>
      <c r="AJ71" s="328"/>
      <c r="AK71" s="328"/>
      <c r="AL71" s="328"/>
      <c r="AM71" s="328"/>
      <c r="AN71" s="328"/>
      <c r="AO71" s="328"/>
      <c r="AP71" s="332"/>
      <c r="AQ71" s="332"/>
      <c r="AR71" s="332"/>
      <c r="BV71" s="3"/>
      <c r="BW71" s="3"/>
      <c r="BX71" s="3"/>
      <c r="BY71" s="3"/>
      <c r="BZ71" s="3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5"/>
      <c r="DB71" s="5"/>
      <c r="DC71" s="5"/>
      <c r="DD71" s="5"/>
    </row>
    <row r="72" spans="1:108" s="2" customFormat="1" x14ac:dyDescent="0.2">
      <c r="A72" s="120" t="s">
        <v>85</v>
      </c>
      <c r="B72" s="108"/>
      <c r="C72" s="8"/>
      <c r="D72" s="8"/>
      <c r="E72" s="8"/>
      <c r="F72" s="8"/>
      <c r="G72" s="8"/>
      <c r="H72" s="6"/>
      <c r="I72" s="6"/>
      <c r="J72" s="349"/>
      <c r="K72" s="349"/>
      <c r="L72" s="349"/>
      <c r="M72" s="349"/>
      <c r="N72" s="349"/>
      <c r="O72" s="349"/>
      <c r="P72" s="349"/>
      <c r="Q72" s="349"/>
      <c r="R72" s="349"/>
      <c r="S72" s="349"/>
      <c r="T72" s="324"/>
      <c r="U72" s="324"/>
      <c r="V72" s="324"/>
      <c r="W72" s="350"/>
      <c r="X72" s="328"/>
      <c r="Y72" s="328"/>
      <c r="Z72" s="328"/>
      <c r="AA72" s="328"/>
      <c r="AB72" s="328"/>
      <c r="AC72" s="328"/>
      <c r="AD72" s="328"/>
      <c r="AE72" s="328"/>
      <c r="AF72" s="351"/>
      <c r="AG72" s="328"/>
      <c r="AH72" s="352"/>
      <c r="AI72" s="328"/>
      <c r="AJ72" s="328"/>
      <c r="AK72" s="328"/>
      <c r="AL72" s="328"/>
      <c r="AM72" s="328"/>
      <c r="AN72" s="328"/>
      <c r="AO72" s="328"/>
      <c r="AP72" s="332"/>
      <c r="AQ72" s="332"/>
      <c r="AR72" s="332"/>
      <c r="BV72" s="3"/>
      <c r="BW72" s="3"/>
      <c r="BX72" s="3"/>
      <c r="BY72" s="3"/>
      <c r="BZ72" s="3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5"/>
      <c r="DB72" s="5"/>
      <c r="DC72" s="5"/>
      <c r="DD72" s="5"/>
    </row>
    <row r="73" spans="1:108" s="2" customFormat="1" x14ac:dyDescent="0.2">
      <c r="A73" s="120" t="s">
        <v>86</v>
      </c>
      <c r="B73" s="108"/>
      <c r="C73" s="8"/>
      <c r="D73" s="8"/>
      <c r="E73" s="8"/>
      <c r="F73" s="8"/>
      <c r="G73" s="8"/>
      <c r="H73" s="6"/>
      <c r="I73" s="6"/>
      <c r="J73" s="349"/>
      <c r="K73" s="349"/>
      <c r="L73" s="349"/>
      <c r="M73" s="349"/>
      <c r="N73" s="349"/>
      <c r="O73" s="349"/>
      <c r="P73" s="349"/>
      <c r="Q73" s="349"/>
      <c r="R73" s="349"/>
      <c r="S73" s="349"/>
      <c r="T73" s="324"/>
      <c r="U73" s="324"/>
      <c r="V73" s="324"/>
      <c r="W73" s="350"/>
      <c r="X73" s="328"/>
      <c r="Y73" s="328"/>
      <c r="Z73" s="328"/>
      <c r="AA73" s="328"/>
      <c r="AB73" s="328"/>
      <c r="AC73" s="328"/>
      <c r="AD73" s="328"/>
      <c r="AE73" s="328"/>
      <c r="AF73" s="351"/>
      <c r="AG73" s="328"/>
      <c r="AH73" s="352"/>
      <c r="AI73" s="328"/>
      <c r="AJ73" s="328"/>
      <c r="AK73" s="328"/>
      <c r="AL73" s="328"/>
      <c r="AM73" s="328"/>
      <c r="AN73" s="328"/>
      <c r="AO73" s="328"/>
      <c r="AP73" s="332"/>
      <c r="AQ73" s="332"/>
      <c r="AR73" s="332"/>
      <c r="BV73" s="3"/>
      <c r="BW73" s="3"/>
      <c r="BX73" s="3"/>
      <c r="BY73" s="3"/>
      <c r="BZ73" s="3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5"/>
      <c r="DB73" s="5"/>
      <c r="DC73" s="5"/>
      <c r="DD73" s="5"/>
    </row>
    <row r="74" spans="1:108" s="2" customFormat="1" x14ac:dyDescent="0.2">
      <c r="A74" s="121" t="s">
        <v>87</v>
      </c>
      <c r="B74" s="69"/>
      <c r="C74" s="8"/>
      <c r="D74" s="8"/>
      <c r="E74" s="8"/>
      <c r="F74" s="8"/>
      <c r="G74" s="8"/>
      <c r="H74" s="6"/>
      <c r="I74" s="6"/>
      <c r="J74" s="349"/>
      <c r="K74" s="349"/>
      <c r="L74" s="349"/>
      <c r="M74" s="349"/>
      <c r="N74" s="349"/>
      <c r="O74" s="349"/>
      <c r="P74" s="349"/>
      <c r="Q74" s="349"/>
      <c r="R74" s="349"/>
      <c r="S74" s="349"/>
      <c r="T74" s="324"/>
      <c r="U74" s="324"/>
      <c r="V74" s="324"/>
      <c r="W74" s="350"/>
      <c r="X74" s="328"/>
      <c r="Y74" s="328"/>
      <c r="Z74" s="328"/>
      <c r="AA74" s="328"/>
      <c r="AB74" s="328"/>
      <c r="AC74" s="328"/>
      <c r="AD74" s="328"/>
      <c r="AE74" s="328"/>
      <c r="AF74" s="351"/>
      <c r="AG74" s="328"/>
      <c r="AH74" s="352"/>
      <c r="AI74" s="328"/>
      <c r="AJ74" s="328"/>
      <c r="AK74" s="328"/>
      <c r="AL74" s="328"/>
      <c r="AM74" s="328"/>
      <c r="AN74" s="328"/>
      <c r="AO74" s="328"/>
      <c r="AP74" s="332"/>
      <c r="AQ74" s="332"/>
      <c r="AR74" s="332"/>
      <c r="BV74" s="3"/>
      <c r="BW74" s="3"/>
      <c r="BX74" s="3"/>
      <c r="BY74" s="3"/>
      <c r="BZ74" s="3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5"/>
      <c r="DB74" s="5"/>
      <c r="DC74" s="5"/>
      <c r="DD74" s="5"/>
    </row>
    <row r="75" spans="1:108" s="2" customFormat="1" x14ac:dyDescent="0.2">
      <c r="A75" s="8" t="s">
        <v>88</v>
      </c>
      <c r="B75" s="8"/>
      <c r="C75" s="354"/>
      <c r="D75" s="354"/>
      <c r="E75" s="6"/>
      <c r="F75" s="6"/>
      <c r="G75" s="6"/>
      <c r="H75" s="6"/>
      <c r="I75" s="6"/>
      <c r="J75" s="349"/>
      <c r="K75" s="349"/>
      <c r="L75" s="349"/>
      <c r="M75" s="349"/>
      <c r="N75" s="349"/>
      <c r="O75" s="349"/>
      <c r="P75" s="349"/>
      <c r="Q75" s="349"/>
      <c r="R75" s="349"/>
      <c r="S75" s="349"/>
      <c r="T75" s="324"/>
      <c r="U75" s="324"/>
      <c r="V75" s="324"/>
      <c r="W75" s="350"/>
      <c r="X75" s="328"/>
      <c r="Y75" s="328"/>
      <c r="Z75" s="328"/>
      <c r="AA75" s="328"/>
      <c r="AB75" s="328"/>
      <c r="AC75" s="328"/>
      <c r="AD75" s="328"/>
      <c r="AE75" s="328"/>
      <c r="AF75" s="351"/>
      <c r="AG75" s="328"/>
      <c r="AH75" s="352"/>
      <c r="AI75" s="328"/>
      <c r="AJ75" s="328"/>
      <c r="AK75" s="328"/>
      <c r="AL75" s="328"/>
      <c r="AM75" s="328"/>
      <c r="AN75" s="328"/>
      <c r="AO75" s="328"/>
      <c r="AP75" s="332"/>
      <c r="AQ75" s="332"/>
      <c r="AR75" s="332"/>
      <c r="BV75" s="3"/>
      <c r="BW75" s="3"/>
      <c r="BX75" s="3"/>
      <c r="BY75" s="3"/>
      <c r="BZ75" s="3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5"/>
      <c r="DB75" s="5"/>
      <c r="DC75" s="5"/>
      <c r="DD75" s="5"/>
    </row>
    <row r="76" spans="1:108" s="2" customFormat="1" x14ac:dyDescent="0.2">
      <c r="A76" s="3383" t="s">
        <v>89</v>
      </c>
      <c r="B76" s="3384" t="s">
        <v>32</v>
      </c>
      <c r="C76" s="3385" t="s">
        <v>90</v>
      </c>
      <c r="D76" s="3386"/>
      <c r="E76" s="3386"/>
      <c r="F76" s="3386"/>
      <c r="G76" s="3386"/>
      <c r="H76" s="3386"/>
      <c r="I76" s="3386"/>
      <c r="J76" s="3386"/>
      <c r="K76" s="3386"/>
      <c r="L76" s="3386"/>
      <c r="M76" s="3386"/>
      <c r="N76" s="3386"/>
      <c r="O76" s="3386"/>
      <c r="P76" s="3386"/>
      <c r="Q76" s="3386"/>
      <c r="R76" s="3386"/>
      <c r="S76" s="3387"/>
      <c r="T76" s="3360" t="s">
        <v>6</v>
      </c>
      <c r="U76" s="3360" t="s">
        <v>91</v>
      </c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355"/>
      <c r="AP76" s="355"/>
      <c r="AQ76" s="355"/>
      <c r="AR76" s="355"/>
      <c r="AS76" s="355"/>
      <c r="AT76" s="355"/>
      <c r="AU76" s="355"/>
      <c r="AV76" s="355"/>
      <c r="AW76" s="356"/>
      <c r="AX76" s="355"/>
      <c r="AY76" s="355"/>
      <c r="AZ76" s="355"/>
      <c r="BA76" s="355"/>
      <c r="BB76" s="355"/>
      <c r="BC76" s="355"/>
      <c r="BD76" s="355"/>
      <c r="BE76" s="355"/>
      <c r="BF76" s="355"/>
      <c r="BG76" s="357"/>
      <c r="BH76" s="357"/>
      <c r="BI76" s="357"/>
      <c r="BV76" s="3"/>
      <c r="BW76" s="3"/>
      <c r="BX76" s="3"/>
      <c r="BY76" s="3"/>
      <c r="BZ76" s="3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5"/>
      <c r="DB76" s="5"/>
      <c r="DC76" s="5"/>
      <c r="DD76" s="5"/>
    </row>
    <row r="77" spans="1:108" s="2" customFormat="1" x14ac:dyDescent="0.2">
      <c r="A77" s="3377"/>
      <c r="B77" s="3378"/>
      <c r="C77" s="358" t="s">
        <v>92</v>
      </c>
      <c r="D77" s="359" t="s">
        <v>93</v>
      </c>
      <c r="E77" s="359" t="s">
        <v>14</v>
      </c>
      <c r="F77" s="122" t="s">
        <v>15</v>
      </c>
      <c r="G77" s="253" t="s">
        <v>16</v>
      </c>
      <c r="H77" s="253" t="s">
        <v>94</v>
      </c>
      <c r="I77" s="253" t="s">
        <v>95</v>
      </c>
      <c r="J77" s="359" t="s">
        <v>19</v>
      </c>
      <c r="K77" s="359" t="s">
        <v>20</v>
      </c>
      <c r="L77" s="360" t="s">
        <v>21</v>
      </c>
      <c r="M77" s="359" t="s">
        <v>22</v>
      </c>
      <c r="N77" s="359" t="s">
        <v>23</v>
      </c>
      <c r="O77" s="359" t="s">
        <v>24</v>
      </c>
      <c r="P77" s="359" t="s">
        <v>25</v>
      </c>
      <c r="Q77" s="359" t="s">
        <v>26</v>
      </c>
      <c r="R77" s="359" t="s">
        <v>27</v>
      </c>
      <c r="S77" s="361" t="s">
        <v>28</v>
      </c>
      <c r="T77" s="3363"/>
      <c r="U77" s="3363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362"/>
      <c r="AP77" s="362"/>
      <c r="AQ77" s="362"/>
      <c r="AR77" s="362"/>
      <c r="AS77" s="362"/>
      <c r="AT77" s="362"/>
      <c r="AU77" s="362"/>
      <c r="AV77" s="362"/>
      <c r="AW77" s="363"/>
      <c r="AX77" s="364"/>
      <c r="AY77" s="364"/>
      <c r="AZ77" s="362"/>
      <c r="BA77" s="362"/>
      <c r="BB77" s="362"/>
      <c r="BC77" s="362"/>
      <c r="BD77" s="362"/>
      <c r="BE77" s="362"/>
      <c r="BF77" s="362"/>
      <c r="BG77" s="365"/>
      <c r="BH77" s="365"/>
      <c r="BI77" s="365"/>
      <c r="BV77" s="3"/>
      <c r="BW77" s="3"/>
      <c r="BX77" s="3"/>
      <c r="BY77" s="3"/>
      <c r="BZ77" s="3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5"/>
      <c r="DB77" s="5"/>
      <c r="DC77" s="5"/>
      <c r="DD77" s="5"/>
    </row>
    <row r="78" spans="1:108" s="2" customFormat="1" x14ac:dyDescent="0.2">
      <c r="A78" s="366" t="s">
        <v>96</v>
      </c>
      <c r="B78" s="123">
        <f>SUM(C78:S78)</f>
        <v>0</v>
      </c>
      <c r="C78" s="367"/>
      <c r="D78" s="368"/>
      <c r="E78" s="368"/>
      <c r="F78" s="368"/>
      <c r="G78" s="368"/>
      <c r="H78" s="368"/>
      <c r="I78" s="368"/>
      <c r="J78" s="368"/>
      <c r="K78" s="368"/>
      <c r="L78" s="368"/>
      <c r="M78" s="368"/>
      <c r="N78" s="368"/>
      <c r="O78" s="368"/>
      <c r="P78" s="368"/>
      <c r="Q78" s="368"/>
      <c r="R78" s="368"/>
      <c r="S78" s="369"/>
      <c r="T78" s="370"/>
      <c r="U78" s="370"/>
      <c r="V78" s="124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371"/>
      <c r="BA78" s="371"/>
      <c r="BB78" s="371"/>
      <c r="BC78" s="371"/>
      <c r="BD78" s="371"/>
      <c r="BE78" s="371"/>
      <c r="BF78" s="371"/>
      <c r="BG78" s="372"/>
      <c r="BH78" s="372"/>
      <c r="BI78" s="372"/>
      <c r="BV78" s="3"/>
      <c r="BW78" s="3"/>
      <c r="BX78" s="3"/>
      <c r="BY78" s="3"/>
      <c r="BZ78" s="3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5"/>
      <c r="DB78" s="5">
        <v>0</v>
      </c>
      <c r="DC78" s="5"/>
      <c r="DD78" s="5">
        <v>0</v>
      </c>
    </row>
    <row r="79" spans="1:108" s="2" customFormat="1" x14ac:dyDescent="0.2">
      <c r="A79" s="3393" t="s">
        <v>97</v>
      </c>
      <c r="B79" s="3393"/>
      <c r="C79" s="3393"/>
      <c r="D79" s="3393"/>
      <c r="E79" s="3393"/>
      <c r="F79" s="3393"/>
      <c r="G79" s="3393"/>
      <c r="H79" s="9"/>
      <c r="I79" s="9"/>
      <c r="J79" s="9"/>
      <c r="K79" s="9"/>
      <c r="L79" s="9"/>
      <c r="M79" s="9"/>
      <c r="N79" s="6"/>
      <c r="O79" s="6"/>
      <c r="P79" s="6"/>
      <c r="Q79" s="125"/>
      <c r="R79" s="125"/>
      <c r="S79" s="125"/>
      <c r="T79" s="125"/>
      <c r="U79" s="125"/>
      <c r="V79" s="125"/>
      <c r="W79" s="6"/>
      <c r="X79" s="125"/>
      <c r="Y79" s="125"/>
      <c r="Z79" s="126"/>
      <c r="AA79" s="373"/>
      <c r="AB79" s="373"/>
      <c r="AC79" s="373"/>
      <c r="AD79" s="373"/>
      <c r="AE79" s="374"/>
      <c r="AF79" s="374"/>
      <c r="AG79" s="374"/>
      <c r="AH79" s="254"/>
      <c r="AI79" s="372"/>
      <c r="AJ79" s="372"/>
      <c r="AK79" s="372"/>
      <c r="AL79" s="372"/>
      <c r="AM79" s="372"/>
      <c r="AN79" s="372"/>
      <c r="AO79" s="372"/>
      <c r="AP79" s="372"/>
      <c r="AQ79" s="372"/>
      <c r="AR79" s="372"/>
      <c r="BV79" s="3"/>
      <c r="BW79" s="3"/>
      <c r="BX79" s="3"/>
      <c r="BY79" s="3"/>
      <c r="BZ79" s="3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5"/>
      <c r="DB79" s="5"/>
      <c r="DC79" s="5"/>
      <c r="DD79" s="5"/>
    </row>
    <row r="80" spans="1:108" s="2" customFormat="1" x14ac:dyDescent="0.2">
      <c r="A80" s="3394" t="s">
        <v>49</v>
      </c>
      <c r="B80" s="3358" t="s">
        <v>98</v>
      </c>
      <c r="C80" s="3358" t="s">
        <v>32</v>
      </c>
      <c r="D80" s="3359"/>
      <c r="E80" s="3360"/>
      <c r="F80" s="3389" t="s">
        <v>5</v>
      </c>
      <c r="G80" s="3398"/>
      <c r="H80" s="3398"/>
      <c r="I80" s="3398"/>
      <c r="J80" s="3398"/>
      <c r="K80" s="3398"/>
      <c r="L80" s="3398"/>
      <c r="M80" s="3398"/>
      <c r="N80" s="3398"/>
      <c r="O80" s="3398"/>
      <c r="P80" s="3398"/>
      <c r="Q80" s="3398"/>
      <c r="R80" s="3398"/>
      <c r="S80" s="3398"/>
      <c r="T80" s="3398"/>
      <c r="U80" s="3398"/>
      <c r="V80" s="3398"/>
      <c r="W80" s="3398"/>
      <c r="X80" s="3398"/>
      <c r="Y80" s="3398"/>
      <c r="Z80" s="3398"/>
      <c r="AA80" s="3398"/>
      <c r="AB80" s="3398"/>
      <c r="AC80" s="3398"/>
      <c r="AD80" s="3398"/>
      <c r="AE80" s="3398"/>
      <c r="AF80" s="3398"/>
      <c r="AG80" s="3398"/>
      <c r="AH80" s="3398"/>
      <c r="AI80" s="3399"/>
      <c r="AJ80" s="3400" t="s">
        <v>99</v>
      </c>
      <c r="AK80" s="3367" t="s">
        <v>100</v>
      </c>
      <c r="AL80" s="3360" t="s">
        <v>6</v>
      </c>
      <c r="AM80" s="3360" t="s">
        <v>7</v>
      </c>
      <c r="AN80" s="3360" t="s">
        <v>69</v>
      </c>
      <c r="AO80" s="375"/>
      <c r="AP80" s="375"/>
      <c r="AQ80" s="375"/>
      <c r="AR80" s="375"/>
      <c r="AS80" s="372"/>
      <c r="AT80" s="372"/>
      <c r="BV80" s="3"/>
      <c r="BW80" s="3"/>
      <c r="BX80" s="3"/>
      <c r="BY80" s="3"/>
      <c r="BZ80" s="3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5"/>
      <c r="DB80" s="5"/>
      <c r="DC80" s="5"/>
      <c r="DD80" s="5"/>
    </row>
    <row r="81" spans="1:114" s="2" customFormat="1" x14ac:dyDescent="0.2">
      <c r="A81" s="3395"/>
      <c r="B81" s="3397"/>
      <c r="C81" s="3361"/>
      <c r="D81" s="3362"/>
      <c r="E81" s="3363"/>
      <c r="F81" s="3389" t="s">
        <v>101</v>
      </c>
      <c r="G81" s="3390"/>
      <c r="H81" s="3389" t="s">
        <v>102</v>
      </c>
      <c r="I81" s="3390"/>
      <c r="J81" s="3391" t="s">
        <v>13</v>
      </c>
      <c r="K81" s="3392"/>
      <c r="L81" s="3391" t="s">
        <v>14</v>
      </c>
      <c r="M81" s="3392"/>
      <c r="N81" s="3389" t="s">
        <v>103</v>
      </c>
      <c r="O81" s="3390"/>
      <c r="P81" s="3389" t="s">
        <v>104</v>
      </c>
      <c r="Q81" s="3390"/>
      <c r="R81" s="3391" t="s">
        <v>16</v>
      </c>
      <c r="S81" s="3392"/>
      <c r="T81" s="3391" t="s">
        <v>17</v>
      </c>
      <c r="U81" s="3392"/>
      <c r="V81" s="3391" t="s">
        <v>18</v>
      </c>
      <c r="W81" s="3392"/>
      <c r="X81" s="3391" t="s">
        <v>19</v>
      </c>
      <c r="Y81" s="3392"/>
      <c r="Z81" s="3391" t="s">
        <v>20</v>
      </c>
      <c r="AA81" s="3392"/>
      <c r="AB81" s="3391" t="s">
        <v>21</v>
      </c>
      <c r="AC81" s="3392"/>
      <c r="AD81" s="3391" t="s">
        <v>22</v>
      </c>
      <c r="AE81" s="3392"/>
      <c r="AF81" s="3391" t="s">
        <v>23</v>
      </c>
      <c r="AG81" s="3392"/>
      <c r="AH81" s="3391" t="s">
        <v>24</v>
      </c>
      <c r="AI81" s="3392"/>
      <c r="AJ81" s="3401"/>
      <c r="AK81" s="3368"/>
      <c r="AL81" s="3372"/>
      <c r="AM81" s="3372"/>
      <c r="AN81" s="3372"/>
      <c r="AO81" s="375"/>
      <c r="AP81" s="375"/>
      <c r="AQ81" s="375"/>
      <c r="AR81" s="375"/>
      <c r="AS81" s="372"/>
      <c r="AT81" s="372"/>
      <c r="BV81" s="3"/>
      <c r="BW81" s="3"/>
      <c r="BX81" s="3"/>
      <c r="BY81" s="3"/>
      <c r="BZ81" s="3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5"/>
      <c r="DB81" s="5"/>
      <c r="DC81" s="5"/>
      <c r="DD81" s="5"/>
      <c r="DE81" s="5"/>
      <c r="DF81" s="5"/>
      <c r="DG81" s="5"/>
      <c r="DH81" s="5"/>
      <c r="DI81" s="5"/>
      <c r="DJ81" s="5"/>
    </row>
    <row r="82" spans="1:114" s="2" customFormat="1" x14ac:dyDescent="0.2">
      <c r="A82" s="3396"/>
      <c r="B82" s="3361"/>
      <c r="C82" s="376" t="s">
        <v>29</v>
      </c>
      <c r="D82" s="377" t="s">
        <v>30</v>
      </c>
      <c r="E82" s="378" t="s">
        <v>31</v>
      </c>
      <c r="F82" s="376" t="s">
        <v>30</v>
      </c>
      <c r="G82" s="378" t="s">
        <v>31</v>
      </c>
      <c r="H82" s="379" t="s">
        <v>30</v>
      </c>
      <c r="I82" s="378" t="s">
        <v>31</v>
      </c>
      <c r="J82" s="376" t="s">
        <v>30</v>
      </c>
      <c r="K82" s="378" t="s">
        <v>31</v>
      </c>
      <c r="L82" s="376" t="s">
        <v>30</v>
      </c>
      <c r="M82" s="378" t="s">
        <v>31</v>
      </c>
      <c r="N82" s="376" t="s">
        <v>30</v>
      </c>
      <c r="O82" s="378" t="s">
        <v>31</v>
      </c>
      <c r="P82" s="376" t="s">
        <v>30</v>
      </c>
      <c r="Q82" s="378" t="s">
        <v>31</v>
      </c>
      <c r="R82" s="376" t="s">
        <v>30</v>
      </c>
      <c r="S82" s="378" t="s">
        <v>31</v>
      </c>
      <c r="T82" s="376" t="s">
        <v>30</v>
      </c>
      <c r="U82" s="378" t="s">
        <v>31</v>
      </c>
      <c r="V82" s="376" t="s">
        <v>30</v>
      </c>
      <c r="W82" s="378" t="s">
        <v>31</v>
      </c>
      <c r="X82" s="376" t="s">
        <v>30</v>
      </c>
      <c r="Y82" s="378" t="s">
        <v>31</v>
      </c>
      <c r="Z82" s="376" t="s">
        <v>30</v>
      </c>
      <c r="AA82" s="378" t="s">
        <v>31</v>
      </c>
      <c r="AB82" s="376" t="s">
        <v>30</v>
      </c>
      <c r="AC82" s="378" t="s">
        <v>31</v>
      </c>
      <c r="AD82" s="376" t="s">
        <v>30</v>
      </c>
      <c r="AE82" s="378" t="s">
        <v>31</v>
      </c>
      <c r="AF82" s="376" t="s">
        <v>30</v>
      </c>
      <c r="AG82" s="378" t="s">
        <v>31</v>
      </c>
      <c r="AH82" s="376" t="s">
        <v>30</v>
      </c>
      <c r="AI82" s="380" t="s">
        <v>31</v>
      </c>
      <c r="AJ82" s="3402"/>
      <c r="AK82" s="3378"/>
      <c r="AL82" s="3363"/>
      <c r="AM82" s="3363"/>
      <c r="AN82" s="3363"/>
      <c r="AO82" s="375"/>
      <c r="AP82" s="375"/>
      <c r="AQ82" s="375"/>
      <c r="AR82" s="375"/>
      <c r="AS82" s="372"/>
      <c r="AT82" s="372"/>
      <c r="BV82" s="3"/>
      <c r="BW82" s="3"/>
      <c r="BX82" s="3"/>
      <c r="BY82" s="3"/>
      <c r="BZ82" s="3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5"/>
      <c r="DB82" s="5"/>
      <c r="DC82" s="5"/>
      <c r="DD82" s="5"/>
      <c r="DE82" s="5"/>
      <c r="DF82" s="5"/>
      <c r="DG82" s="5"/>
      <c r="DH82" s="5"/>
      <c r="DI82" s="5"/>
      <c r="DJ82" s="5"/>
    </row>
    <row r="83" spans="1:114" s="2" customFormat="1" x14ac:dyDescent="0.2">
      <c r="A83" s="381" t="s">
        <v>105</v>
      </c>
      <c r="B83" s="129" t="s">
        <v>106</v>
      </c>
      <c r="C83" s="382">
        <f>SUM(D83:E83)</f>
        <v>0</v>
      </c>
      <c r="D83" s="383">
        <f>SUM(F83,H83,J83,L83,N83,P83,R83,T83,V83,X83,Z83,AB83,AD83,AF83,AH83)</f>
        <v>0</v>
      </c>
      <c r="E83" s="384">
        <f>SUM(G83,I83,K83,M83,O83,Q83,S83,U83,W83,Y83,AA83,AC83,AE83,AG83,AI83)</f>
        <v>0</v>
      </c>
      <c r="F83" s="385"/>
      <c r="G83" s="130"/>
      <c r="H83" s="131"/>
      <c r="I83" s="130"/>
      <c r="J83" s="385"/>
      <c r="K83" s="255"/>
      <c r="L83" s="385"/>
      <c r="M83" s="255"/>
      <c r="N83" s="385"/>
      <c r="O83" s="255"/>
      <c r="P83" s="385"/>
      <c r="Q83" s="255"/>
      <c r="R83" s="385"/>
      <c r="S83" s="255"/>
      <c r="T83" s="385"/>
      <c r="U83" s="255"/>
      <c r="V83" s="385"/>
      <c r="W83" s="255"/>
      <c r="X83" s="385"/>
      <c r="Y83" s="255"/>
      <c r="Z83" s="385"/>
      <c r="AA83" s="255"/>
      <c r="AB83" s="385"/>
      <c r="AC83" s="255"/>
      <c r="AD83" s="385"/>
      <c r="AE83" s="255"/>
      <c r="AF83" s="385"/>
      <c r="AG83" s="255"/>
      <c r="AH83" s="385"/>
      <c r="AI83" s="256"/>
      <c r="AJ83" s="257"/>
      <c r="AK83" s="386"/>
      <c r="AL83" s="130"/>
      <c r="AM83" s="130"/>
      <c r="AN83" s="130"/>
      <c r="AO83" s="387"/>
      <c r="AP83" s="375"/>
      <c r="AQ83" s="375"/>
      <c r="AR83" s="375"/>
      <c r="AS83" s="372"/>
      <c r="AT83" s="372"/>
      <c r="BV83" s="3"/>
      <c r="BW83" s="3"/>
      <c r="BX83" s="3"/>
      <c r="BY83" s="3"/>
      <c r="BZ83" s="3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5"/>
      <c r="DB83" s="5">
        <v>0</v>
      </c>
      <c r="DC83" s="5"/>
      <c r="DD83" s="5">
        <v>0</v>
      </c>
      <c r="DE83" s="5"/>
      <c r="DF83" s="5">
        <v>0</v>
      </c>
      <c r="DG83" s="5"/>
      <c r="DH83" s="5">
        <v>0</v>
      </c>
      <c r="DI83" s="5"/>
      <c r="DJ83" s="5">
        <v>0</v>
      </c>
    </row>
    <row r="84" spans="1:114" s="2" customFormat="1" x14ac:dyDescent="0.2">
      <c r="A84" s="3403" t="s">
        <v>107</v>
      </c>
      <c r="B84" s="388" t="s">
        <v>108</v>
      </c>
      <c r="C84" s="17">
        <f>SUM(D84:E84)</f>
        <v>0</v>
      </c>
      <c r="D84" s="132">
        <f t="shared" ref="D84:E86" si="7">SUM(F84,H84,J84,L84,N84,P84,R84,T84,V84,X84,Z84,AB84,AD84,AF84,AH84)</f>
        <v>0</v>
      </c>
      <c r="E84" s="132">
        <f t="shared" si="7"/>
        <v>0</v>
      </c>
      <c r="F84" s="133"/>
      <c r="G84" s="134"/>
      <c r="H84" s="135"/>
      <c r="I84" s="134"/>
      <c r="J84" s="133"/>
      <c r="K84" s="136"/>
      <c r="L84" s="133"/>
      <c r="M84" s="136"/>
      <c r="N84" s="133"/>
      <c r="O84" s="136"/>
      <c r="P84" s="133"/>
      <c r="Q84" s="136"/>
      <c r="R84" s="133"/>
      <c r="S84" s="136"/>
      <c r="T84" s="133"/>
      <c r="U84" s="136"/>
      <c r="V84" s="133"/>
      <c r="W84" s="136"/>
      <c r="X84" s="133"/>
      <c r="Y84" s="136"/>
      <c r="Z84" s="133"/>
      <c r="AA84" s="136"/>
      <c r="AB84" s="133"/>
      <c r="AC84" s="136"/>
      <c r="AD84" s="133"/>
      <c r="AE84" s="136"/>
      <c r="AF84" s="133"/>
      <c r="AG84" s="136"/>
      <c r="AH84" s="133"/>
      <c r="AI84" s="137"/>
      <c r="AJ84" s="138"/>
      <c r="AK84" s="139"/>
      <c r="AL84" s="134"/>
      <c r="AM84" s="134"/>
      <c r="AN84" s="134"/>
      <c r="AO84" s="387"/>
      <c r="AP84" s="375"/>
      <c r="AQ84" s="375"/>
      <c r="AR84" s="375"/>
      <c r="AS84" s="372"/>
      <c r="AT84" s="372"/>
      <c r="BV84" s="3"/>
      <c r="BW84" s="3"/>
      <c r="BX84" s="3"/>
      <c r="BY84" s="3"/>
      <c r="BZ84" s="3"/>
      <c r="CA84" s="4" t="s">
        <v>109</v>
      </c>
      <c r="CB84" s="4"/>
      <c r="CC84" s="4" t="s">
        <v>110</v>
      </c>
      <c r="CD84" s="4"/>
      <c r="CE84" s="4" t="s">
        <v>111</v>
      </c>
      <c r="CF84" s="4"/>
      <c r="CG84" s="4" t="s">
        <v>112</v>
      </c>
      <c r="CH84" s="4"/>
      <c r="CI84" s="4" t="s">
        <v>113</v>
      </c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5"/>
      <c r="DB84" s="5">
        <v>0</v>
      </c>
      <c r="DC84" s="5"/>
      <c r="DD84" s="5">
        <v>0</v>
      </c>
      <c r="DE84" s="5"/>
      <c r="DF84" s="5">
        <v>0</v>
      </c>
      <c r="DG84" s="5"/>
      <c r="DH84" s="5">
        <v>0</v>
      </c>
      <c r="DI84" s="5"/>
      <c r="DJ84" s="5">
        <v>0</v>
      </c>
    </row>
    <row r="85" spans="1:114" s="2" customFormat="1" ht="21" x14ac:dyDescent="0.2">
      <c r="A85" s="3403"/>
      <c r="B85" s="140" t="s">
        <v>114</v>
      </c>
      <c r="C85" s="56">
        <f>SUM(D85:E85)</f>
        <v>0</v>
      </c>
      <c r="D85" s="132">
        <f t="shared" si="7"/>
        <v>0</v>
      </c>
      <c r="E85" s="132">
        <f t="shared" si="7"/>
        <v>0</v>
      </c>
      <c r="F85" s="141"/>
      <c r="G85" s="142"/>
      <c r="H85" s="143"/>
      <c r="I85" s="142"/>
      <c r="J85" s="141"/>
      <c r="K85" s="144"/>
      <c r="L85" s="141"/>
      <c r="M85" s="144"/>
      <c r="N85" s="141"/>
      <c r="O85" s="144"/>
      <c r="P85" s="141"/>
      <c r="Q85" s="144"/>
      <c r="R85" s="141"/>
      <c r="S85" s="144"/>
      <c r="T85" s="141"/>
      <c r="U85" s="144"/>
      <c r="V85" s="141"/>
      <c r="W85" s="144"/>
      <c r="X85" s="141"/>
      <c r="Y85" s="144"/>
      <c r="Z85" s="141"/>
      <c r="AA85" s="144"/>
      <c r="AB85" s="141"/>
      <c r="AC85" s="144"/>
      <c r="AD85" s="141"/>
      <c r="AE85" s="144"/>
      <c r="AF85" s="141"/>
      <c r="AG85" s="144"/>
      <c r="AH85" s="141"/>
      <c r="AI85" s="145"/>
      <c r="AJ85" s="146"/>
      <c r="AK85" s="147"/>
      <c r="AL85" s="142"/>
      <c r="AM85" s="142"/>
      <c r="AN85" s="142"/>
      <c r="AO85" s="389"/>
      <c r="AP85" s="355"/>
      <c r="AQ85" s="355"/>
      <c r="AR85" s="355"/>
      <c r="AS85" s="357"/>
      <c r="AT85" s="357"/>
      <c r="BV85" s="3"/>
      <c r="BW85" s="3"/>
      <c r="BX85" s="3"/>
      <c r="BY85" s="3"/>
      <c r="BZ85" s="3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5"/>
      <c r="DB85" s="5">
        <v>0</v>
      </c>
      <c r="DC85" s="5"/>
      <c r="DD85" s="5">
        <v>0</v>
      </c>
      <c r="DE85" s="5"/>
      <c r="DF85" s="5">
        <v>0</v>
      </c>
      <c r="DG85" s="5"/>
      <c r="DH85" s="5">
        <v>0</v>
      </c>
      <c r="DI85" s="5"/>
      <c r="DJ85" s="5">
        <v>0</v>
      </c>
    </row>
    <row r="86" spans="1:114" s="2" customFormat="1" x14ac:dyDescent="0.2">
      <c r="A86" s="390" t="s">
        <v>61</v>
      </c>
      <c r="B86" s="391" t="s">
        <v>115</v>
      </c>
      <c r="C86" s="382">
        <f>SUM(D86:E86)</f>
        <v>0</v>
      </c>
      <c r="D86" s="383">
        <f t="shared" si="7"/>
        <v>0</v>
      </c>
      <c r="E86" s="384">
        <f t="shared" si="7"/>
        <v>0</v>
      </c>
      <c r="F86" s="392"/>
      <c r="G86" s="393"/>
      <c r="H86" s="394"/>
      <c r="I86" s="393"/>
      <c r="J86" s="392"/>
      <c r="K86" s="395"/>
      <c r="L86" s="392"/>
      <c r="M86" s="395"/>
      <c r="N86" s="392"/>
      <c r="O86" s="395"/>
      <c r="P86" s="392"/>
      <c r="Q86" s="395"/>
      <c r="R86" s="392"/>
      <c r="S86" s="395"/>
      <c r="T86" s="392"/>
      <c r="U86" s="395"/>
      <c r="V86" s="392"/>
      <c r="W86" s="395"/>
      <c r="X86" s="392"/>
      <c r="Y86" s="395"/>
      <c r="Z86" s="392"/>
      <c r="AA86" s="395"/>
      <c r="AB86" s="392"/>
      <c r="AC86" s="395"/>
      <c r="AD86" s="392"/>
      <c r="AE86" s="395"/>
      <c r="AF86" s="392"/>
      <c r="AG86" s="395"/>
      <c r="AH86" s="392"/>
      <c r="AI86" s="396"/>
      <c r="AJ86" s="397"/>
      <c r="AK86" s="398"/>
      <c r="AL86" s="393"/>
      <c r="AM86" s="393"/>
      <c r="AN86" s="393"/>
      <c r="AO86" s="387"/>
      <c r="AP86" s="375"/>
      <c r="AQ86" s="375"/>
      <c r="AR86" s="375"/>
      <c r="AS86" s="372"/>
      <c r="AT86" s="372"/>
      <c r="BV86" s="3"/>
      <c r="BW86" s="3"/>
      <c r="BX86" s="3"/>
      <c r="BY86" s="3"/>
      <c r="BZ86" s="3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5"/>
      <c r="DB86" s="5"/>
      <c r="DC86" s="5"/>
      <c r="DD86" s="5"/>
      <c r="DE86" s="5"/>
      <c r="DF86" s="5"/>
      <c r="DG86" s="5"/>
      <c r="DH86" s="5"/>
      <c r="DI86" s="5"/>
      <c r="DJ86" s="5"/>
    </row>
    <row r="87" spans="1:114" s="2" customFormat="1" x14ac:dyDescent="0.2">
      <c r="A87" s="8" t="s">
        <v>116</v>
      </c>
      <c r="B87" s="6"/>
      <c r="C87" s="94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125"/>
      <c r="R87" s="125"/>
      <c r="S87" s="125"/>
      <c r="T87" s="125"/>
      <c r="U87" s="125"/>
      <c r="V87" s="125"/>
      <c r="W87" s="6"/>
      <c r="X87" s="125"/>
      <c r="Y87" s="125"/>
      <c r="Z87" s="258"/>
      <c r="AA87" s="126"/>
      <c r="AB87" s="259"/>
      <c r="AC87" s="259"/>
      <c r="AD87" s="259"/>
      <c r="AE87" s="259"/>
      <c r="AF87" s="259"/>
      <c r="AG87" s="372"/>
      <c r="AH87" s="94"/>
      <c r="AI87" s="375"/>
      <c r="AJ87" s="375"/>
      <c r="AK87" s="375"/>
      <c r="AL87" s="375"/>
      <c r="AM87" s="375"/>
      <c r="AN87" s="375"/>
      <c r="AO87" s="375"/>
      <c r="AP87" s="375"/>
      <c r="AQ87" s="372"/>
      <c r="AR87" s="372"/>
      <c r="BV87" s="3"/>
      <c r="BW87" s="3"/>
      <c r="BX87" s="3"/>
      <c r="BY87" s="3"/>
      <c r="BZ87" s="3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5"/>
      <c r="DB87" s="5"/>
      <c r="DC87" s="5"/>
      <c r="DD87" s="5"/>
      <c r="DE87" s="5"/>
      <c r="DF87" s="5"/>
      <c r="DG87" s="5"/>
      <c r="DH87" s="5"/>
      <c r="DI87" s="5"/>
      <c r="DJ87" s="5"/>
    </row>
    <row r="88" spans="1:114" s="2" customFormat="1" x14ac:dyDescent="0.2">
      <c r="A88" s="3403" t="s">
        <v>89</v>
      </c>
      <c r="B88" s="3418" t="s">
        <v>32</v>
      </c>
      <c r="C88" s="3418" t="s">
        <v>117</v>
      </c>
      <c r="D88" s="3419" t="s">
        <v>118</v>
      </c>
      <c r="E88" s="3392" t="s">
        <v>119</v>
      </c>
      <c r="F88" s="3418" t="s">
        <v>120</v>
      </c>
      <c r="G88" s="6"/>
      <c r="H88" s="371"/>
      <c r="I88" s="371"/>
      <c r="J88" s="371"/>
      <c r="K88" s="371"/>
      <c r="L88" s="371"/>
      <c r="M88" s="371"/>
      <c r="N88" s="371"/>
      <c r="O88" s="371"/>
      <c r="P88" s="399"/>
      <c r="Q88" s="399"/>
      <c r="R88" s="399"/>
      <c r="S88" s="399"/>
      <c r="T88" s="399"/>
      <c r="U88" s="399"/>
      <c r="V88" s="399"/>
      <c r="W88" s="371"/>
      <c r="X88" s="399"/>
      <c r="Y88" s="372"/>
      <c r="Z88" s="372"/>
      <c r="AA88" s="372"/>
      <c r="AB88" s="372"/>
      <c r="AC88" s="372"/>
      <c r="AD88" s="372"/>
      <c r="AE88" s="372"/>
      <c r="AF88" s="372"/>
      <c r="AG88" s="372"/>
      <c r="AH88" s="375"/>
      <c r="AI88" s="375"/>
      <c r="AJ88" s="375"/>
      <c r="AK88" s="375"/>
      <c r="AL88" s="375"/>
      <c r="AM88" s="375"/>
      <c r="AN88" s="375"/>
      <c r="AO88" s="375"/>
      <c r="AP88" s="375"/>
      <c r="AQ88" s="372"/>
      <c r="AR88" s="372"/>
      <c r="BV88" s="3"/>
      <c r="BW88" s="3"/>
      <c r="BX88" s="3"/>
      <c r="BY88" s="3"/>
      <c r="BZ88" s="3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5"/>
      <c r="DB88" s="5"/>
      <c r="DC88" s="5"/>
      <c r="DD88" s="5"/>
      <c r="DE88" s="5"/>
      <c r="DF88" s="5"/>
      <c r="DG88" s="5"/>
      <c r="DH88" s="5"/>
      <c r="DI88" s="5"/>
      <c r="DJ88" s="5"/>
    </row>
    <row r="89" spans="1:114" s="2" customFormat="1" x14ac:dyDescent="0.2">
      <c r="A89" s="3403"/>
      <c r="B89" s="3418"/>
      <c r="C89" s="3418"/>
      <c r="D89" s="3419"/>
      <c r="E89" s="3392"/>
      <c r="F89" s="3418"/>
      <c r="G89" s="6"/>
      <c r="H89" s="371"/>
      <c r="I89" s="371"/>
      <c r="J89" s="371"/>
      <c r="K89" s="371"/>
      <c r="L89" s="371"/>
      <c r="M89" s="371"/>
      <c r="N89" s="371"/>
      <c r="O89" s="371"/>
      <c r="P89" s="399"/>
      <c r="Q89" s="399"/>
      <c r="R89" s="399"/>
      <c r="S89" s="399"/>
      <c r="T89" s="399"/>
      <c r="U89" s="399"/>
      <c r="V89" s="399"/>
      <c r="W89" s="371"/>
      <c r="X89" s="399"/>
      <c r="Y89" s="372"/>
      <c r="Z89" s="372"/>
      <c r="AA89" s="372"/>
      <c r="AB89" s="372"/>
      <c r="AC89" s="372"/>
      <c r="AD89" s="372"/>
      <c r="AE89" s="372"/>
      <c r="AF89" s="372"/>
      <c r="AG89" s="372"/>
      <c r="AH89" s="375"/>
      <c r="AI89" s="375"/>
      <c r="AJ89" s="375"/>
      <c r="AK89" s="375"/>
      <c r="AL89" s="375"/>
      <c r="AM89" s="375"/>
      <c r="AN89" s="375"/>
      <c r="AO89" s="375"/>
      <c r="AP89" s="375"/>
      <c r="AQ89" s="372"/>
      <c r="AR89" s="372"/>
      <c r="BV89" s="3"/>
      <c r="BW89" s="3"/>
      <c r="BX89" s="3"/>
      <c r="BY89" s="3"/>
      <c r="BZ89" s="3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5"/>
      <c r="DB89" s="5"/>
      <c r="DC89" s="5"/>
      <c r="DD89" s="5"/>
      <c r="DE89" s="5"/>
      <c r="DF89" s="5"/>
      <c r="DG89" s="5"/>
      <c r="DH89" s="5"/>
      <c r="DI89" s="5"/>
      <c r="DJ89" s="5"/>
    </row>
    <row r="90" spans="1:114" s="2" customFormat="1" x14ac:dyDescent="0.2">
      <c r="A90" s="3404" t="s">
        <v>121</v>
      </c>
      <c r="B90" s="3405"/>
      <c r="C90" s="3405"/>
      <c r="D90" s="3405"/>
      <c r="E90" s="3405"/>
      <c r="F90" s="3406"/>
      <c r="G90" s="6"/>
      <c r="H90" s="400"/>
      <c r="I90" s="400"/>
      <c r="J90" s="400"/>
      <c r="K90" s="400"/>
      <c r="L90" s="400"/>
      <c r="M90" s="400"/>
      <c r="N90" s="400"/>
      <c r="O90" s="400"/>
      <c r="P90" s="401"/>
      <c r="Q90" s="401"/>
      <c r="R90" s="401"/>
      <c r="S90" s="401"/>
      <c r="T90" s="401"/>
      <c r="U90" s="401"/>
      <c r="V90" s="401"/>
      <c r="W90" s="400"/>
      <c r="X90" s="401"/>
      <c r="Y90" s="357"/>
      <c r="Z90" s="357"/>
      <c r="AA90" s="357"/>
      <c r="AB90" s="357"/>
      <c r="AC90" s="357"/>
      <c r="AD90" s="357"/>
      <c r="AE90" s="357"/>
      <c r="AF90" s="357"/>
      <c r="AG90" s="357"/>
      <c r="AH90" s="355"/>
      <c r="AI90" s="355"/>
      <c r="AJ90" s="355"/>
      <c r="AK90" s="355"/>
      <c r="AL90" s="355"/>
      <c r="AM90" s="355"/>
      <c r="AN90" s="355"/>
      <c r="AO90" s="355"/>
      <c r="AP90" s="355"/>
      <c r="AQ90" s="357"/>
      <c r="AR90" s="357"/>
      <c r="BV90" s="3"/>
      <c r="BW90" s="3"/>
      <c r="BX90" s="3"/>
      <c r="BY90" s="3"/>
      <c r="BZ90" s="3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5"/>
      <c r="DB90" s="5"/>
      <c r="DC90" s="5"/>
      <c r="DD90" s="5"/>
      <c r="DE90" s="5"/>
      <c r="DF90" s="5"/>
      <c r="DG90" s="5"/>
      <c r="DH90" s="5"/>
      <c r="DI90" s="5"/>
      <c r="DJ90" s="5"/>
    </row>
    <row r="91" spans="1:114" s="2" customFormat="1" x14ac:dyDescent="0.2">
      <c r="A91" s="402" t="s">
        <v>122</v>
      </c>
      <c r="B91" s="403">
        <f>SUM(C91:D91)</f>
        <v>4780</v>
      </c>
      <c r="C91" s="404">
        <f>SUM(ENERO:DICIEMBRE!C91)</f>
        <v>684</v>
      </c>
      <c r="D91" s="404">
        <f>SUM(ENERO:DICIEMBRE!D91)</f>
        <v>4096</v>
      </c>
      <c r="E91" s="404">
        <f>SUM(ENERO:DICIEMBRE!E91)</f>
        <v>4780</v>
      </c>
      <c r="F91" s="404">
        <f>SUM(ENERO:DICIEMBRE!F91)</f>
        <v>0</v>
      </c>
      <c r="G91" s="6"/>
      <c r="H91" s="371"/>
      <c r="I91" s="371"/>
      <c r="J91" s="371"/>
      <c r="K91" s="371"/>
      <c r="L91" s="371"/>
      <c r="M91" s="371"/>
      <c r="N91" s="371"/>
      <c r="O91" s="371"/>
      <c r="P91" s="399"/>
      <c r="Q91" s="399"/>
      <c r="R91" s="399"/>
      <c r="S91" s="399"/>
      <c r="T91" s="399"/>
      <c r="U91" s="399"/>
      <c r="V91" s="399"/>
      <c r="W91" s="371"/>
      <c r="X91" s="399"/>
      <c r="Y91" s="372"/>
      <c r="Z91" s="372"/>
      <c r="AA91" s="372"/>
      <c r="AB91" s="372"/>
      <c r="AC91" s="372"/>
      <c r="AD91" s="372"/>
      <c r="AE91" s="372"/>
      <c r="AF91" s="372"/>
      <c r="AG91" s="372"/>
      <c r="AH91" s="375"/>
      <c r="AI91" s="375"/>
      <c r="AJ91" s="375"/>
      <c r="AK91" s="375"/>
      <c r="AL91" s="375"/>
      <c r="AM91" s="375"/>
      <c r="AN91" s="375"/>
      <c r="AO91" s="375"/>
      <c r="AP91" s="375"/>
      <c r="AQ91" s="372"/>
      <c r="AR91" s="372"/>
      <c r="BV91" s="3"/>
      <c r="BW91" s="3"/>
      <c r="BX91" s="3"/>
      <c r="BY91" s="3"/>
      <c r="BZ91" s="3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5"/>
      <c r="DB91" s="5"/>
      <c r="DC91" s="5"/>
      <c r="DD91" s="5"/>
      <c r="DE91" s="5"/>
      <c r="DF91" s="5"/>
      <c r="DG91" s="5"/>
      <c r="DH91" s="5"/>
      <c r="DI91" s="5"/>
      <c r="DJ91" s="5"/>
    </row>
    <row r="92" spans="1:114" s="2" customFormat="1" x14ac:dyDescent="0.2">
      <c r="A92" s="148" t="s">
        <v>123</v>
      </c>
      <c r="B92" s="140">
        <f>SUM(C92:D92)</f>
        <v>0</v>
      </c>
      <c r="C92" s="404">
        <f>SUM(ENERO:DICIEMBRE!C92)</f>
        <v>0</v>
      </c>
      <c r="D92" s="404">
        <f>SUM(ENERO:DICIEMBRE!D92)</f>
        <v>0</v>
      </c>
      <c r="E92" s="404">
        <f>SUM(ENERO:DICIEMBRE!E92)</f>
        <v>0</v>
      </c>
      <c r="F92" s="404">
        <f>SUM(ENERO:DICIEMBRE!F92)</f>
        <v>0</v>
      </c>
      <c r="G92" s="6"/>
      <c r="H92" s="400"/>
      <c r="I92" s="400"/>
      <c r="J92" s="400"/>
      <c r="K92" s="400"/>
      <c r="L92" s="400"/>
      <c r="M92" s="400"/>
      <c r="N92" s="400"/>
      <c r="O92" s="400"/>
      <c r="P92" s="401"/>
      <c r="Q92" s="401"/>
      <c r="R92" s="401"/>
      <c r="S92" s="401"/>
      <c r="T92" s="401"/>
      <c r="U92" s="401"/>
      <c r="V92" s="401"/>
      <c r="W92" s="400"/>
      <c r="X92" s="401"/>
      <c r="Y92" s="357"/>
      <c r="Z92" s="357"/>
      <c r="AA92" s="357"/>
      <c r="AB92" s="357"/>
      <c r="AC92" s="357"/>
      <c r="AD92" s="357"/>
      <c r="AE92" s="357"/>
      <c r="AF92" s="357"/>
      <c r="AG92" s="357"/>
      <c r="AH92" s="355"/>
      <c r="AI92" s="355"/>
      <c r="AJ92" s="355"/>
      <c r="AK92" s="355"/>
      <c r="AL92" s="355"/>
      <c r="AM92" s="355"/>
      <c r="AN92" s="355"/>
      <c r="AO92" s="355"/>
      <c r="AP92" s="355"/>
      <c r="AQ92" s="357"/>
      <c r="AR92" s="357"/>
      <c r="BV92" s="3"/>
      <c r="BW92" s="3"/>
      <c r="BX92" s="3"/>
      <c r="BY92" s="3"/>
      <c r="BZ92" s="3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5"/>
      <c r="DB92" s="5"/>
      <c r="DC92" s="5"/>
      <c r="DD92" s="5"/>
      <c r="DE92" s="5"/>
      <c r="DF92" s="5"/>
      <c r="DG92" s="5"/>
      <c r="DH92" s="5"/>
      <c r="DI92" s="5"/>
      <c r="DJ92" s="5"/>
    </row>
    <row r="93" spans="1:114" s="2" customFormat="1" x14ac:dyDescent="0.2">
      <c r="A93" s="148" t="s">
        <v>124</v>
      </c>
      <c r="B93" s="140">
        <f>SUM(C93:D93)</f>
        <v>0</v>
      </c>
      <c r="C93" s="404">
        <f>SUM(ENERO:DICIEMBRE!C93)</f>
        <v>0</v>
      </c>
      <c r="D93" s="404">
        <f>SUM(ENERO:DICIEMBRE!D93)</f>
        <v>0</v>
      </c>
      <c r="E93" s="404">
        <f>SUM(ENERO:DICIEMBRE!E93)</f>
        <v>0</v>
      </c>
      <c r="F93" s="404">
        <f>SUM(ENERO:DICIEMBRE!F93)</f>
        <v>0</v>
      </c>
      <c r="G93" s="6"/>
      <c r="H93" s="400"/>
      <c r="I93" s="400"/>
      <c r="J93" s="400"/>
      <c r="K93" s="400"/>
      <c r="L93" s="400"/>
      <c r="M93" s="400"/>
      <c r="N93" s="400"/>
      <c r="O93" s="400"/>
      <c r="P93" s="401"/>
      <c r="Q93" s="401"/>
      <c r="R93" s="401"/>
      <c r="S93" s="401"/>
      <c r="T93" s="401"/>
      <c r="U93" s="401"/>
      <c r="V93" s="401"/>
      <c r="W93" s="400"/>
      <c r="X93" s="401"/>
      <c r="Y93" s="357"/>
      <c r="Z93" s="357"/>
      <c r="AA93" s="357"/>
      <c r="AB93" s="357"/>
      <c r="AC93" s="357"/>
      <c r="AD93" s="357"/>
      <c r="AE93" s="357"/>
      <c r="AF93" s="357"/>
      <c r="AG93" s="357"/>
      <c r="AH93" s="355"/>
      <c r="AI93" s="355"/>
      <c r="AJ93" s="355"/>
      <c r="AK93" s="355"/>
      <c r="AL93" s="355"/>
      <c r="AM93" s="355"/>
      <c r="AN93" s="355"/>
      <c r="AO93" s="355"/>
      <c r="AP93" s="355"/>
      <c r="AQ93" s="357"/>
      <c r="AR93" s="357"/>
      <c r="BV93" s="3"/>
      <c r="BW93" s="3"/>
      <c r="BX93" s="3"/>
      <c r="BY93" s="3"/>
      <c r="BZ93" s="3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5"/>
      <c r="DB93" s="5"/>
      <c r="DC93" s="5"/>
      <c r="DD93" s="5"/>
      <c r="DE93" s="5"/>
      <c r="DF93" s="5"/>
      <c r="DG93" s="5"/>
      <c r="DH93" s="5"/>
      <c r="DI93" s="5"/>
      <c r="DJ93" s="5"/>
    </row>
    <row r="94" spans="1:114" s="2" customFormat="1" x14ac:dyDescent="0.2">
      <c r="A94" s="148" t="s">
        <v>125</v>
      </c>
      <c r="B94" s="140">
        <f>SUM(C94:D94)</f>
        <v>0</v>
      </c>
      <c r="C94" s="404">
        <f>SUM(ENERO:DICIEMBRE!C94)</f>
        <v>0</v>
      </c>
      <c r="D94" s="404">
        <f>SUM(ENERO:DICIEMBRE!D94)</f>
        <v>0</v>
      </c>
      <c r="E94" s="404">
        <f>SUM(ENERO:DICIEMBRE!E94)</f>
        <v>0</v>
      </c>
      <c r="F94" s="404">
        <f>SUM(ENERO:DICIEMBRE!F94)</f>
        <v>0</v>
      </c>
      <c r="G94" s="6"/>
      <c r="H94" s="400"/>
      <c r="I94" s="400"/>
      <c r="J94" s="400"/>
      <c r="K94" s="400"/>
      <c r="L94" s="400"/>
      <c r="M94" s="400"/>
      <c r="N94" s="400"/>
      <c r="O94" s="400"/>
      <c r="P94" s="401"/>
      <c r="Q94" s="401"/>
      <c r="R94" s="401"/>
      <c r="S94" s="401"/>
      <c r="T94" s="401"/>
      <c r="U94" s="401"/>
      <c r="V94" s="401"/>
      <c r="W94" s="400"/>
      <c r="X94" s="401"/>
      <c r="Y94" s="357"/>
      <c r="Z94" s="357"/>
      <c r="AA94" s="357"/>
      <c r="AB94" s="357"/>
      <c r="AC94" s="357"/>
      <c r="AD94" s="357"/>
      <c r="AE94" s="357"/>
      <c r="AF94" s="357"/>
      <c r="AG94" s="357"/>
      <c r="AH94" s="355"/>
      <c r="AI94" s="355"/>
      <c r="AJ94" s="355"/>
      <c r="AK94" s="355"/>
      <c r="AL94" s="355"/>
      <c r="AM94" s="355"/>
      <c r="AN94" s="355"/>
      <c r="AO94" s="355"/>
      <c r="AP94" s="355"/>
      <c r="AQ94" s="357"/>
      <c r="AR94" s="357"/>
      <c r="BV94" s="3"/>
      <c r="BW94" s="3"/>
      <c r="BX94" s="3"/>
      <c r="BY94" s="3"/>
      <c r="BZ94" s="3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5"/>
      <c r="DB94" s="5"/>
      <c r="DC94" s="5"/>
      <c r="DD94" s="5"/>
      <c r="DE94" s="5"/>
      <c r="DF94" s="5"/>
      <c r="DG94" s="5"/>
      <c r="DH94" s="5"/>
      <c r="DI94" s="5"/>
      <c r="DJ94" s="5"/>
    </row>
    <row r="95" spans="1:114" s="2" customFormat="1" x14ac:dyDescent="0.2">
      <c r="A95" s="151" t="s">
        <v>126</v>
      </c>
      <c r="B95" s="152">
        <f>SUM(C95:D95)</f>
        <v>323</v>
      </c>
      <c r="C95" s="404">
        <f>SUM(ENERO:DICIEMBRE!C95)</f>
        <v>0</v>
      </c>
      <c r="D95" s="404">
        <f>SUM(ENERO:DICIEMBRE!D95)</f>
        <v>323</v>
      </c>
      <c r="E95" s="404">
        <f>SUM(ENERO:DICIEMBRE!E95)</f>
        <v>307</v>
      </c>
      <c r="F95" s="404">
        <f>SUM(ENERO:DICIEMBRE!F95)</f>
        <v>0</v>
      </c>
      <c r="G95" s="6"/>
      <c r="H95" s="371"/>
      <c r="I95" s="371"/>
      <c r="J95" s="371"/>
      <c r="K95" s="371"/>
      <c r="L95" s="371"/>
      <c r="M95" s="371"/>
      <c r="N95" s="371"/>
      <c r="O95" s="371"/>
      <c r="P95" s="399"/>
      <c r="Q95" s="399"/>
      <c r="R95" s="399"/>
      <c r="S95" s="399"/>
      <c r="T95" s="399"/>
      <c r="U95" s="399"/>
      <c r="V95" s="399"/>
      <c r="W95" s="371"/>
      <c r="X95" s="399"/>
      <c r="Y95" s="372"/>
      <c r="Z95" s="372"/>
      <c r="AA95" s="372"/>
      <c r="AB95" s="372"/>
      <c r="AC95" s="372"/>
      <c r="AD95" s="372"/>
      <c r="AE95" s="372"/>
      <c r="AF95" s="372"/>
      <c r="AG95" s="372"/>
      <c r="AH95" s="375"/>
      <c r="AI95" s="375"/>
      <c r="AJ95" s="375"/>
      <c r="AK95" s="375"/>
      <c r="AL95" s="375"/>
      <c r="AM95" s="375"/>
      <c r="AN95" s="375"/>
      <c r="AO95" s="375"/>
      <c r="AP95" s="375"/>
      <c r="AQ95" s="372"/>
      <c r="AR95" s="372"/>
      <c r="BV95" s="3"/>
      <c r="BW95" s="3"/>
      <c r="BX95" s="3"/>
      <c r="BY95" s="3"/>
      <c r="BZ95" s="3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5"/>
      <c r="DB95" s="5"/>
      <c r="DC95" s="5"/>
      <c r="DD95" s="5"/>
      <c r="DE95" s="5"/>
      <c r="DF95" s="5"/>
      <c r="DG95" s="5"/>
      <c r="DH95" s="5"/>
      <c r="DI95" s="5"/>
      <c r="DJ95" s="5"/>
    </row>
    <row r="96" spans="1:114" s="2" customFormat="1" x14ac:dyDescent="0.2">
      <c r="A96" s="3404" t="s">
        <v>127</v>
      </c>
      <c r="B96" s="3405"/>
      <c r="C96" s="3405"/>
      <c r="D96" s="3405"/>
      <c r="E96" s="3405"/>
      <c r="F96" s="3406"/>
      <c r="G96" s="6"/>
      <c r="H96" s="371"/>
      <c r="I96" s="371"/>
      <c r="J96" s="371"/>
      <c r="K96" s="371"/>
      <c r="L96" s="371"/>
      <c r="M96" s="371"/>
      <c r="N96" s="371"/>
      <c r="O96" s="371"/>
      <c r="P96" s="399"/>
      <c r="Q96" s="399"/>
      <c r="R96" s="399"/>
      <c r="S96" s="399"/>
      <c r="T96" s="399"/>
      <c r="U96" s="399"/>
      <c r="V96" s="399"/>
      <c r="W96" s="371"/>
      <c r="X96" s="399"/>
      <c r="Y96" s="372"/>
      <c r="Z96" s="372"/>
      <c r="AA96" s="372"/>
      <c r="AB96" s="372"/>
      <c r="AC96" s="372"/>
      <c r="AD96" s="372"/>
      <c r="AE96" s="372"/>
      <c r="AF96" s="372"/>
      <c r="AG96" s="372"/>
      <c r="AH96" s="375"/>
      <c r="AI96" s="375"/>
      <c r="AJ96" s="375"/>
      <c r="AK96" s="375"/>
      <c r="AL96" s="375"/>
      <c r="AM96" s="375"/>
      <c r="AN96" s="375"/>
      <c r="AO96" s="375"/>
      <c r="AP96" s="375"/>
      <c r="AQ96" s="372"/>
      <c r="AR96" s="372"/>
      <c r="BV96" s="3"/>
      <c r="BW96" s="3"/>
      <c r="BX96" s="3"/>
      <c r="BY96" s="3"/>
      <c r="BZ96" s="3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5"/>
      <c r="DB96" s="5"/>
      <c r="DC96" s="5"/>
      <c r="DD96" s="5"/>
      <c r="DE96" s="5"/>
      <c r="DF96" s="5"/>
      <c r="DG96" s="5"/>
      <c r="DH96" s="5"/>
      <c r="DI96" s="5"/>
      <c r="DJ96" s="5"/>
    </row>
    <row r="97" spans="1:130" x14ac:dyDescent="0.2">
      <c r="A97" s="405" t="s">
        <v>128</v>
      </c>
      <c r="B97" s="406">
        <f>SUM(C97:D97)</f>
        <v>5</v>
      </c>
      <c r="C97" s="404">
        <f>SUM(ENERO:DICIEMBRE!C97)</f>
        <v>0</v>
      </c>
      <c r="D97" s="404">
        <f>SUM(ENERO:DICIEMBRE!D97)</f>
        <v>5</v>
      </c>
      <c r="E97" s="404">
        <f>SUM(ENERO:DICIEMBRE!E97)</f>
        <v>4</v>
      </c>
      <c r="F97" s="404">
        <f>SUM(ENERO:DICIEMBRE!F97)</f>
        <v>0</v>
      </c>
      <c r="G97" s="6"/>
      <c r="H97" s="371"/>
      <c r="I97" s="371"/>
      <c r="J97" s="371"/>
      <c r="K97" s="371"/>
      <c r="L97" s="371"/>
      <c r="M97" s="371"/>
      <c r="N97" s="371"/>
      <c r="O97" s="371"/>
      <c r="P97" s="399"/>
      <c r="Q97" s="399"/>
      <c r="R97" s="399"/>
      <c r="S97" s="399"/>
      <c r="T97" s="399"/>
      <c r="U97" s="399"/>
      <c r="V97" s="399"/>
      <c r="W97" s="371"/>
      <c r="X97" s="399"/>
      <c r="Y97" s="372"/>
      <c r="Z97" s="372"/>
      <c r="AA97" s="372"/>
      <c r="AB97" s="372"/>
      <c r="AC97" s="372"/>
      <c r="AD97" s="372"/>
      <c r="AE97" s="372"/>
      <c r="AF97" s="372"/>
      <c r="AG97" s="372"/>
      <c r="AH97" s="372"/>
      <c r="AI97" s="372"/>
      <c r="AJ97" s="372"/>
      <c r="AK97" s="372"/>
      <c r="AL97" s="372"/>
      <c r="AM97" s="372"/>
      <c r="AN97" s="372"/>
      <c r="AO97" s="372"/>
      <c r="AP97" s="372"/>
      <c r="AQ97" s="372"/>
      <c r="AR97" s="372"/>
    </row>
    <row r="98" spans="1:130" x14ac:dyDescent="0.2">
      <c r="A98" s="155" t="s">
        <v>129</v>
      </c>
      <c r="B98" s="156">
        <f>SUM(C98:D98)</f>
        <v>7</v>
      </c>
      <c r="C98" s="404">
        <f>SUM(ENERO:DICIEMBRE!C98)</f>
        <v>0</v>
      </c>
      <c r="D98" s="404">
        <f>SUM(ENERO:DICIEMBRE!D98)</f>
        <v>7</v>
      </c>
      <c r="E98" s="404">
        <f>SUM(ENERO:DICIEMBRE!E98)</f>
        <v>6</v>
      </c>
      <c r="F98" s="404">
        <f>SUM(ENERO:DICIEMBRE!F98)</f>
        <v>0</v>
      </c>
      <c r="G98" s="6"/>
      <c r="H98" s="371"/>
      <c r="I98" s="371"/>
      <c r="J98" s="371"/>
      <c r="K98" s="371"/>
      <c r="L98" s="371"/>
      <c r="M98" s="371"/>
      <c r="N98" s="371"/>
      <c r="O98" s="371"/>
      <c r="P98" s="399"/>
      <c r="Q98" s="399"/>
      <c r="R98" s="399"/>
      <c r="S98" s="399"/>
      <c r="T98" s="399"/>
      <c r="U98" s="399"/>
      <c r="V98" s="399"/>
      <c r="W98" s="371"/>
      <c r="X98" s="399"/>
      <c r="Y98" s="372"/>
      <c r="Z98" s="372"/>
      <c r="AA98" s="372"/>
      <c r="AB98" s="372"/>
      <c r="AC98" s="372"/>
      <c r="AD98" s="372"/>
      <c r="AE98" s="372"/>
      <c r="AF98" s="372"/>
      <c r="AG98" s="372"/>
      <c r="AH98" s="372"/>
      <c r="AI98" s="372"/>
      <c r="AJ98" s="372"/>
      <c r="AK98" s="372"/>
      <c r="AL98" s="372"/>
      <c r="AM98" s="372"/>
      <c r="AN98" s="372"/>
      <c r="AO98" s="372"/>
      <c r="AP98" s="372"/>
      <c r="AQ98" s="372"/>
      <c r="AR98" s="372"/>
    </row>
    <row r="99" spans="1:130" ht="21" x14ac:dyDescent="0.2">
      <c r="A99" s="407" t="s">
        <v>130</v>
      </c>
      <c r="B99" s="157">
        <f>SUM(C99:D99)</f>
        <v>3</v>
      </c>
      <c r="C99" s="404">
        <f>SUM(ENERO:DICIEMBRE!C99)</f>
        <v>0</v>
      </c>
      <c r="D99" s="404">
        <f>SUM(ENERO:DICIEMBRE!D99)</f>
        <v>3</v>
      </c>
      <c r="E99" s="404">
        <f>SUM(ENERO:DICIEMBRE!E99)</f>
        <v>3</v>
      </c>
      <c r="F99" s="404">
        <f>SUM(ENERO:DICIEMBRE!F99)</f>
        <v>0</v>
      </c>
      <c r="G99" s="6"/>
      <c r="H99" s="371"/>
      <c r="I99" s="371"/>
      <c r="J99" s="371"/>
      <c r="K99" s="371"/>
      <c r="L99" s="371"/>
      <c r="M99" s="371"/>
      <c r="N99" s="371"/>
      <c r="O99" s="371"/>
      <c r="P99" s="399"/>
      <c r="Q99" s="399"/>
      <c r="R99" s="399"/>
      <c r="S99" s="399"/>
      <c r="T99" s="399"/>
      <c r="U99" s="399"/>
      <c r="V99" s="399"/>
      <c r="W99" s="371"/>
      <c r="X99" s="399"/>
      <c r="Y99" s="372"/>
      <c r="Z99" s="372"/>
      <c r="AA99" s="372"/>
      <c r="AB99" s="372"/>
      <c r="AC99" s="372"/>
      <c r="AD99" s="372"/>
      <c r="AE99" s="372"/>
      <c r="AF99" s="372"/>
      <c r="AG99" s="372"/>
      <c r="AH99" s="372"/>
      <c r="AI99" s="372"/>
      <c r="AJ99" s="372"/>
      <c r="AK99" s="372"/>
      <c r="AL99" s="372"/>
      <c r="AM99" s="372"/>
      <c r="AN99" s="372"/>
      <c r="AO99" s="372"/>
      <c r="AP99" s="372"/>
      <c r="AQ99" s="372"/>
      <c r="AR99" s="372"/>
    </row>
    <row r="100" spans="1:130" s="3" customFormat="1" x14ac:dyDescent="0.2">
      <c r="A100" s="3407" t="s">
        <v>131</v>
      </c>
      <c r="B100" s="3407"/>
      <c r="C100" s="3407"/>
      <c r="D100" s="3407"/>
      <c r="E100" s="3407"/>
      <c r="F100" s="3408"/>
      <c r="G100" s="408"/>
      <c r="H100" s="408"/>
      <c r="I100" s="408"/>
      <c r="J100" s="408"/>
      <c r="K100" s="408"/>
      <c r="L100" s="408"/>
      <c r="M100" s="408"/>
      <c r="N100" s="408"/>
      <c r="O100" s="408"/>
      <c r="P100" s="408"/>
      <c r="Q100" s="409"/>
      <c r="R100" s="409"/>
      <c r="S100" s="409"/>
      <c r="T100" s="409"/>
      <c r="U100" s="409"/>
      <c r="V100" s="409"/>
      <c r="W100" s="408"/>
      <c r="X100" s="409"/>
      <c r="Y100" s="409"/>
      <c r="Z100" s="409"/>
      <c r="AA100" s="409"/>
      <c r="AB100" s="409"/>
      <c r="AC100" s="409"/>
      <c r="AD100" s="409"/>
      <c r="AE100" s="409"/>
      <c r="AF100" s="409"/>
      <c r="AG100" s="409"/>
      <c r="AH100" s="409"/>
      <c r="AI100" s="409"/>
      <c r="AJ100" s="409"/>
      <c r="AK100" s="409"/>
      <c r="AL100" s="409"/>
      <c r="AM100" s="409"/>
      <c r="AN100" s="409"/>
      <c r="AO100" s="409"/>
      <c r="AP100" s="409"/>
      <c r="AQ100" s="409"/>
      <c r="AR100" s="409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</row>
    <row r="101" spans="1:130" x14ac:dyDescent="0.2">
      <c r="A101" s="3409" t="s">
        <v>132</v>
      </c>
      <c r="B101" s="3412" t="s">
        <v>133</v>
      </c>
      <c r="C101" s="3413"/>
      <c r="D101" s="3414"/>
      <c r="E101" s="3412" t="s">
        <v>134</v>
      </c>
      <c r="F101" s="3414"/>
      <c r="G101" s="3412" t="s">
        <v>135</v>
      </c>
      <c r="H101" s="3420"/>
      <c r="I101" s="3422" t="s">
        <v>136</v>
      </c>
      <c r="J101" s="3423"/>
      <c r="K101" s="3426" t="s">
        <v>137</v>
      </c>
      <c r="L101" s="3429" t="s">
        <v>138</v>
      </c>
      <c r="M101" s="3426"/>
      <c r="N101" s="3429" t="s">
        <v>139</v>
      </c>
      <c r="O101" s="3426"/>
      <c r="P101" s="6"/>
      <c r="Q101" s="125"/>
      <c r="R101" s="125"/>
      <c r="S101" s="125"/>
      <c r="T101" s="125"/>
      <c r="U101" s="125"/>
      <c r="V101" s="125"/>
      <c r="W101" s="6"/>
      <c r="X101" s="125"/>
      <c r="Y101" s="276"/>
      <c r="Z101" s="254"/>
      <c r="AA101" s="254"/>
      <c r="AB101" s="254"/>
      <c r="AC101" s="254"/>
      <c r="AD101" s="254"/>
      <c r="AE101" s="254"/>
      <c r="AF101" s="254"/>
      <c r="AG101" s="254"/>
      <c r="AH101" s="254"/>
      <c r="AI101" s="254"/>
      <c r="AJ101" s="372"/>
      <c r="AK101" s="372"/>
      <c r="AL101" s="372"/>
      <c r="AM101" s="372"/>
      <c r="AN101" s="372"/>
      <c r="AO101" s="372"/>
      <c r="AP101" s="372"/>
      <c r="AQ101" s="372"/>
      <c r="AR101" s="372"/>
      <c r="AS101" s="372"/>
    </row>
    <row r="102" spans="1:130" x14ac:dyDescent="0.2">
      <c r="A102" s="3410"/>
      <c r="B102" s="3415"/>
      <c r="C102" s="3416"/>
      <c r="D102" s="3417"/>
      <c r="E102" s="3415"/>
      <c r="F102" s="3417"/>
      <c r="G102" s="3415"/>
      <c r="H102" s="3421"/>
      <c r="I102" s="3424"/>
      <c r="J102" s="3425"/>
      <c r="K102" s="3427"/>
      <c r="L102" s="3430"/>
      <c r="M102" s="3428"/>
      <c r="N102" s="3430"/>
      <c r="O102" s="3428"/>
      <c r="P102" s="6"/>
      <c r="Q102" s="125"/>
      <c r="R102" s="125"/>
      <c r="S102" s="125"/>
      <c r="T102" s="125"/>
      <c r="U102" s="125"/>
      <c r="V102" s="125"/>
      <c r="W102" s="6"/>
      <c r="X102" s="125"/>
      <c r="Y102" s="399"/>
      <c r="Z102" s="372"/>
      <c r="AA102" s="372"/>
      <c r="AB102" s="372"/>
      <c r="AC102" s="372"/>
      <c r="AD102" s="372"/>
      <c r="AE102" s="372"/>
      <c r="AF102" s="372"/>
      <c r="AG102" s="372"/>
      <c r="AH102" s="372"/>
      <c r="AI102" s="372"/>
      <c r="AJ102" s="372"/>
      <c r="AK102" s="372"/>
      <c r="AL102" s="372"/>
      <c r="AM102" s="372"/>
      <c r="AN102" s="372"/>
      <c r="AO102" s="372"/>
      <c r="AP102" s="372"/>
      <c r="AQ102" s="372"/>
      <c r="AR102" s="372"/>
      <c r="AS102" s="372"/>
    </row>
    <row r="103" spans="1:130" ht="21" x14ac:dyDescent="0.2">
      <c r="A103" s="3411"/>
      <c r="B103" s="410" t="s">
        <v>140</v>
      </c>
      <c r="C103" s="410" t="s">
        <v>141</v>
      </c>
      <c r="D103" s="411" t="s">
        <v>142</v>
      </c>
      <c r="E103" s="412" t="s">
        <v>143</v>
      </c>
      <c r="F103" s="413" t="s">
        <v>144</v>
      </c>
      <c r="G103" s="412" t="s">
        <v>145</v>
      </c>
      <c r="H103" s="414" t="s">
        <v>146</v>
      </c>
      <c r="I103" s="415" t="s">
        <v>143</v>
      </c>
      <c r="J103" s="416" t="s">
        <v>144</v>
      </c>
      <c r="K103" s="3428"/>
      <c r="L103" s="410" t="s">
        <v>140</v>
      </c>
      <c r="M103" s="417" t="s">
        <v>142</v>
      </c>
      <c r="N103" s="410" t="s">
        <v>145</v>
      </c>
      <c r="O103" s="417" t="s">
        <v>146</v>
      </c>
      <c r="P103" s="6"/>
      <c r="Q103" s="125"/>
      <c r="R103" s="125"/>
      <c r="S103" s="125"/>
      <c r="T103" s="125"/>
      <c r="U103" s="125"/>
      <c r="V103" s="125"/>
      <c r="W103" s="6"/>
      <c r="X103" s="125"/>
      <c r="Y103" s="418"/>
      <c r="Z103" s="419"/>
      <c r="AA103" s="419"/>
      <c r="AB103" s="419"/>
      <c r="AC103" s="419"/>
      <c r="AD103" s="419"/>
      <c r="AE103" s="419"/>
      <c r="AF103" s="419"/>
      <c r="AG103" s="419"/>
      <c r="AH103" s="419"/>
      <c r="AI103" s="419"/>
      <c r="AJ103" s="419"/>
      <c r="AK103" s="419"/>
      <c r="AL103" s="419"/>
      <c r="AM103" s="419"/>
      <c r="AN103" s="419"/>
      <c r="AO103" s="419"/>
      <c r="AP103" s="419"/>
      <c r="AQ103" s="419"/>
      <c r="AR103" s="419"/>
      <c r="AS103" s="419"/>
    </row>
    <row r="104" spans="1:130" x14ac:dyDescent="0.2">
      <c r="A104" s="420" t="s">
        <v>147</v>
      </c>
      <c r="B104" s="421">
        <f>SUM(C104:D104)</f>
        <v>151841</v>
      </c>
      <c r="C104" s="404">
        <f>SUM(ENERO:DICIEMBRE!C104)</f>
        <v>147330</v>
      </c>
      <c r="D104" s="404">
        <f>SUM(ENERO:DICIEMBRE!D104)</f>
        <v>4511</v>
      </c>
      <c r="E104" s="404">
        <f>SUM(ENERO:DICIEMBRE!E104)</f>
        <v>125865</v>
      </c>
      <c r="F104" s="404">
        <f>SUM(ENERO:DICIEMBRE!F104)</f>
        <v>0</v>
      </c>
      <c r="G104" s="404">
        <f>SUM(ENERO:DICIEMBRE!G104)</f>
        <v>486093</v>
      </c>
      <c r="H104" s="404">
        <f>SUM(ENERO:DICIEMBRE!H104)</f>
        <v>4726</v>
      </c>
      <c r="I104" s="404">
        <f>SUM(ENERO:DICIEMBRE!I104)</f>
        <v>25976</v>
      </c>
      <c r="J104" s="404">
        <f>SUM(ENERO:DICIEMBRE!J104)</f>
        <v>0</v>
      </c>
      <c r="K104" s="404">
        <f>SUM(ENERO:DICIEMBRE!K104)</f>
        <v>147330</v>
      </c>
      <c r="L104" s="283"/>
      <c r="M104" s="422"/>
      <c r="N104" s="283"/>
      <c r="O104" s="422"/>
      <c r="P104" s="6" t="str">
        <f>CB104&amp;CC104&amp;CD104&amp;CE104</f>
        <v/>
      </c>
      <c r="Q104" s="125"/>
      <c r="R104" s="125"/>
      <c r="S104" s="125"/>
      <c r="T104" s="125"/>
      <c r="U104" s="125"/>
      <c r="V104" s="125"/>
      <c r="W104" s="6"/>
      <c r="X104" s="125"/>
      <c r="Y104" s="423"/>
      <c r="Z104" s="424"/>
      <c r="AA104" s="424"/>
      <c r="AB104" s="424"/>
      <c r="AC104" s="424"/>
      <c r="AD104" s="424"/>
      <c r="AE104" s="424"/>
      <c r="AF104" s="424"/>
      <c r="AG104" s="424"/>
      <c r="AH104" s="424"/>
      <c r="AI104" s="424"/>
      <c r="AJ104" s="424"/>
      <c r="AK104" s="424"/>
      <c r="AL104" s="424"/>
      <c r="AM104" s="424"/>
      <c r="AN104" s="424"/>
      <c r="AO104" s="424"/>
      <c r="AP104" s="424"/>
      <c r="AQ104" s="424"/>
      <c r="AR104" s="424"/>
      <c r="AS104" s="424"/>
    </row>
    <row r="105" spans="1:130" x14ac:dyDescent="0.2">
      <c r="A105" s="158" t="s">
        <v>148</v>
      </c>
      <c r="B105" s="159">
        <f>SUM(C105:D105)</f>
        <v>16117</v>
      </c>
      <c r="C105" s="404">
        <f>SUM(ENERO:DICIEMBRE!C105)</f>
        <v>15127</v>
      </c>
      <c r="D105" s="404">
        <f>SUM(ENERO:DICIEMBRE!D105)</f>
        <v>990</v>
      </c>
      <c r="E105" s="404">
        <f>SUM(ENERO:DICIEMBRE!E105)</f>
        <v>16117</v>
      </c>
      <c r="F105" s="404">
        <f>SUM(ENERO:DICIEMBRE!F105)</f>
        <v>0</v>
      </c>
      <c r="G105" s="404">
        <f>SUM(ENERO:DICIEMBRE!G105)</f>
        <v>35432</v>
      </c>
      <c r="H105" s="404">
        <f>SUM(ENERO:DICIEMBRE!H105)</f>
        <v>1101</v>
      </c>
      <c r="I105" s="404">
        <f>SUM(ENERO:DICIEMBRE!I105)</f>
        <v>0</v>
      </c>
      <c r="J105" s="404">
        <f>SUM(ENERO:DICIEMBRE!J105)</f>
        <v>0</v>
      </c>
      <c r="K105" s="404">
        <f>SUM(ENERO:DICIEMBRE!K105)</f>
        <v>15127</v>
      </c>
      <c r="L105" s="165"/>
      <c r="M105" s="166"/>
      <c r="N105" s="165"/>
      <c r="O105" s="166"/>
      <c r="P105" s="6"/>
      <c r="Q105" s="125"/>
      <c r="R105" s="125"/>
      <c r="S105" s="125"/>
      <c r="T105" s="125"/>
      <c r="U105" s="125"/>
      <c r="V105" s="125"/>
      <c r="W105" s="6"/>
      <c r="X105" s="125"/>
      <c r="Y105" s="423"/>
      <c r="Z105" s="424"/>
      <c r="AA105" s="424"/>
      <c r="AB105" s="424"/>
      <c r="AC105" s="424"/>
      <c r="AD105" s="424"/>
      <c r="AE105" s="424"/>
      <c r="AF105" s="424"/>
      <c r="AG105" s="424"/>
      <c r="AH105" s="424"/>
      <c r="AI105" s="424"/>
      <c r="AJ105" s="424"/>
      <c r="AK105" s="424"/>
      <c r="AL105" s="424"/>
      <c r="AM105" s="424"/>
      <c r="AN105" s="424"/>
      <c r="AO105" s="424"/>
      <c r="AP105" s="424"/>
      <c r="AQ105" s="424"/>
      <c r="AR105" s="424"/>
      <c r="AS105" s="424"/>
    </row>
    <row r="106" spans="1:130" x14ac:dyDescent="0.2">
      <c r="A106" s="158" t="s">
        <v>149</v>
      </c>
      <c r="B106" s="167">
        <f>SUM(C106:D106)</f>
        <v>11668</v>
      </c>
      <c r="C106" s="404">
        <f>SUM(ENERO:DICIEMBRE!C106)</f>
        <v>11668</v>
      </c>
      <c r="D106" s="404">
        <f>SUM(ENERO:DICIEMBRE!D106)</f>
        <v>0</v>
      </c>
      <c r="E106" s="404">
        <f>SUM(ENERO:DICIEMBRE!E106)</f>
        <v>11668</v>
      </c>
      <c r="F106" s="404">
        <f>SUM(ENERO:DICIEMBRE!F106)</f>
        <v>0</v>
      </c>
      <c r="G106" s="404">
        <f>SUM(ENERO:DICIEMBRE!G106)</f>
        <v>10639</v>
      </c>
      <c r="H106" s="404">
        <f>SUM(ENERO:DICIEMBRE!H106)</f>
        <v>0</v>
      </c>
      <c r="I106" s="404">
        <f>SUM(ENERO:DICIEMBRE!I106)</f>
        <v>0</v>
      </c>
      <c r="J106" s="404">
        <f>SUM(ENERO:DICIEMBRE!J106)</f>
        <v>0</v>
      </c>
      <c r="K106" s="404">
        <f>SUM(ENERO:DICIEMBRE!K106)</f>
        <v>11668</v>
      </c>
      <c r="L106" s="174"/>
      <c r="M106" s="175"/>
      <c r="N106" s="174"/>
      <c r="O106" s="175"/>
      <c r="P106" s="6"/>
      <c r="Q106" s="125"/>
      <c r="R106" s="125"/>
      <c r="S106" s="125"/>
      <c r="T106" s="125"/>
      <c r="U106" s="125"/>
      <c r="V106" s="125"/>
      <c r="W106" s="6"/>
      <c r="X106" s="125"/>
      <c r="Y106" s="423"/>
      <c r="Z106" s="424"/>
      <c r="AA106" s="424"/>
      <c r="AB106" s="424"/>
      <c r="AC106" s="424"/>
      <c r="AD106" s="424"/>
      <c r="AE106" s="424"/>
      <c r="AF106" s="424"/>
      <c r="AG106" s="424"/>
      <c r="AH106" s="424"/>
      <c r="AI106" s="424"/>
      <c r="AJ106" s="424"/>
      <c r="AK106" s="424"/>
      <c r="AL106" s="424"/>
      <c r="AM106" s="424"/>
      <c r="AN106" s="424"/>
      <c r="AO106" s="424"/>
      <c r="AP106" s="424"/>
      <c r="AQ106" s="424"/>
      <c r="AR106" s="424"/>
      <c r="AS106" s="424"/>
    </row>
    <row r="107" spans="1:130" x14ac:dyDescent="0.2">
      <c r="A107" s="425" t="s">
        <v>32</v>
      </c>
      <c r="B107" s="426">
        <f>SUM(C107:D107)</f>
        <v>179626</v>
      </c>
      <c r="C107" s="426">
        <f t="shared" ref="C107:K107" si="8">SUM(C104:C106)</f>
        <v>174125</v>
      </c>
      <c r="D107" s="427">
        <f t="shared" si="8"/>
        <v>5501</v>
      </c>
      <c r="E107" s="426">
        <f t="shared" si="8"/>
        <v>153650</v>
      </c>
      <c r="F107" s="427">
        <f t="shared" si="8"/>
        <v>0</v>
      </c>
      <c r="G107" s="426">
        <f t="shared" si="8"/>
        <v>532164</v>
      </c>
      <c r="H107" s="428">
        <f t="shared" si="8"/>
        <v>5827</v>
      </c>
      <c r="I107" s="429">
        <f t="shared" si="8"/>
        <v>25976</v>
      </c>
      <c r="J107" s="430">
        <f t="shared" si="8"/>
        <v>0</v>
      </c>
      <c r="K107" s="427">
        <f t="shared" si="8"/>
        <v>174125</v>
      </c>
      <c r="L107" s="426">
        <f>+L104</f>
        <v>0</v>
      </c>
      <c r="M107" s="431">
        <f>+M104</f>
        <v>0</v>
      </c>
      <c r="N107" s="426">
        <f>+N104</f>
        <v>0</v>
      </c>
      <c r="O107" s="431">
        <f>+O104</f>
        <v>0</v>
      </c>
      <c r="P107" s="6"/>
      <c r="Q107" s="125"/>
      <c r="R107" s="125"/>
      <c r="S107" s="125"/>
      <c r="T107" s="125"/>
      <c r="U107" s="125"/>
      <c r="V107" s="125"/>
      <c r="W107" s="6"/>
      <c r="X107" s="125"/>
      <c r="Y107" s="432"/>
      <c r="Z107" s="433"/>
      <c r="AA107" s="433"/>
      <c r="AB107" s="433"/>
      <c r="AC107" s="433"/>
      <c r="AD107" s="433"/>
      <c r="AE107" s="433"/>
      <c r="AF107" s="433"/>
      <c r="AG107" s="433"/>
      <c r="AH107" s="433"/>
      <c r="AI107" s="433"/>
      <c r="AJ107" s="433"/>
      <c r="AK107" s="433"/>
      <c r="AL107" s="433"/>
      <c r="AM107" s="433"/>
      <c r="AN107" s="433"/>
      <c r="AO107" s="433"/>
      <c r="AP107" s="433"/>
      <c r="AQ107" s="433"/>
      <c r="AR107" s="433"/>
      <c r="AS107" s="433"/>
    </row>
    <row r="108" spans="1:130" ht="19.5" x14ac:dyDescent="0.2">
      <c r="A108" s="8" t="s">
        <v>150</v>
      </c>
      <c r="B108" s="434"/>
      <c r="C108" s="435"/>
      <c r="D108" s="176"/>
      <c r="E108" s="436"/>
      <c r="F108" s="436"/>
      <c r="G108" s="437"/>
      <c r="H108" s="437"/>
      <c r="I108" s="438"/>
      <c r="J108" s="179"/>
      <c r="K108" s="438"/>
      <c r="L108" s="179"/>
      <c r="M108" s="6"/>
      <c r="N108" s="6"/>
      <c r="O108" s="6"/>
      <c r="P108" s="6"/>
      <c r="Q108" s="125"/>
      <c r="R108" s="125"/>
      <c r="S108" s="125"/>
      <c r="T108" s="125"/>
      <c r="U108" s="125"/>
      <c r="V108" s="125"/>
      <c r="W108" s="6"/>
      <c r="X108" s="423"/>
      <c r="Y108" s="423"/>
      <c r="Z108" s="424"/>
      <c r="AA108" s="424"/>
      <c r="AB108" s="424"/>
      <c r="AC108" s="424"/>
      <c r="AD108" s="424"/>
      <c r="AE108" s="424"/>
      <c r="AF108" s="424"/>
      <c r="AG108" s="424"/>
      <c r="AH108" s="424"/>
      <c r="AI108" s="424"/>
      <c r="AJ108" s="424"/>
      <c r="AK108" s="424"/>
      <c r="AL108" s="424"/>
      <c r="AM108" s="424"/>
      <c r="AN108" s="424"/>
      <c r="AO108" s="424"/>
      <c r="AP108" s="424"/>
      <c r="AQ108" s="424"/>
      <c r="AR108" s="424"/>
    </row>
    <row r="109" spans="1:130" ht="19.5" x14ac:dyDescent="0.2">
      <c r="A109" s="3431" t="s">
        <v>151</v>
      </c>
      <c r="B109" s="3433" t="s">
        <v>152</v>
      </c>
      <c r="C109" s="3434" t="s">
        <v>153</v>
      </c>
      <c r="D109" s="3435"/>
      <c r="E109" s="3435"/>
      <c r="F109" s="3435"/>
      <c r="G109" s="3435"/>
      <c r="H109" s="3435"/>
      <c r="I109" s="3435"/>
      <c r="J109" s="3435"/>
      <c r="K109" s="3435"/>
      <c r="L109" s="3436"/>
      <c r="M109" s="3433" t="s">
        <v>154</v>
      </c>
      <c r="N109" s="6"/>
      <c r="O109" s="176"/>
      <c r="P109" s="176"/>
      <c r="Q109" s="176"/>
      <c r="R109" s="125"/>
      <c r="S109" s="125"/>
      <c r="T109" s="125"/>
      <c r="U109" s="125"/>
      <c r="V109" s="125"/>
      <c r="W109" s="125"/>
      <c r="X109" s="125"/>
      <c r="Y109" s="125"/>
      <c r="Z109" s="423"/>
      <c r="AA109" s="424"/>
      <c r="AB109" s="424"/>
      <c r="AC109" s="424"/>
      <c r="AD109" s="424"/>
      <c r="AE109" s="424"/>
      <c r="AF109" s="424"/>
      <c r="AG109" s="424"/>
      <c r="AH109" s="424"/>
      <c r="AI109" s="424"/>
      <c r="AJ109" s="424"/>
      <c r="AK109" s="424"/>
      <c r="AL109" s="424"/>
      <c r="AM109" s="424"/>
      <c r="AN109" s="424"/>
      <c r="AO109" s="424"/>
      <c r="AP109" s="424"/>
      <c r="AQ109" s="424"/>
      <c r="AR109" s="424"/>
      <c r="AS109" s="424"/>
      <c r="AT109" s="424"/>
    </row>
    <row r="110" spans="1:130" ht="21" x14ac:dyDescent="0.2">
      <c r="A110" s="3432"/>
      <c r="B110" s="3411"/>
      <c r="C110" s="439" t="s">
        <v>155</v>
      </c>
      <c r="D110" s="440" t="s">
        <v>156</v>
      </c>
      <c r="E110" s="440" t="s">
        <v>157</v>
      </c>
      <c r="F110" s="440" t="s">
        <v>158</v>
      </c>
      <c r="G110" s="440" t="s">
        <v>159</v>
      </c>
      <c r="H110" s="441" t="s">
        <v>160</v>
      </c>
      <c r="I110" s="441" t="s">
        <v>161</v>
      </c>
      <c r="J110" s="440" t="s">
        <v>162</v>
      </c>
      <c r="K110" s="441" t="s">
        <v>163</v>
      </c>
      <c r="L110" s="442" t="s">
        <v>164</v>
      </c>
      <c r="M110" s="3411"/>
      <c r="N110" s="6"/>
      <c r="O110" s="176"/>
      <c r="P110" s="176"/>
      <c r="Q110" s="176"/>
      <c r="R110" s="125"/>
      <c r="S110" s="125"/>
      <c r="T110" s="125"/>
      <c r="U110" s="125"/>
      <c r="V110" s="125"/>
      <c r="W110" s="125"/>
      <c r="X110" s="125"/>
      <c r="Y110" s="125"/>
      <c r="Z110" s="432"/>
      <c r="AA110" s="433"/>
      <c r="AB110" s="433"/>
      <c r="AC110" s="433"/>
      <c r="AD110" s="433"/>
      <c r="AE110" s="433"/>
      <c r="AF110" s="433"/>
      <c r="AG110" s="433"/>
      <c r="AH110" s="433"/>
      <c r="AI110" s="433"/>
      <c r="AJ110" s="433"/>
      <c r="AK110" s="433"/>
      <c r="AL110" s="433"/>
      <c r="AM110" s="433"/>
      <c r="AN110" s="433"/>
      <c r="AO110" s="433"/>
      <c r="AP110" s="433"/>
      <c r="AQ110" s="433"/>
      <c r="AR110" s="433"/>
      <c r="AS110" s="433"/>
      <c r="AT110" s="433"/>
    </row>
    <row r="111" spans="1:130" ht="19.5" x14ac:dyDescent="0.2">
      <c r="A111" s="443" t="s">
        <v>165</v>
      </c>
      <c r="B111" s="444"/>
      <c r="C111" s="445"/>
      <c r="D111" s="446"/>
      <c r="E111" s="446"/>
      <c r="F111" s="446"/>
      <c r="G111" s="446"/>
      <c r="H111" s="446"/>
      <c r="I111" s="446"/>
      <c r="J111" s="446"/>
      <c r="K111" s="446"/>
      <c r="L111" s="447"/>
      <c r="M111" s="448"/>
      <c r="N111" s="6"/>
      <c r="O111" s="176"/>
      <c r="P111" s="176"/>
      <c r="Q111" s="176"/>
      <c r="R111" s="125"/>
      <c r="S111" s="125"/>
      <c r="T111" s="125"/>
      <c r="U111" s="125"/>
      <c r="V111" s="125"/>
      <c r="W111" s="125"/>
      <c r="X111" s="125"/>
      <c r="Y111" s="125"/>
      <c r="Z111" s="449"/>
      <c r="AA111" s="450"/>
      <c r="AB111" s="450"/>
      <c r="AC111" s="450"/>
      <c r="AD111" s="450"/>
      <c r="AE111" s="450"/>
      <c r="AF111" s="450"/>
      <c r="AG111" s="450"/>
      <c r="AH111" s="450"/>
      <c r="AI111" s="450"/>
      <c r="AJ111" s="450"/>
      <c r="AK111" s="450"/>
      <c r="AL111" s="450"/>
      <c r="AM111" s="450"/>
      <c r="AN111" s="450"/>
      <c r="AO111" s="450"/>
      <c r="AP111" s="450"/>
      <c r="AQ111" s="450"/>
      <c r="AR111" s="450"/>
      <c r="AS111" s="450"/>
      <c r="AT111" s="450"/>
    </row>
    <row r="112" spans="1:130" ht="19.5" x14ac:dyDescent="0.2">
      <c r="A112" s="76" t="s">
        <v>166</v>
      </c>
      <c r="B112" s="169"/>
      <c r="C112" s="170"/>
      <c r="D112" s="180"/>
      <c r="E112" s="180"/>
      <c r="F112" s="180"/>
      <c r="G112" s="180"/>
      <c r="H112" s="180"/>
      <c r="I112" s="180"/>
      <c r="J112" s="180"/>
      <c r="K112" s="180"/>
      <c r="L112" s="169"/>
      <c r="M112" s="181"/>
      <c r="N112" s="179"/>
      <c r="O112" s="176"/>
      <c r="P112" s="176"/>
      <c r="Q112" s="176"/>
      <c r="R112" s="125"/>
      <c r="S112" s="125"/>
      <c r="T112" s="125"/>
      <c r="U112" s="125"/>
      <c r="V112" s="125"/>
      <c r="W112" s="125"/>
      <c r="X112" s="125"/>
      <c r="Y112" s="125"/>
      <c r="Z112" s="449"/>
      <c r="AA112" s="450"/>
      <c r="AB112" s="450"/>
      <c r="AC112" s="450"/>
      <c r="AD112" s="450"/>
      <c r="AE112" s="450"/>
      <c r="AF112" s="450"/>
      <c r="AG112" s="450"/>
      <c r="AH112" s="450"/>
      <c r="AI112" s="450"/>
      <c r="AJ112" s="450"/>
      <c r="AK112" s="450"/>
      <c r="AL112" s="450"/>
      <c r="AM112" s="450"/>
      <c r="AN112" s="450"/>
      <c r="AO112" s="450"/>
      <c r="AP112" s="450"/>
      <c r="AQ112" s="450"/>
      <c r="AR112" s="450"/>
      <c r="AS112" s="450"/>
      <c r="AT112" s="450"/>
    </row>
    <row r="113" spans="1:131" ht="16.350000000000001" customHeight="1" x14ac:dyDescent="0.2">
      <c r="A113" s="123" t="s">
        <v>167</v>
      </c>
      <c r="B113" s="182"/>
      <c r="C113" s="168"/>
      <c r="D113" s="183"/>
      <c r="E113" s="183"/>
      <c r="F113" s="183"/>
      <c r="G113" s="183"/>
      <c r="H113" s="183"/>
      <c r="I113" s="183"/>
      <c r="J113" s="183"/>
      <c r="K113" s="183"/>
      <c r="L113" s="182"/>
      <c r="M113" s="184"/>
      <c r="N113" s="451"/>
      <c r="O113" s="176"/>
      <c r="P113" s="176"/>
      <c r="Q113" s="176"/>
      <c r="R113" s="125"/>
      <c r="S113" s="125"/>
      <c r="T113" s="125"/>
      <c r="U113" s="125"/>
      <c r="V113" s="125"/>
      <c r="W113" s="125"/>
      <c r="X113" s="125"/>
      <c r="Y113" s="125"/>
      <c r="Z113" s="449"/>
      <c r="AA113" s="450"/>
      <c r="AB113" s="450"/>
      <c r="AC113" s="450"/>
      <c r="AD113" s="450"/>
      <c r="AE113" s="450"/>
      <c r="AF113" s="450"/>
      <c r="AG113" s="450"/>
      <c r="AH113" s="450"/>
      <c r="AI113" s="450"/>
      <c r="AJ113" s="450"/>
      <c r="AK113" s="450"/>
      <c r="AL113" s="450"/>
      <c r="AM113" s="450"/>
      <c r="AN113" s="450"/>
      <c r="AO113" s="450"/>
      <c r="AP113" s="450"/>
      <c r="AQ113" s="450"/>
      <c r="AR113" s="450"/>
      <c r="AS113" s="450"/>
      <c r="AT113" s="450"/>
    </row>
    <row r="114" spans="1:131" ht="22.5" customHeight="1" x14ac:dyDescent="0.2">
      <c r="A114" s="9" t="s">
        <v>168</v>
      </c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  <c r="AD114" s="185"/>
      <c r="AE114" s="185"/>
      <c r="AF114" s="185"/>
      <c r="AG114" s="185"/>
      <c r="AH114" s="185"/>
      <c r="AI114" s="185"/>
      <c r="AJ114" s="185"/>
      <c r="AK114" s="185"/>
      <c r="AL114" s="185"/>
      <c r="AM114" s="185"/>
      <c r="AN114" s="185"/>
      <c r="AO114" s="452"/>
      <c r="AP114" s="452"/>
      <c r="AQ114" s="126"/>
      <c r="AR114" s="126"/>
      <c r="AS114" s="126"/>
      <c r="AT114" s="126"/>
    </row>
    <row r="115" spans="1:131" ht="16.350000000000001" customHeight="1" x14ac:dyDescent="0.2">
      <c r="A115" s="3355" t="s">
        <v>169</v>
      </c>
      <c r="B115" s="3358" t="s">
        <v>4</v>
      </c>
      <c r="C115" s="3359"/>
      <c r="D115" s="3360"/>
      <c r="E115" s="3389" t="s">
        <v>5</v>
      </c>
      <c r="F115" s="3398"/>
      <c r="G115" s="3398"/>
      <c r="H115" s="3398"/>
      <c r="I115" s="3398"/>
      <c r="J115" s="3398"/>
      <c r="K115" s="3398"/>
      <c r="L115" s="3398"/>
      <c r="M115" s="3398"/>
      <c r="N115" s="3398"/>
      <c r="O115" s="3398"/>
      <c r="P115" s="3398"/>
      <c r="Q115" s="3398"/>
      <c r="R115" s="3398"/>
      <c r="S115" s="3398"/>
      <c r="T115" s="3398"/>
      <c r="U115" s="3398"/>
      <c r="V115" s="3398"/>
      <c r="W115" s="3398"/>
      <c r="X115" s="3398"/>
      <c r="Y115" s="3398"/>
      <c r="Z115" s="3398"/>
      <c r="AA115" s="3398"/>
      <c r="AB115" s="3398"/>
      <c r="AC115" s="3398"/>
      <c r="AD115" s="3398"/>
      <c r="AE115" s="3398"/>
      <c r="AF115" s="3398"/>
      <c r="AG115" s="3398"/>
      <c r="AH115" s="3398"/>
      <c r="AI115" s="3398"/>
      <c r="AJ115" s="3398"/>
      <c r="AK115" s="3398"/>
      <c r="AL115" s="3398"/>
      <c r="AM115" s="3398"/>
      <c r="AN115" s="3399"/>
      <c r="AO115" s="3372" t="s">
        <v>170</v>
      </c>
      <c r="AP115" s="3368" t="s">
        <v>171</v>
      </c>
      <c r="AQ115" s="3360" t="s">
        <v>8</v>
      </c>
      <c r="AR115" s="3360" t="s">
        <v>9</v>
      </c>
      <c r="AS115" s="126"/>
      <c r="AT115" s="126"/>
    </row>
    <row r="116" spans="1:131" ht="27" customHeight="1" x14ac:dyDescent="0.2">
      <c r="A116" s="3356"/>
      <c r="B116" s="3361"/>
      <c r="C116" s="3362"/>
      <c r="D116" s="3363"/>
      <c r="E116" s="3391" t="s">
        <v>11</v>
      </c>
      <c r="F116" s="3437"/>
      <c r="G116" s="3389" t="s">
        <v>12</v>
      </c>
      <c r="H116" s="3437"/>
      <c r="I116" s="3389" t="s">
        <v>13</v>
      </c>
      <c r="J116" s="3437"/>
      <c r="K116" s="3389" t="s">
        <v>14</v>
      </c>
      <c r="L116" s="3437"/>
      <c r="M116" s="3389" t="s">
        <v>15</v>
      </c>
      <c r="N116" s="3437"/>
      <c r="O116" s="3389" t="s">
        <v>16</v>
      </c>
      <c r="P116" s="3437"/>
      <c r="Q116" s="3398" t="s">
        <v>17</v>
      </c>
      <c r="R116" s="3437"/>
      <c r="S116" s="3389" t="s">
        <v>18</v>
      </c>
      <c r="T116" s="3437"/>
      <c r="U116" s="3389" t="s">
        <v>19</v>
      </c>
      <c r="V116" s="3437"/>
      <c r="W116" s="3389" t="s">
        <v>20</v>
      </c>
      <c r="X116" s="3437"/>
      <c r="Y116" s="3389" t="s">
        <v>21</v>
      </c>
      <c r="Z116" s="3437"/>
      <c r="AA116" s="3389" t="s">
        <v>22</v>
      </c>
      <c r="AB116" s="3437"/>
      <c r="AC116" s="3389" t="s">
        <v>23</v>
      </c>
      <c r="AD116" s="3437"/>
      <c r="AE116" s="3389" t="s">
        <v>24</v>
      </c>
      <c r="AF116" s="3437"/>
      <c r="AG116" s="3389" t="s">
        <v>25</v>
      </c>
      <c r="AH116" s="3437"/>
      <c r="AI116" s="3389" t="s">
        <v>26</v>
      </c>
      <c r="AJ116" s="3437"/>
      <c r="AK116" s="3389" t="s">
        <v>27</v>
      </c>
      <c r="AL116" s="3437"/>
      <c r="AM116" s="3398" t="s">
        <v>28</v>
      </c>
      <c r="AN116" s="3399"/>
      <c r="AO116" s="3372"/>
      <c r="AP116" s="3368"/>
      <c r="AQ116" s="3372"/>
      <c r="AR116" s="3372"/>
      <c r="AS116" s="126"/>
      <c r="AT116" s="126"/>
    </row>
    <row r="117" spans="1:131" ht="24" customHeight="1" x14ac:dyDescent="0.2">
      <c r="A117" s="3377"/>
      <c r="B117" s="453" t="s">
        <v>29</v>
      </c>
      <c r="C117" s="379" t="s">
        <v>30</v>
      </c>
      <c r="D117" s="74" t="s">
        <v>31</v>
      </c>
      <c r="E117" s="454" t="s">
        <v>30</v>
      </c>
      <c r="F117" s="455" t="s">
        <v>31</v>
      </c>
      <c r="G117" s="454" t="s">
        <v>30</v>
      </c>
      <c r="H117" s="455" t="s">
        <v>31</v>
      </c>
      <c r="I117" s="454" t="s">
        <v>30</v>
      </c>
      <c r="J117" s="455" t="s">
        <v>31</v>
      </c>
      <c r="K117" s="454" t="s">
        <v>30</v>
      </c>
      <c r="L117" s="455" t="s">
        <v>31</v>
      </c>
      <c r="M117" s="454" t="s">
        <v>30</v>
      </c>
      <c r="N117" s="455" t="s">
        <v>31</v>
      </c>
      <c r="O117" s="454" t="s">
        <v>30</v>
      </c>
      <c r="P117" s="455" t="s">
        <v>31</v>
      </c>
      <c r="Q117" s="454" t="s">
        <v>30</v>
      </c>
      <c r="R117" s="455" t="s">
        <v>31</v>
      </c>
      <c r="S117" s="454" t="s">
        <v>30</v>
      </c>
      <c r="T117" s="455" t="s">
        <v>31</v>
      </c>
      <c r="U117" s="454" t="s">
        <v>30</v>
      </c>
      <c r="V117" s="455" t="s">
        <v>31</v>
      </c>
      <c r="W117" s="454" t="s">
        <v>30</v>
      </c>
      <c r="X117" s="455" t="s">
        <v>31</v>
      </c>
      <c r="Y117" s="454" t="s">
        <v>30</v>
      </c>
      <c r="Z117" s="455" t="s">
        <v>31</v>
      </c>
      <c r="AA117" s="454" t="s">
        <v>30</v>
      </c>
      <c r="AB117" s="455" t="s">
        <v>31</v>
      </c>
      <c r="AC117" s="454" t="s">
        <v>30</v>
      </c>
      <c r="AD117" s="455" t="s">
        <v>31</v>
      </c>
      <c r="AE117" s="454" t="s">
        <v>30</v>
      </c>
      <c r="AF117" s="455" t="s">
        <v>31</v>
      </c>
      <c r="AG117" s="454" t="s">
        <v>30</v>
      </c>
      <c r="AH117" s="455" t="s">
        <v>31</v>
      </c>
      <c r="AI117" s="454" t="s">
        <v>30</v>
      </c>
      <c r="AJ117" s="455" t="s">
        <v>31</v>
      </c>
      <c r="AK117" s="454" t="s">
        <v>30</v>
      </c>
      <c r="AL117" s="455" t="s">
        <v>31</v>
      </c>
      <c r="AM117" s="454" t="s">
        <v>30</v>
      </c>
      <c r="AN117" s="380" t="s">
        <v>31</v>
      </c>
      <c r="AO117" s="3363"/>
      <c r="AP117" s="3378"/>
      <c r="AQ117" s="3363"/>
      <c r="AR117" s="3363"/>
      <c r="AS117" s="126"/>
      <c r="AT117" s="126"/>
    </row>
    <row r="118" spans="1:131" ht="24" customHeight="1" x14ac:dyDescent="0.2">
      <c r="A118" s="186" t="s">
        <v>172</v>
      </c>
      <c r="B118" s="76">
        <f>SUM(C118:D118)</f>
        <v>0</v>
      </c>
      <c r="C118" s="187">
        <f>SUM(E118+G118+I118+K118+M118+O118+Q118+S118+U118+W118+Y118+AA118+AC118+AE118+AG118+AI118+AK118+AM118)</f>
        <v>0</v>
      </c>
      <c r="D118" s="188">
        <f t="shared" ref="C118:D120" si="9">SUM(F118+H118+J118+L118+N118+P118+R118+T118+V118+X118+Z118+AB118+AD118+AF118+AH118+AJ118+AL118+AN118)</f>
        <v>0</v>
      </c>
      <c r="E118" s="45"/>
      <c r="F118" s="154"/>
      <c r="G118" s="45"/>
      <c r="H118" s="189"/>
      <c r="I118" s="45"/>
      <c r="J118" s="189"/>
      <c r="K118" s="45"/>
      <c r="L118" s="189"/>
      <c r="M118" s="45"/>
      <c r="N118" s="189"/>
      <c r="O118" s="45"/>
      <c r="P118" s="189"/>
      <c r="Q118" s="190"/>
      <c r="R118" s="189"/>
      <c r="S118" s="45"/>
      <c r="T118" s="189"/>
      <c r="U118" s="45"/>
      <c r="V118" s="189"/>
      <c r="W118" s="45"/>
      <c r="X118" s="189"/>
      <c r="Y118" s="45"/>
      <c r="Z118" s="189"/>
      <c r="AA118" s="45"/>
      <c r="AB118" s="189"/>
      <c r="AC118" s="45"/>
      <c r="AD118" s="189"/>
      <c r="AE118" s="45"/>
      <c r="AF118" s="189"/>
      <c r="AG118" s="45"/>
      <c r="AH118" s="189"/>
      <c r="AI118" s="45"/>
      <c r="AJ118" s="189"/>
      <c r="AK118" s="45"/>
      <c r="AL118" s="189"/>
      <c r="AM118" s="109"/>
      <c r="AN118" s="191"/>
      <c r="AO118" s="80"/>
      <c r="AP118" s="80"/>
      <c r="AQ118" s="456"/>
      <c r="AR118" s="456"/>
      <c r="AS118" s="192"/>
      <c r="AT118" s="126"/>
      <c r="CH118" s="4">
        <v>0</v>
      </c>
      <c r="CI118" s="4">
        <v>0</v>
      </c>
      <c r="DA118" s="5">
        <v>0</v>
      </c>
      <c r="DB118" s="5">
        <v>0</v>
      </c>
      <c r="DC118" s="5">
        <v>0</v>
      </c>
      <c r="DD118" s="5">
        <v>0</v>
      </c>
      <c r="DE118" s="5">
        <v>0</v>
      </c>
      <c r="DF118" s="5">
        <v>0</v>
      </c>
      <c r="DG118" s="5">
        <v>0</v>
      </c>
    </row>
    <row r="119" spans="1:131" ht="16.350000000000001" customHeight="1" x14ac:dyDescent="0.2">
      <c r="A119" s="193" t="s">
        <v>173</v>
      </c>
      <c r="B119" s="76">
        <f>SUM(C119:D119)</f>
        <v>0</v>
      </c>
      <c r="C119" s="187">
        <f t="shared" si="9"/>
        <v>0</v>
      </c>
      <c r="D119" s="188">
        <f t="shared" si="9"/>
        <v>0</v>
      </c>
      <c r="E119" s="25"/>
      <c r="F119" s="26"/>
      <c r="G119" s="25"/>
      <c r="H119" s="27"/>
      <c r="I119" s="25"/>
      <c r="J119" s="27"/>
      <c r="K119" s="25"/>
      <c r="L119" s="27"/>
      <c r="M119" s="25"/>
      <c r="N119" s="27"/>
      <c r="O119" s="25"/>
      <c r="P119" s="27"/>
      <c r="Q119" s="77"/>
      <c r="R119" s="27"/>
      <c r="S119" s="25"/>
      <c r="T119" s="27"/>
      <c r="U119" s="25"/>
      <c r="V119" s="27"/>
      <c r="W119" s="25"/>
      <c r="X119" s="27"/>
      <c r="Y119" s="25"/>
      <c r="Z119" s="27"/>
      <c r="AA119" s="25"/>
      <c r="AB119" s="27"/>
      <c r="AC119" s="25"/>
      <c r="AD119" s="27"/>
      <c r="AE119" s="25"/>
      <c r="AF119" s="27"/>
      <c r="AG119" s="25"/>
      <c r="AH119" s="27"/>
      <c r="AI119" s="25"/>
      <c r="AJ119" s="27"/>
      <c r="AK119" s="25"/>
      <c r="AL119" s="27"/>
      <c r="AM119" s="78"/>
      <c r="AN119" s="35"/>
      <c r="AO119" s="32"/>
      <c r="AP119" s="32"/>
      <c r="AQ119" s="80"/>
      <c r="AR119" s="80"/>
      <c r="AS119" s="192"/>
      <c r="AT119" s="126"/>
      <c r="CG119" s="4">
        <v>0</v>
      </c>
      <c r="CH119" s="4">
        <v>0</v>
      </c>
      <c r="CI119" s="4">
        <v>0</v>
      </c>
    </row>
    <row r="120" spans="1:131" ht="16.350000000000001" customHeight="1" x14ac:dyDescent="0.2">
      <c r="A120" s="246" t="s">
        <v>174</v>
      </c>
      <c r="B120" s="123">
        <f>SUM(C120:D120)</f>
        <v>0</v>
      </c>
      <c r="C120" s="195">
        <f t="shared" si="9"/>
        <v>0</v>
      </c>
      <c r="D120" s="196">
        <f t="shared" si="9"/>
        <v>0</v>
      </c>
      <c r="E120" s="65"/>
      <c r="F120" s="66"/>
      <c r="G120" s="65"/>
      <c r="H120" s="64"/>
      <c r="I120" s="65"/>
      <c r="J120" s="64"/>
      <c r="K120" s="65"/>
      <c r="L120" s="64"/>
      <c r="M120" s="65"/>
      <c r="N120" s="64"/>
      <c r="O120" s="65"/>
      <c r="P120" s="64"/>
      <c r="Q120" s="92"/>
      <c r="R120" s="64"/>
      <c r="S120" s="65"/>
      <c r="T120" s="64"/>
      <c r="U120" s="65"/>
      <c r="V120" s="64"/>
      <c r="W120" s="65"/>
      <c r="X120" s="64"/>
      <c r="Y120" s="65"/>
      <c r="Z120" s="64"/>
      <c r="AA120" s="65"/>
      <c r="AB120" s="64"/>
      <c r="AC120" s="65"/>
      <c r="AD120" s="64"/>
      <c r="AE120" s="65"/>
      <c r="AF120" s="64"/>
      <c r="AG120" s="65"/>
      <c r="AH120" s="64"/>
      <c r="AI120" s="65"/>
      <c r="AJ120" s="64"/>
      <c r="AK120" s="65"/>
      <c r="AL120" s="64"/>
      <c r="AM120" s="93"/>
      <c r="AN120" s="68"/>
      <c r="AO120" s="70"/>
      <c r="AP120" s="70"/>
      <c r="AQ120" s="69"/>
      <c r="AR120" s="70"/>
      <c r="AS120" s="192"/>
      <c r="AT120" s="126"/>
    </row>
    <row r="121" spans="1:131" ht="21" customHeight="1" x14ac:dyDescent="0.2">
      <c r="A121" s="8" t="s">
        <v>175</v>
      </c>
      <c r="B121" s="197"/>
      <c r="C121" s="197"/>
      <c r="D121" s="6"/>
      <c r="E121" s="197"/>
      <c r="F121" s="6"/>
      <c r="G121" s="6"/>
      <c r="H121" s="6"/>
      <c r="I121" s="6"/>
      <c r="J121" s="6"/>
      <c r="K121" s="6"/>
      <c r="L121" s="124"/>
      <c r="M121" s="124"/>
      <c r="N121" s="124"/>
      <c r="O121" s="124"/>
      <c r="AQ121" s="198"/>
      <c r="AR121" s="198"/>
    </row>
    <row r="122" spans="1:131" ht="15" customHeight="1" x14ac:dyDescent="0.2">
      <c r="A122" s="3438" t="s">
        <v>176</v>
      </c>
      <c r="B122" s="3439"/>
      <c r="C122" s="3442" t="s">
        <v>32</v>
      </c>
      <c r="D122" s="3443" t="s">
        <v>177</v>
      </c>
      <c r="E122" s="3444"/>
      <c r="F122" s="3444"/>
      <c r="G122" s="3444"/>
      <c r="H122" s="3445"/>
      <c r="I122" s="3446" t="s">
        <v>99</v>
      </c>
      <c r="J122" s="3448" t="s">
        <v>6</v>
      </c>
      <c r="K122" s="3439" t="s">
        <v>7</v>
      </c>
      <c r="AR122" s="198"/>
      <c r="AS122" s="198"/>
      <c r="BV122" s="2"/>
      <c r="CA122" s="199"/>
      <c r="DA122" s="4"/>
      <c r="EA122" s="200"/>
    </row>
    <row r="123" spans="1:131" ht="31.5" x14ac:dyDescent="0.2">
      <c r="A123" s="3440"/>
      <c r="B123" s="3441"/>
      <c r="C123" s="3357"/>
      <c r="D123" s="457" t="s">
        <v>178</v>
      </c>
      <c r="E123" s="458" t="s">
        <v>179</v>
      </c>
      <c r="F123" s="458" t="s">
        <v>180</v>
      </c>
      <c r="G123" s="458" t="s">
        <v>181</v>
      </c>
      <c r="H123" s="459" t="s">
        <v>182</v>
      </c>
      <c r="I123" s="3447"/>
      <c r="J123" s="3449"/>
      <c r="K123" s="3441"/>
      <c r="AR123" s="198"/>
      <c r="AS123" s="198"/>
      <c r="BV123" s="2"/>
      <c r="CA123" s="199"/>
      <c r="DA123" s="4"/>
      <c r="EA123" s="200"/>
    </row>
    <row r="124" spans="1:131" ht="28.15" customHeight="1" x14ac:dyDescent="0.2">
      <c r="A124" s="3450" t="s">
        <v>183</v>
      </c>
      <c r="B124" s="460" t="s">
        <v>184</v>
      </c>
      <c r="C124" s="461">
        <f>SUM(D124:H124)</f>
        <v>0</v>
      </c>
      <c r="D124" s="462"/>
      <c r="E124" s="463"/>
      <c r="F124" s="463"/>
      <c r="G124" s="463"/>
      <c r="H124" s="464"/>
      <c r="I124" s="201"/>
      <c r="J124" s="465"/>
      <c r="K124" s="466"/>
      <c r="L124" s="10"/>
      <c r="AR124" s="198"/>
      <c r="AS124" s="198"/>
      <c r="BV124" s="2"/>
      <c r="CA124" s="199"/>
      <c r="DA124" s="4"/>
      <c r="DC124" s="5">
        <v>0</v>
      </c>
      <c r="DD124" s="5">
        <v>0</v>
      </c>
      <c r="DE124" s="5">
        <v>0</v>
      </c>
      <c r="DF124" s="5">
        <v>0</v>
      </c>
      <c r="EA124" s="200"/>
    </row>
    <row r="125" spans="1:131" ht="26.45" customHeight="1" x14ac:dyDescent="0.2">
      <c r="A125" s="3368"/>
      <c r="B125" s="202" t="s">
        <v>185</v>
      </c>
      <c r="C125" s="203">
        <f>SUM(D125:H125)</f>
        <v>0</v>
      </c>
      <c r="D125" s="467"/>
      <c r="E125" s="468"/>
      <c r="F125" s="468"/>
      <c r="G125" s="468"/>
      <c r="H125" s="469"/>
      <c r="I125" s="201"/>
      <c r="J125" s="470"/>
      <c r="K125" s="471"/>
      <c r="L125" s="10"/>
      <c r="AR125" s="198"/>
      <c r="AS125" s="198"/>
      <c r="BV125" s="2"/>
      <c r="CA125" s="199"/>
      <c r="DA125" s="4"/>
      <c r="DD125" s="5">
        <v>0</v>
      </c>
      <c r="DF125" s="5">
        <v>0</v>
      </c>
      <c r="EA125" s="200"/>
    </row>
    <row r="126" spans="1:131" ht="29.45" customHeight="1" x14ac:dyDescent="0.2">
      <c r="A126" s="3369"/>
      <c r="B126" s="204" t="s">
        <v>186</v>
      </c>
      <c r="C126" s="287">
        <f>SUM(D126:H126)</f>
        <v>0</v>
      </c>
      <c r="D126" s="472"/>
      <c r="E126" s="473"/>
      <c r="F126" s="473"/>
      <c r="G126" s="473"/>
      <c r="H126" s="474"/>
      <c r="I126" s="201"/>
      <c r="J126" s="475"/>
      <c r="K126" s="476"/>
      <c r="L126" s="10"/>
      <c r="AR126" s="198"/>
      <c r="AS126" s="198"/>
      <c r="BV126" s="2"/>
      <c r="CA126" s="199"/>
      <c r="DA126" s="4"/>
      <c r="DD126" s="5">
        <v>0</v>
      </c>
      <c r="DF126" s="5">
        <v>0</v>
      </c>
      <c r="EA126" s="200"/>
    </row>
    <row r="127" spans="1:131" ht="24.6" customHeight="1" x14ac:dyDescent="0.2">
      <c r="A127" s="3367" t="s">
        <v>187</v>
      </c>
      <c r="B127" s="204" t="s">
        <v>188</v>
      </c>
      <c r="C127" s="477">
        <f>SUM(I127)</f>
        <v>0</v>
      </c>
      <c r="D127" s="478"/>
      <c r="E127" s="479"/>
      <c r="F127" s="479"/>
      <c r="G127" s="479"/>
      <c r="H127" s="480"/>
      <c r="I127" s="205"/>
      <c r="J127" s="481"/>
      <c r="K127" s="206"/>
      <c r="L127" s="10"/>
      <c r="BV127" s="2"/>
      <c r="CA127" s="199"/>
      <c r="DA127" s="4"/>
      <c r="DB127" s="5">
        <v>0</v>
      </c>
      <c r="DD127" s="5">
        <v>0</v>
      </c>
      <c r="DF127" s="5">
        <v>0</v>
      </c>
      <c r="EA127" s="200"/>
    </row>
    <row r="128" spans="1:131" ht="24.6" customHeight="1" x14ac:dyDescent="0.2">
      <c r="A128" s="3369"/>
      <c r="B128" s="204" t="s">
        <v>189</v>
      </c>
      <c r="C128" s="287">
        <f>SUM(D128:H128)</f>
        <v>0</v>
      </c>
      <c r="D128" s="288"/>
      <c r="E128" s="289"/>
      <c r="F128" s="289"/>
      <c r="G128" s="289"/>
      <c r="H128" s="290"/>
      <c r="I128" s="482"/>
      <c r="J128" s="483"/>
      <c r="K128" s="484"/>
      <c r="L128" s="10"/>
      <c r="BV128" s="2"/>
      <c r="CA128" s="199"/>
      <c r="DA128" s="4"/>
      <c r="DD128" s="5">
        <v>0</v>
      </c>
      <c r="DF128" s="5">
        <v>0</v>
      </c>
      <c r="EA128" s="200"/>
    </row>
    <row r="129" spans="1:131" ht="18.600000000000001" customHeight="1" x14ac:dyDescent="0.2">
      <c r="A129" s="3368" t="s">
        <v>190</v>
      </c>
      <c r="B129" s="16" t="s">
        <v>71</v>
      </c>
      <c r="C129" s="207">
        <f>SUM(D129:I129)</f>
        <v>0</v>
      </c>
      <c r="D129" s="291"/>
      <c r="E129" s="292"/>
      <c r="F129" s="292"/>
      <c r="G129" s="292"/>
      <c r="H129" s="485"/>
      <c r="I129" s="293"/>
      <c r="J129" s="294"/>
      <c r="K129" s="295"/>
      <c r="L129" s="10"/>
      <c r="BV129" s="2"/>
      <c r="CA129" s="199"/>
      <c r="DA129" s="4"/>
      <c r="DB129" s="5">
        <v>0</v>
      </c>
      <c r="DD129" s="5">
        <v>0</v>
      </c>
      <c r="DF129" s="5">
        <v>0</v>
      </c>
      <c r="EA129" s="200"/>
    </row>
    <row r="130" spans="1:131" ht="18.600000000000001" customHeight="1" x14ac:dyDescent="0.2">
      <c r="A130" s="3368"/>
      <c r="B130" s="16" t="s">
        <v>191</v>
      </c>
      <c r="C130" s="207">
        <f>SUM(D130:I130)</f>
        <v>0</v>
      </c>
      <c r="D130" s="291"/>
      <c r="E130" s="292"/>
      <c r="F130" s="292"/>
      <c r="G130" s="292"/>
      <c r="H130" s="292"/>
      <c r="I130" s="293"/>
      <c r="J130" s="294"/>
      <c r="K130" s="295"/>
      <c r="L130" s="10"/>
      <c r="BV130" s="2"/>
      <c r="CA130" s="199"/>
      <c r="DA130" s="4"/>
      <c r="DB130" s="5">
        <v>0</v>
      </c>
      <c r="DD130" s="5">
        <v>0</v>
      </c>
      <c r="DF130" s="5">
        <v>0</v>
      </c>
      <c r="EA130" s="200"/>
    </row>
    <row r="131" spans="1:131" ht="16.899999999999999" customHeight="1" x14ac:dyDescent="0.2">
      <c r="A131" s="3368"/>
      <c r="B131" s="21" t="s">
        <v>192</v>
      </c>
      <c r="C131" s="207">
        <f>SUM(D131:I131)</f>
        <v>0</v>
      </c>
      <c r="D131" s="486"/>
      <c r="E131" s="487"/>
      <c r="F131" s="487"/>
      <c r="G131" s="487"/>
      <c r="H131" s="487"/>
      <c r="I131" s="488"/>
      <c r="J131" s="489"/>
      <c r="K131" s="490"/>
      <c r="L131" s="10"/>
      <c r="BV131" s="2"/>
      <c r="CA131" s="199"/>
      <c r="DA131" s="4"/>
      <c r="DB131" s="5">
        <v>0</v>
      </c>
      <c r="DD131" s="5">
        <v>0</v>
      </c>
      <c r="DF131" s="5">
        <v>0</v>
      </c>
      <c r="EA131" s="200"/>
    </row>
    <row r="132" spans="1:131" ht="17.45" customHeight="1" x14ac:dyDescent="0.2">
      <c r="A132" s="3369"/>
      <c r="B132" s="213" t="s">
        <v>107</v>
      </c>
      <c r="C132" s="123">
        <f>SUM(D132:I132)</f>
        <v>0</v>
      </c>
      <c r="D132" s="491"/>
      <c r="E132" s="492"/>
      <c r="F132" s="492"/>
      <c r="G132" s="492"/>
      <c r="H132" s="492"/>
      <c r="I132" s="493"/>
      <c r="J132" s="483"/>
      <c r="K132" s="484"/>
      <c r="L132" s="10"/>
      <c r="BV132" s="2"/>
      <c r="CA132" s="199"/>
      <c r="DA132" s="4"/>
      <c r="DB132" s="5">
        <v>0</v>
      </c>
      <c r="DD132" s="5">
        <v>0</v>
      </c>
      <c r="DF132" s="5">
        <v>0</v>
      </c>
      <c r="EA132" s="200"/>
    </row>
    <row r="133" spans="1:131" ht="17.45" customHeight="1" x14ac:dyDescent="0.25">
      <c r="A133" s="214" t="s">
        <v>193</v>
      </c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 s="215"/>
      <c r="AO133" s="215"/>
    </row>
    <row r="134" spans="1:131" ht="18.600000000000001" customHeight="1" x14ac:dyDescent="0.2">
      <c r="A134" s="3451" t="s">
        <v>49</v>
      </c>
      <c r="B134" s="3451" t="s">
        <v>194</v>
      </c>
      <c r="C134" s="3454" t="s">
        <v>29</v>
      </c>
      <c r="D134" s="3454" t="s">
        <v>30</v>
      </c>
      <c r="E134" s="3457" t="s">
        <v>31</v>
      </c>
      <c r="F134" s="3460" t="s">
        <v>195</v>
      </c>
      <c r="G134" s="3461"/>
      <c r="H134" s="3461"/>
      <c r="I134" s="3461"/>
      <c r="J134" s="3461"/>
      <c r="K134" s="3461"/>
      <c r="L134" s="3461"/>
      <c r="M134" s="3461"/>
      <c r="N134" s="3461"/>
      <c r="O134" s="3461"/>
      <c r="P134" s="3461"/>
      <c r="Q134" s="3461"/>
      <c r="R134" s="3461"/>
      <c r="S134" s="3461"/>
      <c r="T134" s="3461"/>
      <c r="U134" s="3461"/>
      <c r="V134" s="3461"/>
      <c r="W134" s="3461"/>
      <c r="X134" s="3461"/>
      <c r="Y134" s="3461"/>
      <c r="Z134" s="3461"/>
      <c r="AA134" s="3461"/>
      <c r="AB134" s="3461"/>
      <c r="AC134" s="3461"/>
      <c r="AD134" s="3461"/>
      <c r="AE134" s="3461"/>
      <c r="AF134" s="3461"/>
      <c r="AG134" s="3461"/>
      <c r="AH134" s="3461"/>
      <c r="AI134" s="3461"/>
      <c r="AJ134" s="3461"/>
      <c r="AK134" s="3461"/>
      <c r="AL134" s="3461"/>
      <c r="AM134" s="3462"/>
      <c r="AN134" s="3454" t="s">
        <v>6</v>
      </c>
      <c r="AO134" s="3457" t="s">
        <v>7</v>
      </c>
    </row>
    <row r="135" spans="1:131" x14ac:dyDescent="0.2">
      <c r="A135" s="3452"/>
      <c r="B135" s="3452"/>
      <c r="C135" s="3455"/>
      <c r="D135" s="3455"/>
      <c r="E135" s="3458"/>
      <c r="F135" s="3463" t="s">
        <v>196</v>
      </c>
      <c r="G135" s="3464"/>
      <c r="H135" s="3463" t="s">
        <v>197</v>
      </c>
      <c r="I135" s="3464"/>
      <c r="J135" s="3463" t="s">
        <v>198</v>
      </c>
      <c r="K135" s="3464"/>
      <c r="L135" s="3463" t="s">
        <v>199</v>
      </c>
      <c r="M135" s="3464"/>
      <c r="N135" s="3463" t="s">
        <v>200</v>
      </c>
      <c r="O135" s="3464"/>
      <c r="P135" s="3465" t="s">
        <v>94</v>
      </c>
      <c r="Q135" s="3464"/>
      <c r="R135" s="3463" t="s">
        <v>95</v>
      </c>
      <c r="S135" s="3464"/>
      <c r="T135" s="3463" t="s">
        <v>201</v>
      </c>
      <c r="U135" s="3464"/>
      <c r="V135" s="3463" t="s">
        <v>202</v>
      </c>
      <c r="W135" s="3464"/>
      <c r="X135" s="3463" t="s">
        <v>203</v>
      </c>
      <c r="Y135" s="3464"/>
      <c r="Z135" s="3463" t="s">
        <v>204</v>
      </c>
      <c r="AA135" s="3464"/>
      <c r="AB135" s="3463" t="s">
        <v>205</v>
      </c>
      <c r="AC135" s="3464"/>
      <c r="AD135" s="3463" t="s">
        <v>206</v>
      </c>
      <c r="AE135" s="3464"/>
      <c r="AF135" s="3463" t="s">
        <v>207</v>
      </c>
      <c r="AG135" s="3464"/>
      <c r="AH135" s="3463" t="s">
        <v>208</v>
      </c>
      <c r="AI135" s="3464"/>
      <c r="AJ135" s="3463" t="s">
        <v>209</v>
      </c>
      <c r="AK135" s="3464"/>
      <c r="AL135" s="3463" t="s">
        <v>210</v>
      </c>
      <c r="AM135" s="3466"/>
      <c r="AN135" s="3455"/>
      <c r="AO135" s="3458"/>
    </row>
    <row r="136" spans="1:131" x14ac:dyDescent="0.2">
      <c r="A136" s="3453"/>
      <c r="B136" s="3453"/>
      <c r="C136" s="3456"/>
      <c r="D136" s="3456"/>
      <c r="E136" s="3459"/>
      <c r="F136" s="494" t="s">
        <v>211</v>
      </c>
      <c r="G136" s="495" t="s">
        <v>31</v>
      </c>
      <c r="H136" s="494" t="s">
        <v>211</v>
      </c>
      <c r="I136" s="495" t="s">
        <v>31</v>
      </c>
      <c r="J136" s="494" t="s">
        <v>211</v>
      </c>
      <c r="K136" s="495" t="s">
        <v>31</v>
      </c>
      <c r="L136" s="494" t="s">
        <v>211</v>
      </c>
      <c r="M136" s="495" t="s">
        <v>31</v>
      </c>
      <c r="N136" s="494" t="s">
        <v>211</v>
      </c>
      <c r="O136" s="495" t="s">
        <v>31</v>
      </c>
      <c r="P136" s="494" t="s">
        <v>211</v>
      </c>
      <c r="Q136" s="495" t="s">
        <v>31</v>
      </c>
      <c r="R136" s="494" t="s">
        <v>211</v>
      </c>
      <c r="S136" s="495" t="s">
        <v>31</v>
      </c>
      <c r="T136" s="494" t="s">
        <v>211</v>
      </c>
      <c r="U136" s="495" t="s">
        <v>31</v>
      </c>
      <c r="V136" s="494" t="s">
        <v>211</v>
      </c>
      <c r="W136" s="495" t="s">
        <v>31</v>
      </c>
      <c r="X136" s="494" t="s">
        <v>211</v>
      </c>
      <c r="Y136" s="495" t="s">
        <v>31</v>
      </c>
      <c r="Z136" s="494" t="s">
        <v>211</v>
      </c>
      <c r="AA136" s="495" t="s">
        <v>31</v>
      </c>
      <c r="AB136" s="494" t="s">
        <v>211</v>
      </c>
      <c r="AC136" s="495" t="s">
        <v>31</v>
      </c>
      <c r="AD136" s="494" t="s">
        <v>211</v>
      </c>
      <c r="AE136" s="495" t="s">
        <v>31</v>
      </c>
      <c r="AF136" s="494" t="s">
        <v>211</v>
      </c>
      <c r="AG136" s="495" t="s">
        <v>31</v>
      </c>
      <c r="AH136" s="494" t="s">
        <v>211</v>
      </c>
      <c r="AI136" s="495" t="s">
        <v>31</v>
      </c>
      <c r="AJ136" s="494" t="s">
        <v>211</v>
      </c>
      <c r="AK136" s="495" t="s">
        <v>31</v>
      </c>
      <c r="AL136" s="494" t="s">
        <v>211</v>
      </c>
      <c r="AM136" s="496" t="s">
        <v>31</v>
      </c>
      <c r="AN136" s="3456"/>
      <c r="AO136" s="3459"/>
    </row>
    <row r="137" spans="1:131" x14ac:dyDescent="0.2">
      <c r="A137" s="3467" t="s">
        <v>71</v>
      </c>
      <c r="B137" s="497" t="s">
        <v>212</v>
      </c>
      <c r="C137" s="498">
        <f>SUM(D137:E137)</f>
        <v>0</v>
      </c>
      <c r="D137" s="499">
        <f>+F137+H137+J137+L137+N137+P137+R137+T137+V137+X137+Z137+AB137+AD137+AF137+AH137+AJ137+AL137</f>
        <v>0</v>
      </c>
      <c r="E137" s="500">
        <f>+G137+I137+K137+M137+O137+Q137+S137+U137+W137+Y137+AA137+AC137+AE137+AG137+AI137+AK137+AM137</f>
        <v>0</v>
      </c>
      <c r="F137" s="404">
        <f>SUM(ENERO:DICIEMBRE!F137)</f>
        <v>0</v>
      </c>
      <c r="G137" s="404">
        <f>SUM(ENERO:DICIEMBRE!G137)</f>
        <v>0</v>
      </c>
      <c r="H137" s="404">
        <f>SUM(ENERO:DICIEMBRE!H137)</f>
        <v>0</v>
      </c>
      <c r="I137" s="404">
        <f>SUM(ENERO:DICIEMBRE!I137)</f>
        <v>0</v>
      </c>
      <c r="J137" s="404">
        <f>SUM(ENERO:DICIEMBRE!J137)</f>
        <v>0</v>
      </c>
      <c r="K137" s="404">
        <f>SUM(ENERO:DICIEMBRE!K137)</f>
        <v>0</v>
      </c>
      <c r="L137" s="404">
        <f>SUM(ENERO:DICIEMBRE!L137)</f>
        <v>0</v>
      </c>
      <c r="M137" s="404">
        <f>SUM(ENERO:DICIEMBRE!M137)</f>
        <v>0</v>
      </c>
      <c r="N137" s="404">
        <f>SUM(ENERO:DICIEMBRE!N137)</f>
        <v>0</v>
      </c>
      <c r="O137" s="404">
        <f>SUM(ENERO:DICIEMBRE!O137)</f>
        <v>0</v>
      </c>
      <c r="P137" s="404">
        <f>SUM(ENERO:DICIEMBRE!P137)</f>
        <v>0</v>
      </c>
      <c r="Q137" s="404">
        <f>SUM(ENERO:DICIEMBRE!Q137)</f>
        <v>0</v>
      </c>
      <c r="R137" s="404">
        <f>SUM(ENERO:DICIEMBRE!R137)</f>
        <v>0</v>
      </c>
      <c r="S137" s="404">
        <f>SUM(ENERO:DICIEMBRE!S137)</f>
        <v>0</v>
      </c>
      <c r="T137" s="404">
        <f>SUM(ENERO:DICIEMBRE!T137)</f>
        <v>0</v>
      </c>
      <c r="U137" s="404">
        <f>SUM(ENERO:DICIEMBRE!U137)</f>
        <v>0</v>
      </c>
      <c r="V137" s="404">
        <f>SUM(ENERO:DICIEMBRE!V137)</f>
        <v>0</v>
      </c>
      <c r="W137" s="404">
        <f>SUM(ENERO:DICIEMBRE!W137)</f>
        <v>0</v>
      </c>
      <c r="X137" s="404">
        <f>SUM(ENERO:DICIEMBRE!X137)</f>
        <v>0</v>
      </c>
      <c r="Y137" s="404">
        <f>SUM(ENERO:DICIEMBRE!Y137)</f>
        <v>0</v>
      </c>
      <c r="Z137" s="404">
        <f>SUM(ENERO:DICIEMBRE!Z137)</f>
        <v>0</v>
      </c>
      <c r="AA137" s="404">
        <f>SUM(ENERO:DICIEMBRE!AA137)</f>
        <v>0</v>
      </c>
      <c r="AB137" s="404">
        <f>SUM(ENERO:DICIEMBRE!AB137)</f>
        <v>0</v>
      </c>
      <c r="AC137" s="404">
        <f>SUM(ENERO:DICIEMBRE!AC137)</f>
        <v>0</v>
      </c>
      <c r="AD137" s="404">
        <f>SUM(ENERO:DICIEMBRE!AD137)</f>
        <v>0</v>
      </c>
      <c r="AE137" s="404">
        <f>SUM(ENERO:DICIEMBRE!AE137)</f>
        <v>0</v>
      </c>
      <c r="AF137" s="404">
        <f>SUM(ENERO:DICIEMBRE!AF137)</f>
        <v>0</v>
      </c>
      <c r="AG137" s="404">
        <f>SUM(ENERO:DICIEMBRE!AG137)</f>
        <v>0</v>
      </c>
      <c r="AH137" s="404">
        <f>SUM(ENERO:DICIEMBRE!AH137)</f>
        <v>0</v>
      </c>
      <c r="AI137" s="404">
        <f>SUM(ENERO:DICIEMBRE!AI137)</f>
        <v>0</v>
      </c>
      <c r="AJ137" s="404">
        <f>SUM(ENERO:DICIEMBRE!AJ137)</f>
        <v>0</v>
      </c>
      <c r="AK137" s="404">
        <f>SUM(ENERO:DICIEMBRE!AK137)</f>
        <v>0</v>
      </c>
      <c r="AL137" s="404">
        <f>SUM(ENERO:DICIEMBRE!AL137)</f>
        <v>0</v>
      </c>
      <c r="AM137" s="404">
        <f>SUM(ENERO:DICIEMBRE!AM137)</f>
        <v>0</v>
      </c>
      <c r="AN137" s="404">
        <f>SUM(ENERO:DICIEMBRE!AN137)</f>
        <v>0</v>
      </c>
      <c r="AO137" s="404">
        <f>SUM(ENERO:DICIEMBRE!AO137)</f>
        <v>0</v>
      </c>
      <c r="AP137" s="10"/>
      <c r="DB137" s="5">
        <v>0</v>
      </c>
      <c r="DD137" s="5">
        <v>0</v>
      </c>
    </row>
    <row r="138" spans="1:131" x14ac:dyDescent="0.2">
      <c r="A138" s="3468"/>
      <c r="B138" s="76" t="s">
        <v>213</v>
      </c>
      <c r="C138" s="216">
        <f>SUM(D138:E138)</f>
        <v>0</v>
      </c>
      <c r="D138" s="217">
        <f t="shared" ref="D138:E150" si="10">+F138+H138+J138+L138+N138+P138+R138+T138+V138+X138+Z138+AB138+AD138+AF138+AH138+AJ138+AL138</f>
        <v>0</v>
      </c>
      <c r="E138" s="218">
        <f t="shared" si="10"/>
        <v>0</v>
      </c>
      <c r="F138" s="404">
        <f>SUM(ENERO:DICIEMBRE!F138)</f>
        <v>0</v>
      </c>
      <c r="G138" s="404">
        <f>SUM(ENERO:DICIEMBRE!G138)</f>
        <v>0</v>
      </c>
      <c r="H138" s="404">
        <f>SUM(ENERO:DICIEMBRE!H138)</f>
        <v>0</v>
      </c>
      <c r="I138" s="404">
        <f>SUM(ENERO:DICIEMBRE!I138)</f>
        <v>0</v>
      </c>
      <c r="J138" s="404">
        <f>SUM(ENERO:DICIEMBRE!J138)</f>
        <v>0</v>
      </c>
      <c r="K138" s="404">
        <f>SUM(ENERO:DICIEMBRE!K138)</f>
        <v>0</v>
      </c>
      <c r="L138" s="404">
        <f>SUM(ENERO:DICIEMBRE!L138)</f>
        <v>0</v>
      </c>
      <c r="M138" s="404">
        <f>SUM(ENERO:DICIEMBRE!M138)</f>
        <v>0</v>
      </c>
      <c r="N138" s="404">
        <f>SUM(ENERO:DICIEMBRE!N138)</f>
        <v>0</v>
      </c>
      <c r="O138" s="404">
        <f>SUM(ENERO:DICIEMBRE!O138)</f>
        <v>0</v>
      </c>
      <c r="P138" s="404">
        <f>SUM(ENERO:DICIEMBRE!P138)</f>
        <v>0</v>
      </c>
      <c r="Q138" s="404">
        <f>SUM(ENERO:DICIEMBRE!Q138)</f>
        <v>0</v>
      </c>
      <c r="R138" s="404">
        <f>SUM(ENERO:DICIEMBRE!R138)</f>
        <v>0</v>
      </c>
      <c r="S138" s="404">
        <f>SUM(ENERO:DICIEMBRE!S138)</f>
        <v>0</v>
      </c>
      <c r="T138" s="404">
        <f>SUM(ENERO:DICIEMBRE!T138)</f>
        <v>0</v>
      </c>
      <c r="U138" s="404">
        <f>SUM(ENERO:DICIEMBRE!U138)</f>
        <v>0</v>
      </c>
      <c r="V138" s="404">
        <f>SUM(ENERO:DICIEMBRE!V138)</f>
        <v>0</v>
      </c>
      <c r="W138" s="404">
        <f>SUM(ENERO:DICIEMBRE!W138)</f>
        <v>0</v>
      </c>
      <c r="X138" s="404">
        <f>SUM(ENERO:DICIEMBRE!X138)</f>
        <v>0</v>
      </c>
      <c r="Y138" s="404">
        <f>SUM(ENERO:DICIEMBRE!Y138)</f>
        <v>0</v>
      </c>
      <c r="Z138" s="404">
        <f>SUM(ENERO:DICIEMBRE!Z138)</f>
        <v>0</v>
      </c>
      <c r="AA138" s="404">
        <f>SUM(ENERO:DICIEMBRE!AA138)</f>
        <v>0</v>
      </c>
      <c r="AB138" s="404">
        <f>SUM(ENERO:DICIEMBRE!AB138)</f>
        <v>0</v>
      </c>
      <c r="AC138" s="404">
        <f>SUM(ENERO:DICIEMBRE!AC138)</f>
        <v>0</v>
      </c>
      <c r="AD138" s="404">
        <f>SUM(ENERO:DICIEMBRE!AD138)</f>
        <v>0</v>
      </c>
      <c r="AE138" s="404">
        <f>SUM(ENERO:DICIEMBRE!AE138)</f>
        <v>0</v>
      </c>
      <c r="AF138" s="404">
        <f>SUM(ENERO:DICIEMBRE!AF138)</f>
        <v>0</v>
      </c>
      <c r="AG138" s="404">
        <f>SUM(ENERO:DICIEMBRE!AG138)</f>
        <v>0</v>
      </c>
      <c r="AH138" s="404">
        <f>SUM(ENERO:DICIEMBRE!AH138)</f>
        <v>0</v>
      </c>
      <c r="AI138" s="404">
        <f>SUM(ENERO:DICIEMBRE!AI138)</f>
        <v>0</v>
      </c>
      <c r="AJ138" s="404">
        <f>SUM(ENERO:DICIEMBRE!AJ138)</f>
        <v>0</v>
      </c>
      <c r="AK138" s="404">
        <f>SUM(ENERO:DICIEMBRE!AK138)</f>
        <v>0</v>
      </c>
      <c r="AL138" s="404">
        <f>SUM(ENERO:DICIEMBRE!AL138)</f>
        <v>0</v>
      </c>
      <c r="AM138" s="404">
        <f>SUM(ENERO:DICIEMBRE!AM138)</f>
        <v>0</v>
      </c>
      <c r="AN138" s="404">
        <f>SUM(ENERO:DICIEMBRE!AN138)</f>
        <v>0</v>
      </c>
      <c r="AO138" s="404">
        <f>SUM(ENERO:DICIEMBRE!AO138)</f>
        <v>0</v>
      </c>
      <c r="AP138" s="10"/>
    </row>
    <row r="139" spans="1:131" x14ac:dyDescent="0.2">
      <c r="A139" s="3468"/>
      <c r="B139" s="76" t="s">
        <v>214</v>
      </c>
      <c r="C139" s="216">
        <f t="shared" ref="C139:C150" si="11">SUM(D139:E139)</f>
        <v>0</v>
      </c>
      <c r="D139" s="217">
        <f t="shared" si="10"/>
        <v>0</v>
      </c>
      <c r="E139" s="218">
        <f t="shared" si="10"/>
        <v>0</v>
      </c>
      <c r="F139" s="404">
        <f>SUM(ENERO:DICIEMBRE!F139)</f>
        <v>0</v>
      </c>
      <c r="G139" s="404">
        <f>SUM(ENERO:DICIEMBRE!G139)</f>
        <v>0</v>
      </c>
      <c r="H139" s="404">
        <f>SUM(ENERO:DICIEMBRE!H139)</f>
        <v>0</v>
      </c>
      <c r="I139" s="404">
        <f>SUM(ENERO:DICIEMBRE!I139)</f>
        <v>0</v>
      </c>
      <c r="J139" s="404">
        <f>SUM(ENERO:DICIEMBRE!J139)</f>
        <v>0</v>
      </c>
      <c r="K139" s="404">
        <f>SUM(ENERO:DICIEMBRE!K139)</f>
        <v>0</v>
      </c>
      <c r="L139" s="404">
        <f>SUM(ENERO:DICIEMBRE!L139)</f>
        <v>0</v>
      </c>
      <c r="M139" s="404">
        <f>SUM(ENERO:DICIEMBRE!M139)</f>
        <v>0</v>
      </c>
      <c r="N139" s="404">
        <f>SUM(ENERO:DICIEMBRE!N139)</f>
        <v>0</v>
      </c>
      <c r="O139" s="404">
        <f>SUM(ENERO:DICIEMBRE!O139)</f>
        <v>0</v>
      </c>
      <c r="P139" s="404">
        <f>SUM(ENERO:DICIEMBRE!P139)</f>
        <v>0</v>
      </c>
      <c r="Q139" s="404">
        <f>SUM(ENERO:DICIEMBRE!Q139)</f>
        <v>0</v>
      </c>
      <c r="R139" s="404">
        <f>SUM(ENERO:DICIEMBRE!R139)</f>
        <v>0</v>
      </c>
      <c r="S139" s="404">
        <f>SUM(ENERO:DICIEMBRE!S139)</f>
        <v>0</v>
      </c>
      <c r="T139" s="404">
        <f>SUM(ENERO:DICIEMBRE!T139)</f>
        <v>0</v>
      </c>
      <c r="U139" s="404">
        <f>SUM(ENERO:DICIEMBRE!U139)</f>
        <v>0</v>
      </c>
      <c r="V139" s="404">
        <f>SUM(ENERO:DICIEMBRE!V139)</f>
        <v>0</v>
      </c>
      <c r="W139" s="404">
        <f>SUM(ENERO:DICIEMBRE!W139)</f>
        <v>0</v>
      </c>
      <c r="X139" s="404">
        <f>SUM(ENERO:DICIEMBRE!X139)</f>
        <v>0</v>
      </c>
      <c r="Y139" s="404">
        <f>SUM(ENERO:DICIEMBRE!Y139)</f>
        <v>0</v>
      </c>
      <c r="Z139" s="404">
        <f>SUM(ENERO:DICIEMBRE!Z139)</f>
        <v>0</v>
      </c>
      <c r="AA139" s="404">
        <f>SUM(ENERO:DICIEMBRE!AA139)</f>
        <v>0</v>
      </c>
      <c r="AB139" s="404">
        <f>SUM(ENERO:DICIEMBRE!AB139)</f>
        <v>0</v>
      </c>
      <c r="AC139" s="404">
        <f>SUM(ENERO:DICIEMBRE!AC139)</f>
        <v>0</v>
      </c>
      <c r="AD139" s="404">
        <f>SUM(ENERO:DICIEMBRE!AD139)</f>
        <v>0</v>
      </c>
      <c r="AE139" s="404">
        <f>SUM(ENERO:DICIEMBRE!AE139)</f>
        <v>0</v>
      </c>
      <c r="AF139" s="404">
        <f>SUM(ENERO:DICIEMBRE!AF139)</f>
        <v>0</v>
      </c>
      <c r="AG139" s="404">
        <f>SUM(ENERO:DICIEMBRE!AG139)</f>
        <v>0</v>
      </c>
      <c r="AH139" s="404">
        <f>SUM(ENERO:DICIEMBRE!AH139)</f>
        <v>0</v>
      </c>
      <c r="AI139" s="404">
        <f>SUM(ENERO:DICIEMBRE!AI139)</f>
        <v>0</v>
      </c>
      <c r="AJ139" s="404">
        <f>SUM(ENERO:DICIEMBRE!AJ139)</f>
        <v>0</v>
      </c>
      <c r="AK139" s="404">
        <f>SUM(ENERO:DICIEMBRE!AK139)</f>
        <v>0</v>
      </c>
      <c r="AL139" s="404">
        <f>SUM(ENERO:DICIEMBRE!AL139)</f>
        <v>0</v>
      </c>
      <c r="AM139" s="404">
        <f>SUM(ENERO:DICIEMBRE!AM139)</f>
        <v>0</v>
      </c>
      <c r="AN139" s="404">
        <f>SUM(ENERO:DICIEMBRE!AN139)</f>
        <v>0</v>
      </c>
      <c r="AO139" s="404">
        <f>SUM(ENERO:DICIEMBRE!AO139)</f>
        <v>0</v>
      </c>
      <c r="AP139" s="10"/>
    </row>
    <row r="140" spans="1:131" x14ac:dyDescent="0.2">
      <c r="A140" s="3468"/>
      <c r="B140" s="76" t="s">
        <v>215</v>
      </c>
      <c r="C140" s="216">
        <f t="shared" si="11"/>
        <v>0</v>
      </c>
      <c r="D140" s="217">
        <f t="shared" si="10"/>
        <v>0</v>
      </c>
      <c r="E140" s="218">
        <f t="shared" si="10"/>
        <v>0</v>
      </c>
      <c r="F140" s="404">
        <f>SUM(ENERO:DICIEMBRE!F140)</f>
        <v>0</v>
      </c>
      <c r="G140" s="404">
        <f>SUM(ENERO:DICIEMBRE!G140)</f>
        <v>0</v>
      </c>
      <c r="H140" s="404">
        <f>SUM(ENERO:DICIEMBRE!H140)</f>
        <v>0</v>
      </c>
      <c r="I140" s="404">
        <f>SUM(ENERO:DICIEMBRE!I140)</f>
        <v>0</v>
      </c>
      <c r="J140" s="404">
        <f>SUM(ENERO:DICIEMBRE!J140)</f>
        <v>0</v>
      </c>
      <c r="K140" s="404">
        <f>SUM(ENERO:DICIEMBRE!K140)</f>
        <v>0</v>
      </c>
      <c r="L140" s="404">
        <f>SUM(ENERO:DICIEMBRE!L140)</f>
        <v>0</v>
      </c>
      <c r="M140" s="404">
        <f>SUM(ENERO:DICIEMBRE!M140)</f>
        <v>0</v>
      </c>
      <c r="N140" s="404">
        <f>SUM(ENERO:DICIEMBRE!N140)</f>
        <v>0</v>
      </c>
      <c r="O140" s="404">
        <f>SUM(ENERO:DICIEMBRE!O140)</f>
        <v>0</v>
      </c>
      <c r="P140" s="404">
        <f>SUM(ENERO:DICIEMBRE!P140)</f>
        <v>0</v>
      </c>
      <c r="Q140" s="404">
        <f>SUM(ENERO:DICIEMBRE!Q140)</f>
        <v>0</v>
      </c>
      <c r="R140" s="404">
        <f>SUM(ENERO:DICIEMBRE!R140)</f>
        <v>0</v>
      </c>
      <c r="S140" s="404">
        <f>SUM(ENERO:DICIEMBRE!S140)</f>
        <v>0</v>
      </c>
      <c r="T140" s="404">
        <f>SUM(ENERO:DICIEMBRE!T140)</f>
        <v>0</v>
      </c>
      <c r="U140" s="404">
        <f>SUM(ENERO:DICIEMBRE!U140)</f>
        <v>0</v>
      </c>
      <c r="V140" s="404">
        <f>SUM(ENERO:DICIEMBRE!V140)</f>
        <v>0</v>
      </c>
      <c r="W140" s="404">
        <f>SUM(ENERO:DICIEMBRE!W140)</f>
        <v>0</v>
      </c>
      <c r="X140" s="404">
        <f>SUM(ENERO:DICIEMBRE!X140)</f>
        <v>0</v>
      </c>
      <c r="Y140" s="404">
        <f>SUM(ENERO:DICIEMBRE!Y140)</f>
        <v>0</v>
      </c>
      <c r="Z140" s="404">
        <f>SUM(ENERO:DICIEMBRE!Z140)</f>
        <v>0</v>
      </c>
      <c r="AA140" s="404">
        <f>SUM(ENERO:DICIEMBRE!AA140)</f>
        <v>0</v>
      </c>
      <c r="AB140" s="404">
        <f>SUM(ENERO:DICIEMBRE!AB140)</f>
        <v>0</v>
      </c>
      <c r="AC140" s="404">
        <f>SUM(ENERO:DICIEMBRE!AC140)</f>
        <v>0</v>
      </c>
      <c r="AD140" s="404">
        <f>SUM(ENERO:DICIEMBRE!AD140)</f>
        <v>0</v>
      </c>
      <c r="AE140" s="404">
        <f>SUM(ENERO:DICIEMBRE!AE140)</f>
        <v>0</v>
      </c>
      <c r="AF140" s="404">
        <f>SUM(ENERO:DICIEMBRE!AF140)</f>
        <v>0</v>
      </c>
      <c r="AG140" s="404">
        <f>SUM(ENERO:DICIEMBRE!AG140)</f>
        <v>0</v>
      </c>
      <c r="AH140" s="404">
        <f>SUM(ENERO:DICIEMBRE!AH140)</f>
        <v>0</v>
      </c>
      <c r="AI140" s="404">
        <f>SUM(ENERO:DICIEMBRE!AI140)</f>
        <v>0</v>
      </c>
      <c r="AJ140" s="404">
        <f>SUM(ENERO:DICIEMBRE!AJ140)</f>
        <v>0</v>
      </c>
      <c r="AK140" s="404">
        <f>SUM(ENERO:DICIEMBRE!AK140)</f>
        <v>0</v>
      </c>
      <c r="AL140" s="404">
        <f>SUM(ENERO:DICIEMBRE!AL140)</f>
        <v>0</v>
      </c>
      <c r="AM140" s="404">
        <f>SUM(ENERO:DICIEMBRE!AM140)</f>
        <v>0</v>
      </c>
      <c r="AN140" s="404">
        <f>SUM(ENERO:DICIEMBRE!AN140)</f>
        <v>0</v>
      </c>
      <c r="AO140" s="404">
        <f>SUM(ENERO:DICIEMBRE!AO140)</f>
        <v>0</v>
      </c>
      <c r="AP140" s="10"/>
    </row>
    <row r="141" spans="1:131" x14ac:dyDescent="0.2">
      <c r="A141" s="3468"/>
      <c r="B141" s="76" t="s">
        <v>216</v>
      </c>
      <c r="C141" s="216">
        <f t="shared" si="11"/>
        <v>0</v>
      </c>
      <c r="D141" s="217">
        <f t="shared" si="10"/>
        <v>0</v>
      </c>
      <c r="E141" s="218">
        <f t="shared" si="10"/>
        <v>0</v>
      </c>
      <c r="F141" s="404">
        <f>SUM(ENERO:DICIEMBRE!F141)</f>
        <v>0</v>
      </c>
      <c r="G141" s="404">
        <f>SUM(ENERO:DICIEMBRE!G141)</f>
        <v>0</v>
      </c>
      <c r="H141" s="404">
        <f>SUM(ENERO:DICIEMBRE!H141)</f>
        <v>0</v>
      </c>
      <c r="I141" s="404">
        <f>SUM(ENERO:DICIEMBRE!I141)</f>
        <v>0</v>
      </c>
      <c r="J141" s="404">
        <f>SUM(ENERO:DICIEMBRE!J141)</f>
        <v>0</v>
      </c>
      <c r="K141" s="404">
        <f>SUM(ENERO:DICIEMBRE!K141)</f>
        <v>0</v>
      </c>
      <c r="L141" s="404">
        <f>SUM(ENERO:DICIEMBRE!L141)</f>
        <v>0</v>
      </c>
      <c r="M141" s="404">
        <f>SUM(ENERO:DICIEMBRE!M141)</f>
        <v>0</v>
      </c>
      <c r="N141" s="404">
        <f>SUM(ENERO:DICIEMBRE!N141)</f>
        <v>0</v>
      </c>
      <c r="O141" s="404">
        <f>SUM(ENERO:DICIEMBRE!O141)</f>
        <v>0</v>
      </c>
      <c r="P141" s="404">
        <f>SUM(ENERO:DICIEMBRE!P141)</f>
        <v>0</v>
      </c>
      <c r="Q141" s="404">
        <f>SUM(ENERO:DICIEMBRE!Q141)</f>
        <v>0</v>
      </c>
      <c r="R141" s="404">
        <f>SUM(ENERO:DICIEMBRE!R141)</f>
        <v>0</v>
      </c>
      <c r="S141" s="404">
        <f>SUM(ENERO:DICIEMBRE!S141)</f>
        <v>0</v>
      </c>
      <c r="T141" s="404">
        <f>SUM(ENERO:DICIEMBRE!T141)</f>
        <v>0</v>
      </c>
      <c r="U141" s="404">
        <f>SUM(ENERO:DICIEMBRE!U141)</f>
        <v>0</v>
      </c>
      <c r="V141" s="404">
        <f>SUM(ENERO:DICIEMBRE!V141)</f>
        <v>0</v>
      </c>
      <c r="W141" s="404">
        <f>SUM(ENERO:DICIEMBRE!W141)</f>
        <v>0</v>
      </c>
      <c r="X141" s="404">
        <f>SUM(ENERO:DICIEMBRE!X141)</f>
        <v>0</v>
      </c>
      <c r="Y141" s="404">
        <f>SUM(ENERO:DICIEMBRE!Y141)</f>
        <v>0</v>
      </c>
      <c r="Z141" s="404">
        <f>SUM(ENERO:DICIEMBRE!Z141)</f>
        <v>0</v>
      </c>
      <c r="AA141" s="404">
        <f>SUM(ENERO:DICIEMBRE!AA141)</f>
        <v>0</v>
      </c>
      <c r="AB141" s="404">
        <f>SUM(ENERO:DICIEMBRE!AB141)</f>
        <v>0</v>
      </c>
      <c r="AC141" s="404">
        <f>SUM(ENERO:DICIEMBRE!AC141)</f>
        <v>0</v>
      </c>
      <c r="AD141" s="404">
        <f>SUM(ENERO:DICIEMBRE!AD141)</f>
        <v>0</v>
      </c>
      <c r="AE141" s="404">
        <f>SUM(ENERO:DICIEMBRE!AE141)</f>
        <v>0</v>
      </c>
      <c r="AF141" s="404">
        <f>SUM(ENERO:DICIEMBRE!AF141)</f>
        <v>0</v>
      </c>
      <c r="AG141" s="404">
        <f>SUM(ENERO:DICIEMBRE!AG141)</f>
        <v>0</v>
      </c>
      <c r="AH141" s="404">
        <f>SUM(ENERO:DICIEMBRE!AH141)</f>
        <v>0</v>
      </c>
      <c r="AI141" s="404">
        <f>SUM(ENERO:DICIEMBRE!AI141)</f>
        <v>0</v>
      </c>
      <c r="AJ141" s="404">
        <f>SUM(ENERO:DICIEMBRE!AJ141)</f>
        <v>0</v>
      </c>
      <c r="AK141" s="404">
        <f>SUM(ENERO:DICIEMBRE!AK141)</f>
        <v>0</v>
      </c>
      <c r="AL141" s="404">
        <f>SUM(ENERO:DICIEMBRE!AL141)</f>
        <v>0</v>
      </c>
      <c r="AM141" s="404">
        <f>SUM(ENERO:DICIEMBRE!AM141)</f>
        <v>0</v>
      </c>
      <c r="AN141" s="404">
        <f>SUM(ENERO:DICIEMBRE!AN141)</f>
        <v>0</v>
      </c>
      <c r="AO141" s="404">
        <f>SUM(ENERO:DICIEMBRE!AO141)</f>
        <v>0</v>
      </c>
      <c r="AP141" s="10"/>
    </row>
    <row r="142" spans="1:131" x14ac:dyDescent="0.2">
      <c r="A142" s="3468"/>
      <c r="B142" s="76" t="s">
        <v>217</v>
      </c>
      <c r="C142" s="216">
        <f t="shared" si="11"/>
        <v>0</v>
      </c>
      <c r="D142" s="217">
        <f t="shared" si="10"/>
        <v>0</v>
      </c>
      <c r="E142" s="218">
        <f t="shared" si="10"/>
        <v>0</v>
      </c>
      <c r="F142" s="404">
        <f>SUM(ENERO:DICIEMBRE!F142)</f>
        <v>0</v>
      </c>
      <c r="G142" s="404">
        <f>SUM(ENERO:DICIEMBRE!G142)</f>
        <v>0</v>
      </c>
      <c r="H142" s="404">
        <f>SUM(ENERO:DICIEMBRE!H142)</f>
        <v>0</v>
      </c>
      <c r="I142" s="404">
        <f>SUM(ENERO:DICIEMBRE!I142)</f>
        <v>0</v>
      </c>
      <c r="J142" s="404">
        <f>SUM(ENERO:DICIEMBRE!J142)</f>
        <v>0</v>
      </c>
      <c r="K142" s="404">
        <f>SUM(ENERO:DICIEMBRE!K142)</f>
        <v>0</v>
      </c>
      <c r="L142" s="404">
        <f>SUM(ENERO:DICIEMBRE!L142)</f>
        <v>0</v>
      </c>
      <c r="M142" s="404">
        <f>SUM(ENERO:DICIEMBRE!M142)</f>
        <v>0</v>
      </c>
      <c r="N142" s="404">
        <f>SUM(ENERO:DICIEMBRE!N142)</f>
        <v>0</v>
      </c>
      <c r="O142" s="404">
        <f>SUM(ENERO:DICIEMBRE!O142)</f>
        <v>0</v>
      </c>
      <c r="P142" s="404">
        <f>SUM(ENERO:DICIEMBRE!P142)</f>
        <v>0</v>
      </c>
      <c r="Q142" s="404">
        <f>SUM(ENERO:DICIEMBRE!Q142)</f>
        <v>0</v>
      </c>
      <c r="R142" s="404">
        <f>SUM(ENERO:DICIEMBRE!R142)</f>
        <v>0</v>
      </c>
      <c r="S142" s="404">
        <f>SUM(ENERO:DICIEMBRE!S142)</f>
        <v>0</v>
      </c>
      <c r="T142" s="404">
        <f>SUM(ENERO:DICIEMBRE!T142)</f>
        <v>0</v>
      </c>
      <c r="U142" s="404">
        <f>SUM(ENERO:DICIEMBRE!U142)</f>
        <v>0</v>
      </c>
      <c r="V142" s="404">
        <f>SUM(ENERO:DICIEMBRE!V142)</f>
        <v>0</v>
      </c>
      <c r="W142" s="404">
        <f>SUM(ENERO:DICIEMBRE!W142)</f>
        <v>0</v>
      </c>
      <c r="X142" s="404">
        <f>SUM(ENERO:DICIEMBRE!X142)</f>
        <v>0</v>
      </c>
      <c r="Y142" s="404">
        <f>SUM(ENERO:DICIEMBRE!Y142)</f>
        <v>0</v>
      </c>
      <c r="Z142" s="404">
        <f>SUM(ENERO:DICIEMBRE!Z142)</f>
        <v>0</v>
      </c>
      <c r="AA142" s="404">
        <f>SUM(ENERO:DICIEMBRE!AA142)</f>
        <v>0</v>
      </c>
      <c r="AB142" s="404">
        <f>SUM(ENERO:DICIEMBRE!AB142)</f>
        <v>0</v>
      </c>
      <c r="AC142" s="404">
        <f>SUM(ENERO:DICIEMBRE!AC142)</f>
        <v>0</v>
      </c>
      <c r="AD142" s="404">
        <f>SUM(ENERO:DICIEMBRE!AD142)</f>
        <v>0</v>
      </c>
      <c r="AE142" s="404">
        <f>SUM(ENERO:DICIEMBRE!AE142)</f>
        <v>0</v>
      </c>
      <c r="AF142" s="404">
        <f>SUM(ENERO:DICIEMBRE!AF142)</f>
        <v>0</v>
      </c>
      <c r="AG142" s="404">
        <f>SUM(ENERO:DICIEMBRE!AG142)</f>
        <v>0</v>
      </c>
      <c r="AH142" s="404">
        <f>SUM(ENERO:DICIEMBRE!AH142)</f>
        <v>0</v>
      </c>
      <c r="AI142" s="404">
        <f>SUM(ENERO:DICIEMBRE!AI142)</f>
        <v>0</v>
      </c>
      <c r="AJ142" s="404">
        <f>SUM(ENERO:DICIEMBRE!AJ142)</f>
        <v>0</v>
      </c>
      <c r="AK142" s="404">
        <f>SUM(ENERO:DICIEMBRE!AK142)</f>
        <v>0</v>
      </c>
      <c r="AL142" s="404">
        <f>SUM(ENERO:DICIEMBRE!AL142)</f>
        <v>0</v>
      </c>
      <c r="AM142" s="404">
        <f>SUM(ENERO:DICIEMBRE!AM142)</f>
        <v>0</v>
      </c>
      <c r="AN142" s="404">
        <f>SUM(ENERO:DICIEMBRE!AN142)</f>
        <v>0</v>
      </c>
      <c r="AO142" s="404">
        <f>SUM(ENERO:DICIEMBRE!AO142)</f>
        <v>0</v>
      </c>
      <c r="AP142" s="10"/>
    </row>
    <row r="143" spans="1:131" x14ac:dyDescent="0.2">
      <c r="A143" s="3468"/>
      <c r="B143" s="76" t="s">
        <v>218</v>
      </c>
      <c r="C143" s="216">
        <f t="shared" si="11"/>
        <v>0</v>
      </c>
      <c r="D143" s="217">
        <f t="shared" si="10"/>
        <v>0</v>
      </c>
      <c r="E143" s="218">
        <f t="shared" si="10"/>
        <v>0</v>
      </c>
      <c r="F143" s="404">
        <f>SUM(ENERO:DICIEMBRE!F143)</f>
        <v>0</v>
      </c>
      <c r="G143" s="404">
        <f>SUM(ENERO:DICIEMBRE!G143)</f>
        <v>0</v>
      </c>
      <c r="H143" s="404">
        <f>SUM(ENERO:DICIEMBRE!H143)</f>
        <v>0</v>
      </c>
      <c r="I143" s="404">
        <f>SUM(ENERO:DICIEMBRE!I143)</f>
        <v>0</v>
      </c>
      <c r="J143" s="404">
        <f>SUM(ENERO:DICIEMBRE!J143)</f>
        <v>0</v>
      </c>
      <c r="K143" s="404">
        <f>SUM(ENERO:DICIEMBRE!K143)</f>
        <v>0</v>
      </c>
      <c r="L143" s="404">
        <f>SUM(ENERO:DICIEMBRE!L143)</f>
        <v>0</v>
      </c>
      <c r="M143" s="404">
        <f>SUM(ENERO:DICIEMBRE!M143)</f>
        <v>0</v>
      </c>
      <c r="N143" s="404">
        <f>SUM(ENERO:DICIEMBRE!N143)</f>
        <v>0</v>
      </c>
      <c r="O143" s="404">
        <f>SUM(ENERO:DICIEMBRE!O143)</f>
        <v>0</v>
      </c>
      <c r="P143" s="404">
        <f>SUM(ENERO:DICIEMBRE!P143)</f>
        <v>0</v>
      </c>
      <c r="Q143" s="404">
        <f>SUM(ENERO:DICIEMBRE!Q143)</f>
        <v>0</v>
      </c>
      <c r="R143" s="404">
        <f>SUM(ENERO:DICIEMBRE!R143)</f>
        <v>0</v>
      </c>
      <c r="S143" s="404">
        <f>SUM(ENERO:DICIEMBRE!S143)</f>
        <v>0</v>
      </c>
      <c r="T143" s="404">
        <f>SUM(ENERO:DICIEMBRE!T143)</f>
        <v>0</v>
      </c>
      <c r="U143" s="404">
        <f>SUM(ENERO:DICIEMBRE!U143)</f>
        <v>0</v>
      </c>
      <c r="V143" s="404">
        <f>SUM(ENERO:DICIEMBRE!V143)</f>
        <v>0</v>
      </c>
      <c r="W143" s="404">
        <f>SUM(ENERO:DICIEMBRE!W143)</f>
        <v>0</v>
      </c>
      <c r="X143" s="404">
        <f>SUM(ENERO:DICIEMBRE!X143)</f>
        <v>0</v>
      </c>
      <c r="Y143" s="404">
        <f>SUM(ENERO:DICIEMBRE!Y143)</f>
        <v>0</v>
      </c>
      <c r="Z143" s="404">
        <f>SUM(ENERO:DICIEMBRE!Z143)</f>
        <v>0</v>
      </c>
      <c r="AA143" s="404">
        <f>SUM(ENERO:DICIEMBRE!AA143)</f>
        <v>0</v>
      </c>
      <c r="AB143" s="404">
        <f>SUM(ENERO:DICIEMBRE!AB143)</f>
        <v>0</v>
      </c>
      <c r="AC143" s="404">
        <f>SUM(ENERO:DICIEMBRE!AC143)</f>
        <v>0</v>
      </c>
      <c r="AD143" s="404">
        <f>SUM(ENERO:DICIEMBRE!AD143)</f>
        <v>0</v>
      </c>
      <c r="AE143" s="404">
        <f>SUM(ENERO:DICIEMBRE!AE143)</f>
        <v>0</v>
      </c>
      <c r="AF143" s="404">
        <f>SUM(ENERO:DICIEMBRE!AF143)</f>
        <v>0</v>
      </c>
      <c r="AG143" s="404">
        <f>SUM(ENERO:DICIEMBRE!AG143)</f>
        <v>0</v>
      </c>
      <c r="AH143" s="404">
        <f>SUM(ENERO:DICIEMBRE!AH143)</f>
        <v>0</v>
      </c>
      <c r="AI143" s="404">
        <f>SUM(ENERO:DICIEMBRE!AI143)</f>
        <v>0</v>
      </c>
      <c r="AJ143" s="404">
        <f>SUM(ENERO:DICIEMBRE!AJ143)</f>
        <v>0</v>
      </c>
      <c r="AK143" s="404">
        <f>SUM(ENERO:DICIEMBRE!AK143)</f>
        <v>0</v>
      </c>
      <c r="AL143" s="404">
        <f>SUM(ENERO:DICIEMBRE!AL143)</f>
        <v>0</v>
      </c>
      <c r="AM143" s="404">
        <f>SUM(ENERO:DICIEMBRE!AM143)</f>
        <v>0</v>
      </c>
      <c r="AN143" s="404">
        <f>SUM(ENERO:DICIEMBRE!AN143)</f>
        <v>0</v>
      </c>
      <c r="AO143" s="404">
        <f>SUM(ENERO:DICIEMBRE!AO143)</f>
        <v>0</v>
      </c>
      <c r="AP143" s="10"/>
    </row>
    <row r="144" spans="1:131" x14ac:dyDescent="0.2">
      <c r="A144" s="3469"/>
      <c r="B144" s="123" t="s">
        <v>219</v>
      </c>
      <c r="C144" s="231">
        <f t="shared" si="11"/>
        <v>0</v>
      </c>
      <c r="D144" s="232">
        <f t="shared" si="10"/>
        <v>0</v>
      </c>
      <c r="E144" s="233">
        <f t="shared" si="10"/>
        <v>0</v>
      </c>
      <c r="F144" s="404">
        <f>SUM(ENERO:DICIEMBRE!F144)</f>
        <v>0</v>
      </c>
      <c r="G144" s="404">
        <f>SUM(ENERO:DICIEMBRE!G144)</f>
        <v>0</v>
      </c>
      <c r="H144" s="404">
        <f>SUM(ENERO:DICIEMBRE!H144)</f>
        <v>0</v>
      </c>
      <c r="I144" s="404">
        <f>SUM(ENERO:DICIEMBRE!I144)</f>
        <v>0</v>
      </c>
      <c r="J144" s="404">
        <f>SUM(ENERO:DICIEMBRE!J144)</f>
        <v>0</v>
      </c>
      <c r="K144" s="404">
        <f>SUM(ENERO:DICIEMBRE!K144)</f>
        <v>0</v>
      </c>
      <c r="L144" s="404">
        <f>SUM(ENERO:DICIEMBRE!L144)</f>
        <v>0</v>
      </c>
      <c r="M144" s="404">
        <f>SUM(ENERO:DICIEMBRE!M144)</f>
        <v>0</v>
      </c>
      <c r="N144" s="404">
        <f>SUM(ENERO:DICIEMBRE!N144)</f>
        <v>0</v>
      </c>
      <c r="O144" s="404">
        <f>SUM(ENERO:DICIEMBRE!O144)</f>
        <v>0</v>
      </c>
      <c r="P144" s="404">
        <f>SUM(ENERO:DICIEMBRE!P144)</f>
        <v>0</v>
      </c>
      <c r="Q144" s="404">
        <f>SUM(ENERO:DICIEMBRE!Q144)</f>
        <v>0</v>
      </c>
      <c r="R144" s="404">
        <f>SUM(ENERO:DICIEMBRE!R144)</f>
        <v>0</v>
      </c>
      <c r="S144" s="404">
        <f>SUM(ENERO:DICIEMBRE!S144)</f>
        <v>0</v>
      </c>
      <c r="T144" s="404">
        <f>SUM(ENERO:DICIEMBRE!T144)</f>
        <v>0</v>
      </c>
      <c r="U144" s="404">
        <f>SUM(ENERO:DICIEMBRE!U144)</f>
        <v>0</v>
      </c>
      <c r="V144" s="404">
        <f>SUM(ENERO:DICIEMBRE!V144)</f>
        <v>0</v>
      </c>
      <c r="W144" s="404">
        <f>SUM(ENERO:DICIEMBRE!W144)</f>
        <v>0</v>
      </c>
      <c r="X144" s="404">
        <f>SUM(ENERO:DICIEMBRE!X144)</f>
        <v>0</v>
      </c>
      <c r="Y144" s="404">
        <f>SUM(ENERO:DICIEMBRE!Y144)</f>
        <v>0</v>
      </c>
      <c r="Z144" s="404">
        <f>SUM(ENERO:DICIEMBRE!Z144)</f>
        <v>0</v>
      </c>
      <c r="AA144" s="404">
        <f>SUM(ENERO:DICIEMBRE!AA144)</f>
        <v>0</v>
      </c>
      <c r="AB144" s="404">
        <f>SUM(ENERO:DICIEMBRE!AB144)</f>
        <v>0</v>
      </c>
      <c r="AC144" s="404">
        <f>SUM(ENERO:DICIEMBRE!AC144)</f>
        <v>0</v>
      </c>
      <c r="AD144" s="404">
        <f>SUM(ENERO:DICIEMBRE!AD144)</f>
        <v>0</v>
      </c>
      <c r="AE144" s="404">
        <f>SUM(ENERO:DICIEMBRE!AE144)</f>
        <v>0</v>
      </c>
      <c r="AF144" s="404">
        <f>SUM(ENERO:DICIEMBRE!AF144)</f>
        <v>0</v>
      </c>
      <c r="AG144" s="404">
        <f>SUM(ENERO:DICIEMBRE!AG144)</f>
        <v>0</v>
      </c>
      <c r="AH144" s="404">
        <f>SUM(ENERO:DICIEMBRE!AH144)</f>
        <v>0</v>
      </c>
      <c r="AI144" s="404">
        <f>SUM(ENERO:DICIEMBRE!AI144)</f>
        <v>0</v>
      </c>
      <c r="AJ144" s="404">
        <f>SUM(ENERO:DICIEMBRE!AJ144)</f>
        <v>0</v>
      </c>
      <c r="AK144" s="404">
        <f>SUM(ENERO:DICIEMBRE!AK144)</f>
        <v>0</v>
      </c>
      <c r="AL144" s="404">
        <f>SUM(ENERO:DICIEMBRE!AL144)</f>
        <v>0</v>
      </c>
      <c r="AM144" s="404">
        <f>SUM(ENERO:DICIEMBRE!AM144)</f>
        <v>0</v>
      </c>
      <c r="AN144" s="404">
        <f>SUM(ENERO:DICIEMBRE!AN144)</f>
        <v>0</v>
      </c>
      <c r="AO144" s="404">
        <f>SUM(ENERO:DICIEMBRE!AO144)</f>
        <v>0</v>
      </c>
      <c r="AP144" s="10"/>
    </row>
    <row r="145" spans="1:108" s="2" customFormat="1" x14ac:dyDescent="0.2">
      <c r="A145" s="3467" t="s">
        <v>192</v>
      </c>
      <c r="B145" s="501" t="s">
        <v>220</v>
      </c>
      <c r="C145" s="502">
        <f t="shared" si="11"/>
        <v>8</v>
      </c>
      <c r="D145" s="503">
        <f t="shared" si="10"/>
        <v>1</v>
      </c>
      <c r="E145" s="504">
        <f t="shared" si="10"/>
        <v>7</v>
      </c>
      <c r="F145" s="404">
        <f>SUM(ENERO:DICIEMBRE!F145)</f>
        <v>0</v>
      </c>
      <c r="G145" s="404">
        <f>SUM(ENERO:DICIEMBRE!G145)</f>
        <v>0</v>
      </c>
      <c r="H145" s="404">
        <f>SUM(ENERO:DICIEMBRE!H145)</f>
        <v>0</v>
      </c>
      <c r="I145" s="404">
        <f>SUM(ENERO:DICIEMBRE!I145)</f>
        <v>0</v>
      </c>
      <c r="J145" s="404">
        <f>SUM(ENERO:DICIEMBRE!J145)</f>
        <v>0</v>
      </c>
      <c r="K145" s="404">
        <f>SUM(ENERO:DICIEMBRE!K145)</f>
        <v>0</v>
      </c>
      <c r="L145" s="404">
        <f>SUM(ENERO:DICIEMBRE!L145)</f>
        <v>0</v>
      </c>
      <c r="M145" s="404">
        <f>SUM(ENERO:DICIEMBRE!M145)</f>
        <v>0</v>
      </c>
      <c r="N145" s="404">
        <f>SUM(ENERO:DICIEMBRE!N145)</f>
        <v>1</v>
      </c>
      <c r="O145" s="404">
        <f>SUM(ENERO:DICIEMBRE!O145)</f>
        <v>2</v>
      </c>
      <c r="P145" s="404">
        <f>SUM(ENERO:DICIEMBRE!P145)</f>
        <v>0</v>
      </c>
      <c r="Q145" s="404">
        <f>SUM(ENERO:DICIEMBRE!Q145)</f>
        <v>1</v>
      </c>
      <c r="R145" s="404">
        <f>SUM(ENERO:DICIEMBRE!R145)</f>
        <v>0</v>
      </c>
      <c r="S145" s="404">
        <f>SUM(ENERO:DICIEMBRE!S145)</f>
        <v>0</v>
      </c>
      <c r="T145" s="404">
        <f>SUM(ENERO:DICIEMBRE!T145)</f>
        <v>0</v>
      </c>
      <c r="U145" s="404">
        <f>SUM(ENERO:DICIEMBRE!U145)</f>
        <v>1</v>
      </c>
      <c r="V145" s="404">
        <f>SUM(ENERO:DICIEMBRE!V145)</f>
        <v>0</v>
      </c>
      <c r="W145" s="404">
        <f>SUM(ENERO:DICIEMBRE!W145)</f>
        <v>0</v>
      </c>
      <c r="X145" s="404">
        <f>SUM(ENERO:DICIEMBRE!X145)</f>
        <v>0</v>
      </c>
      <c r="Y145" s="404">
        <f>SUM(ENERO:DICIEMBRE!Y145)</f>
        <v>0</v>
      </c>
      <c r="Z145" s="404">
        <f>SUM(ENERO:DICIEMBRE!Z145)</f>
        <v>0</v>
      </c>
      <c r="AA145" s="404">
        <f>SUM(ENERO:DICIEMBRE!AA145)</f>
        <v>0</v>
      </c>
      <c r="AB145" s="404">
        <f>SUM(ENERO:DICIEMBRE!AB145)</f>
        <v>0</v>
      </c>
      <c r="AC145" s="404">
        <f>SUM(ENERO:DICIEMBRE!AC145)</f>
        <v>1</v>
      </c>
      <c r="AD145" s="404">
        <f>SUM(ENERO:DICIEMBRE!AD145)</f>
        <v>0</v>
      </c>
      <c r="AE145" s="404">
        <f>SUM(ENERO:DICIEMBRE!AE145)</f>
        <v>1</v>
      </c>
      <c r="AF145" s="404">
        <f>SUM(ENERO:DICIEMBRE!AF145)</f>
        <v>0</v>
      </c>
      <c r="AG145" s="404">
        <f>SUM(ENERO:DICIEMBRE!AG145)</f>
        <v>0</v>
      </c>
      <c r="AH145" s="404">
        <f>SUM(ENERO:DICIEMBRE!AH145)</f>
        <v>0</v>
      </c>
      <c r="AI145" s="404">
        <f>SUM(ENERO:DICIEMBRE!AI145)</f>
        <v>1</v>
      </c>
      <c r="AJ145" s="404">
        <f>SUM(ENERO:DICIEMBRE!AJ145)</f>
        <v>0</v>
      </c>
      <c r="AK145" s="404">
        <f>SUM(ENERO:DICIEMBRE!AK145)</f>
        <v>0</v>
      </c>
      <c r="AL145" s="404">
        <f>SUM(ENERO:DICIEMBRE!AL145)</f>
        <v>0</v>
      </c>
      <c r="AM145" s="404">
        <f>SUM(ENERO:DICIEMBRE!AM145)</f>
        <v>0</v>
      </c>
      <c r="AN145" s="404">
        <f>SUM(ENERO:DICIEMBRE!AN145)</f>
        <v>0</v>
      </c>
      <c r="AO145" s="404">
        <f>SUM(ENERO:DICIEMBRE!AO145)</f>
        <v>1</v>
      </c>
      <c r="AP145" s="10"/>
      <c r="BV145" s="3"/>
      <c r="BW145" s="3"/>
      <c r="BX145" s="3"/>
      <c r="BY145" s="3"/>
      <c r="BZ145" s="3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5"/>
      <c r="DB145" s="5"/>
      <c r="DC145" s="5"/>
      <c r="DD145" s="5"/>
    </row>
    <row r="146" spans="1:108" s="2" customFormat="1" x14ac:dyDescent="0.2">
      <c r="A146" s="3468"/>
      <c r="B146" s="76" t="s">
        <v>214</v>
      </c>
      <c r="C146" s="216">
        <f t="shared" si="11"/>
        <v>68</v>
      </c>
      <c r="D146" s="217">
        <f t="shared" si="10"/>
        <v>12</v>
      </c>
      <c r="E146" s="218">
        <f>+G146+I146+K146+M146+O146+Q146+S146+U146+W146+Y146+AA146+AC146+AE146+AG146+AI146+AK146+AM146</f>
        <v>56</v>
      </c>
      <c r="F146" s="404">
        <f>SUM(ENERO:DICIEMBRE!F146)</f>
        <v>0</v>
      </c>
      <c r="G146" s="404">
        <f>SUM(ENERO:DICIEMBRE!G146)</f>
        <v>0</v>
      </c>
      <c r="H146" s="404">
        <f>SUM(ENERO:DICIEMBRE!H146)</f>
        <v>0</v>
      </c>
      <c r="I146" s="404">
        <f>SUM(ENERO:DICIEMBRE!I146)</f>
        <v>0</v>
      </c>
      <c r="J146" s="404">
        <f>SUM(ENERO:DICIEMBRE!J146)</f>
        <v>0</v>
      </c>
      <c r="K146" s="404">
        <f>SUM(ENERO:DICIEMBRE!K146)</f>
        <v>2</v>
      </c>
      <c r="L146" s="404">
        <f>SUM(ENERO:DICIEMBRE!L146)</f>
        <v>0</v>
      </c>
      <c r="M146" s="404">
        <f>SUM(ENERO:DICIEMBRE!M146)</f>
        <v>0</v>
      </c>
      <c r="N146" s="404">
        <f>SUM(ENERO:DICIEMBRE!N146)</f>
        <v>6</v>
      </c>
      <c r="O146" s="404">
        <f>SUM(ENERO:DICIEMBRE!O146)</f>
        <v>14</v>
      </c>
      <c r="P146" s="404">
        <f>SUM(ENERO:DICIEMBRE!P146)</f>
        <v>0</v>
      </c>
      <c r="Q146" s="404">
        <f>SUM(ENERO:DICIEMBRE!Q146)</f>
        <v>7</v>
      </c>
      <c r="R146" s="404">
        <f>SUM(ENERO:DICIEMBRE!R146)</f>
        <v>0</v>
      </c>
      <c r="S146" s="404">
        <f>SUM(ENERO:DICIEMBRE!S146)</f>
        <v>0</v>
      </c>
      <c r="T146" s="404">
        <f>SUM(ENERO:DICIEMBRE!T146)</f>
        <v>2</v>
      </c>
      <c r="U146" s="404">
        <f>SUM(ENERO:DICIEMBRE!U146)</f>
        <v>6</v>
      </c>
      <c r="V146" s="404">
        <f>SUM(ENERO:DICIEMBRE!V146)</f>
        <v>1</v>
      </c>
      <c r="W146" s="404">
        <f>SUM(ENERO:DICIEMBRE!W146)</f>
        <v>2</v>
      </c>
      <c r="X146" s="404">
        <f>SUM(ENERO:DICIEMBRE!X146)</f>
        <v>3</v>
      </c>
      <c r="Y146" s="404">
        <f>SUM(ENERO:DICIEMBRE!Y146)</f>
        <v>0</v>
      </c>
      <c r="Z146" s="404">
        <f>SUM(ENERO:DICIEMBRE!Z146)</f>
        <v>0</v>
      </c>
      <c r="AA146" s="404">
        <f>SUM(ENERO:DICIEMBRE!AA146)</f>
        <v>4</v>
      </c>
      <c r="AB146" s="404">
        <f>SUM(ENERO:DICIEMBRE!AB146)</f>
        <v>0</v>
      </c>
      <c r="AC146" s="404">
        <f>SUM(ENERO:DICIEMBRE!AC146)</f>
        <v>2</v>
      </c>
      <c r="AD146" s="404">
        <f>SUM(ENERO:DICIEMBRE!AD146)</f>
        <v>0</v>
      </c>
      <c r="AE146" s="404">
        <f>SUM(ENERO:DICIEMBRE!AE146)</f>
        <v>10</v>
      </c>
      <c r="AF146" s="404">
        <f>SUM(ENERO:DICIEMBRE!AF146)</f>
        <v>0</v>
      </c>
      <c r="AG146" s="404">
        <f>SUM(ENERO:DICIEMBRE!AG146)</f>
        <v>4</v>
      </c>
      <c r="AH146" s="404">
        <f>SUM(ENERO:DICIEMBRE!AH146)</f>
        <v>0</v>
      </c>
      <c r="AI146" s="404">
        <f>SUM(ENERO:DICIEMBRE!AI146)</f>
        <v>5</v>
      </c>
      <c r="AJ146" s="404">
        <f>SUM(ENERO:DICIEMBRE!AJ146)</f>
        <v>0</v>
      </c>
      <c r="AK146" s="404">
        <f>SUM(ENERO:DICIEMBRE!AK146)</f>
        <v>0</v>
      </c>
      <c r="AL146" s="404">
        <f>SUM(ENERO:DICIEMBRE!AL146)</f>
        <v>0</v>
      </c>
      <c r="AM146" s="404">
        <f>SUM(ENERO:DICIEMBRE!AM146)</f>
        <v>0</v>
      </c>
      <c r="AN146" s="404">
        <f>SUM(ENERO:DICIEMBRE!AN146)</f>
        <v>0</v>
      </c>
      <c r="AO146" s="404">
        <f>SUM(ENERO:DICIEMBRE!AO146)</f>
        <v>4</v>
      </c>
      <c r="AP146" s="10"/>
      <c r="BV146" s="3"/>
      <c r="BW146" s="3"/>
      <c r="BX146" s="3"/>
      <c r="BY146" s="3"/>
      <c r="BZ146" s="3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5"/>
      <c r="DB146" s="5"/>
      <c r="DC146" s="5"/>
      <c r="DD146" s="5"/>
    </row>
    <row r="147" spans="1:108" s="2" customFormat="1" x14ac:dyDescent="0.2">
      <c r="A147" s="3468"/>
      <c r="B147" s="76" t="s">
        <v>215</v>
      </c>
      <c r="C147" s="216">
        <f>SUM(D147:E147)</f>
        <v>140</v>
      </c>
      <c r="D147" s="217">
        <f t="shared" si="10"/>
        <v>58</v>
      </c>
      <c r="E147" s="218">
        <f t="shared" si="10"/>
        <v>82</v>
      </c>
      <c r="F147" s="404">
        <f>SUM(ENERO:DICIEMBRE!F147)</f>
        <v>4</v>
      </c>
      <c r="G147" s="404">
        <f>SUM(ENERO:DICIEMBRE!G147)</f>
        <v>0</v>
      </c>
      <c r="H147" s="404">
        <f>SUM(ENERO:DICIEMBRE!H147)</f>
        <v>1</v>
      </c>
      <c r="I147" s="404">
        <f>SUM(ENERO:DICIEMBRE!I147)</f>
        <v>10</v>
      </c>
      <c r="J147" s="404">
        <f>SUM(ENERO:DICIEMBRE!J147)</f>
        <v>11</v>
      </c>
      <c r="K147" s="404">
        <f>SUM(ENERO:DICIEMBRE!K147)</f>
        <v>1</v>
      </c>
      <c r="L147" s="404">
        <f>SUM(ENERO:DICIEMBRE!L147)</f>
        <v>0</v>
      </c>
      <c r="M147" s="404">
        <f>SUM(ENERO:DICIEMBRE!M147)</f>
        <v>0</v>
      </c>
      <c r="N147" s="404">
        <f>SUM(ENERO:DICIEMBRE!N147)</f>
        <v>0</v>
      </c>
      <c r="O147" s="404">
        <f>SUM(ENERO:DICIEMBRE!O147)</f>
        <v>0</v>
      </c>
      <c r="P147" s="404">
        <f>SUM(ENERO:DICIEMBRE!P147)</f>
        <v>0</v>
      </c>
      <c r="Q147" s="404">
        <f>SUM(ENERO:DICIEMBRE!Q147)</f>
        <v>13</v>
      </c>
      <c r="R147" s="404">
        <f>SUM(ENERO:DICIEMBRE!R147)</f>
        <v>0</v>
      </c>
      <c r="S147" s="404">
        <f>SUM(ENERO:DICIEMBRE!S147)</f>
        <v>8</v>
      </c>
      <c r="T147" s="404">
        <f>SUM(ENERO:DICIEMBRE!T147)</f>
        <v>6</v>
      </c>
      <c r="U147" s="404">
        <f>SUM(ENERO:DICIEMBRE!U147)</f>
        <v>9</v>
      </c>
      <c r="V147" s="404">
        <f>SUM(ENERO:DICIEMBRE!V147)</f>
        <v>0</v>
      </c>
      <c r="W147" s="404">
        <f>SUM(ENERO:DICIEMBRE!W147)</f>
        <v>7</v>
      </c>
      <c r="X147" s="404">
        <f>SUM(ENERO:DICIEMBRE!X147)</f>
        <v>1</v>
      </c>
      <c r="Y147" s="404">
        <f>SUM(ENERO:DICIEMBRE!Y147)</f>
        <v>13</v>
      </c>
      <c r="Z147" s="404">
        <f>SUM(ENERO:DICIEMBRE!Z147)</f>
        <v>5</v>
      </c>
      <c r="AA147" s="404">
        <f>SUM(ENERO:DICIEMBRE!AA147)</f>
        <v>7</v>
      </c>
      <c r="AB147" s="404">
        <f>SUM(ENERO:DICIEMBRE!AB147)</f>
        <v>6</v>
      </c>
      <c r="AC147" s="404">
        <f>SUM(ENERO:DICIEMBRE!AC147)</f>
        <v>0</v>
      </c>
      <c r="AD147" s="404">
        <f>SUM(ENERO:DICIEMBRE!AD147)</f>
        <v>9</v>
      </c>
      <c r="AE147" s="404">
        <f>SUM(ENERO:DICIEMBRE!AE147)</f>
        <v>0</v>
      </c>
      <c r="AF147" s="404">
        <f>SUM(ENERO:DICIEMBRE!AF147)</f>
        <v>8</v>
      </c>
      <c r="AG147" s="404">
        <f>SUM(ENERO:DICIEMBRE!AG147)</f>
        <v>6</v>
      </c>
      <c r="AH147" s="404">
        <f>SUM(ENERO:DICIEMBRE!AH147)</f>
        <v>0</v>
      </c>
      <c r="AI147" s="404">
        <f>SUM(ENERO:DICIEMBRE!AI147)</f>
        <v>0</v>
      </c>
      <c r="AJ147" s="404">
        <f>SUM(ENERO:DICIEMBRE!AJ147)</f>
        <v>7</v>
      </c>
      <c r="AK147" s="404">
        <f>SUM(ENERO:DICIEMBRE!AK147)</f>
        <v>1</v>
      </c>
      <c r="AL147" s="404">
        <f>SUM(ENERO:DICIEMBRE!AL147)</f>
        <v>0</v>
      </c>
      <c r="AM147" s="404">
        <f>SUM(ENERO:DICIEMBRE!AM147)</f>
        <v>7</v>
      </c>
      <c r="AN147" s="404">
        <f>SUM(ENERO:DICIEMBRE!AN147)</f>
        <v>0</v>
      </c>
      <c r="AO147" s="404">
        <f>SUM(ENERO:DICIEMBRE!AO147)</f>
        <v>5</v>
      </c>
      <c r="AP147" s="10"/>
      <c r="BV147" s="3"/>
      <c r="BW147" s="3"/>
      <c r="BX147" s="3"/>
      <c r="BY147" s="3"/>
      <c r="BZ147" s="3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5"/>
      <c r="DB147" s="5"/>
      <c r="DC147" s="5"/>
      <c r="DD147" s="5"/>
    </row>
    <row r="148" spans="1:108" s="2" customFormat="1" x14ac:dyDescent="0.2">
      <c r="A148" s="3468"/>
      <c r="B148" s="76" t="s">
        <v>216</v>
      </c>
      <c r="C148" s="216">
        <f t="shared" si="11"/>
        <v>0</v>
      </c>
      <c r="D148" s="217">
        <f>+F148+H148+J148+L148+N148+P148+R148+T148+V148+X148+Z148+AB148+AD148+AF148+AH148+AJ148+AL148</f>
        <v>0</v>
      </c>
      <c r="E148" s="218">
        <f t="shared" si="10"/>
        <v>0</v>
      </c>
      <c r="F148" s="404">
        <f>SUM(ENERO:DICIEMBRE!F148)</f>
        <v>0</v>
      </c>
      <c r="G148" s="404">
        <f>SUM(ENERO:DICIEMBRE!G148)</f>
        <v>0</v>
      </c>
      <c r="H148" s="404">
        <f>SUM(ENERO:DICIEMBRE!H148)</f>
        <v>0</v>
      </c>
      <c r="I148" s="404">
        <f>SUM(ENERO:DICIEMBRE!I148)</f>
        <v>0</v>
      </c>
      <c r="J148" s="404">
        <f>SUM(ENERO:DICIEMBRE!J148)</f>
        <v>0</v>
      </c>
      <c r="K148" s="404">
        <f>SUM(ENERO:DICIEMBRE!K148)</f>
        <v>0</v>
      </c>
      <c r="L148" s="404">
        <f>SUM(ENERO:DICIEMBRE!L148)</f>
        <v>0</v>
      </c>
      <c r="M148" s="404">
        <f>SUM(ENERO:DICIEMBRE!M148)</f>
        <v>0</v>
      </c>
      <c r="N148" s="404">
        <f>SUM(ENERO:DICIEMBRE!N148)</f>
        <v>0</v>
      </c>
      <c r="O148" s="404">
        <f>SUM(ENERO:DICIEMBRE!O148)</f>
        <v>0</v>
      </c>
      <c r="P148" s="404">
        <f>SUM(ENERO:DICIEMBRE!P148)</f>
        <v>0</v>
      </c>
      <c r="Q148" s="404">
        <f>SUM(ENERO:DICIEMBRE!Q148)</f>
        <v>0</v>
      </c>
      <c r="R148" s="404">
        <f>SUM(ENERO:DICIEMBRE!R148)</f>
        <v>0</v>
      </c>
      <c r="S148" s="404">
        <f>SUM(ENERO:DICIEMBRE!S148)</f>
        <v>0</v>
      </c>
      <c r="T148" s="404">
        <f>SUM(ENERO:DICIEMBRE!T148)</f>
        <v>0</v>
      </c>
      <c r="U148" s="404">
        <f>SUM(ENERO:DICIEMBRE!U148)</f>
        <v>0</v>
      </c>
      <c r="V148" s="404">
        <f>SUM(ENERO:DICIEMBRE!V148)</f>
        <v>0</v>
      </c>
      <c r="W148" s="404">
        <f>SUM(ENERO:DICIEMBRE!W148)</f>
        <v>0</v>
      </c>
      <c r="X148" s="404">
        <f>SUM(ENERO:DICIEMBRE!X148)</f>
        <v>0</v>
      </c>
      <c r="Y148" s="404">
        <f>SUM(ENERO:DICIEMBRE!Y148)</f>
        <v>0</v>
      </c>
      <c r="Z148" s="404">
        <f>SUM(ENERO:DICIEMBRE!Z148)</f>
        <v>0</v>
      </c>
      <c r="AA148" s="404">
        <f>SUM(ENERO:DICIEMBRE!AA148)</f>
        <v>0</v>
      </c>
      <c r="AB148" s="404">
        <f>SUM(ENERO:DICIEMBRE!AB148)</f>
        <v>0</v>
      </c>
      <c r="AC148" s="404">
        <f>SUM(ENERO:DICIEMBRE!AC148)</f>
        <v>0</v>
      </c>
      <c r="AD148" s="404">
        <f>SUM(ENERO:DICIEMBRE!AD148)</f>
        <v>0</v>
      </c>
      <c r="AE148" s="404">
        <f>SUM(ENERO:DICIEMBRE!AE148)</f>
        <v>0</v>
      </c>
      <c r="AF148" s="404">
        <f>SUM(ENERO:DICIEMBRE!AF148)</f>
        <v>0</v>
      </c>
      <c r="AG148" s="404">
        <f>SUM(ENERO:DICIEMBRE!AG148)</f>
        <v>0</v>
      </c>
      <c r="AH148" s="404">
        <f>SUM(ENERO:DICIEMBRE!AH148)</f>
        <v>0</v>
      </c>
      <c r="AI148" s="404">
        <f>SUM(ENERO:DICIEMBRE!AI148)</f>
        <v>0</v>
      </c>
      <c r="AJ148" s="404">
        <f>SUM(ENERO:DICIEMBRE!AJ148)</f>
        <v>0</v>
      </c>
      <c r="AK148" s="404">
        <f>SUM(ENERO:DICIEMBRE!AK148)</f>
        <v>0</v>
      </c>
      <c r="AL148" s="404">
        <f>SUM(ENERO:DICIEMBRE!AL148)</f>
        <v>0</v>
      </c>
      <c r="AM148" s="404">
        <f>SUM(ENERO:DICIEMBRE!AM148)</f>
        <v>0</v>
      </c>
      <c r="AN148" s="404">
        <f>SUM(ENERO:DICIEMBRE!AN148)</f>
        <v>0</v>
      </c>
      <c r="AO148" s="404">
        <f>SUM(ENERO:DICIEMBRE!AO148)</f>
        <v>0</v>
      </c>
      <c r="AP148" s="10"/>
      <c r="BV148" s="3"/>
      <c r="BW148" s="3"/>
      <c r="BX148" s="3"/>
      <c r="BY148" s="3"/>
      <c r="BZ148" s="3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5"/>
      <c r="DB148" s="5">
        <v>0</v>
      </c>
      <c r="DC148" s="5"/>
      <c r="DD148" s="5">
        <v>0</v>
      </c>
    </row>
    <row r="149" spans="1:108" s="2" customFormat="1" x14ac:dyDescent="0.2">
      <c r="A149" s="3468"/>
      <c r="B149" s="76" t="s">
        <v>217</v>
      </c>
      <c r="C149" s="238">
        <f t="shared" si="11"/>
        <v>0</v>
      </c>
      <c r="D149" s="239">
        <f t="shared" si="10"/>
        <v>0</v>
      </c>
      <c r="E149" s="240">
        <f t="shared" si="10"/>
        <v>0</v>
      </c>
      <c r="F149" s="404">
        <f>SUM(ENERO:DICIEMBRE!F149)</f>
        <v>0</v>
      </c>
      <c r="G149" s="404">
        <f>SUM(ENERO:DICIEMBRE!G149)</f>
        <v>0</v>
      </c>
      <c r="H149" s="404">
        <f>SUM(ENERO:DICIEMBRE!H149)</f>
        <v>0</v>
      </c>
      <c r="I149" s="404">
        <f>SUM(ENERO:DICIEMBRE!I149)</f>
        <v>0</v>
      </c>
      <c r="J149" s="404">
        <f>SUM(ENERO:DICIEMBRE!J149)</f>
        <v>0</v>
      </c>
      <c r="K149" s="404">
        <f>SUM(ENERO:DICIEMBRE!K149)</f>
        <v>0</v>
      </c>
      <c r="L149" s="404">
        <f>SUM(ENERO:DICIEMBRE!L149)</f>
        <v>0</v>
      </c>
      <c r="M149" s="404">
        <f>SUM(ENERO:DICIEMBRE!M149)</f>
        <v>0</v>
      </c>
      <c r="N149" s="404">
        <f>SUM(ENERO:DICIEMBRE!N149)</f>
        <v>0</v>
      </c>
      <c r="O149" s="404">
        <f>SUM(ENERO:DICIEMBRE!O149)</f>
        <v>0</v>
      </c>
      <c r="P149" s="404">
        <f>SUM(ENERO:DICIEMBRE!P149)</f>
        <v>0</v>
      </c>
      <c r="Q149" s="404">
        <f>SUM(ENERO:DICIEMBRE!Q149)</f>
        <v>0</v>
      </c>
      <c r="R149" s="404">
        <f>SUM(ENERO:DICIEMBRE!R149)</f>
        <v>0</v>
      </c>
      <c r="S149" s="404">
        <f>SUM(ENERO:DICIEMBRE!S149)</f>
        <v>0</v>
      </c>
      <c r="T149" s="404">
        <f>SUM(ENERO:DICIEMBRE!T149)</f>
        <v>0</v>
      </c>
      <c r="U149" s="404">
        <f>SUM(ENERO:DICIEMBRE!U149)</f>
        <v>0</v>
      </c>
      <c r="V149" s="404">
        <f>SUM(ENERO:DICIEMBRE!V149)</f>
        <v>0</v>
      </c>
      <c r="W149" s="404">
        <f>SUM(ENERO:DICIEMBRE!W149)</f>
        <v>0</v>
      </c>
      <c r="X149" s="404">
        <f>SUM(ENERO:DICIEMBRE!X149)</f>
        <v>0</v>
      </c>
      <c r="Y149" s="404">
        <f>SUM(ENERO:DICIEMBRE!Y149)</f>
        <v>0</v>
      </c>
      <c r="Z149" s="404">
        <f>SUM(ENERO:DICIEMBRE!Z149)</f>
        <v>0</v>
      </c>
      <c r="AA149" s="404">
        <f>SUM(ENERO:DICIEMBRE!AA149)</f>
        <v>0</v>
      </c>
      <c r="AB149" s="404">
        <f>SUM(ENERO:DICIEMBRE!AB149)</f>
        <v>0</v>
      </c>
      <c r="AC149" s="404">
        <f>SUM(ENERO:DICIEMBRE!AC149)</f>
        <v>0</v>
      </c>
      <c r="AD149" s="404">
        <f>SUM(ENERO:DICIEMBRE!AD149)</f>
        <v>0</v>
      </c>
      <c r="AE149" s="404">
        <f>SUM(ENERO:DICIEMBRE!AE149)</f>
        <v>0</v>
      </c>
      <c r="AF149" s="404">
        <f>SUM(ENERO:DICIEMBRE!AF149)</f>
        <v>0</v>
      </c>
      <c r="AG149" s="404">
        <f>SUM(ENERO:DICIEMBRE!AG149)</f>
        <v>0</v>
      </c>
      <c r="AH149" s="404">
        <f>SUM(ENERO:DICIEMBRE!AH149)</f>
        <v>0</v>
      </c>
      <c r="AI149" s="404">
        <f>SUM(ENERO:DICIEMBRE!AI149)</f>
        <v>0</v>
      </c>
      <c r="AJ149" s="404">
        <f>SUM(ENERO:DICIEMBRE!AJ149)</f>
        <v>0</v>
      </c>
      <c r="AK149" s="404">
        <f>SUM(ENERO:DICIEMBRE!AK149)</f>
        <v>0</v>
      </c>
      <c r="AL149" s="404">
        <f>SUM(ENERO:DICIEMBRE!AL149)</f>
        <v>0</v>
      </c>
      <c r="AM149" s="404">
        <f>SUM(ENERO:DICIEMBRE!AM149)</f>
        <v>0</v>
      </c>
      <c r="AN149" s="404">
        <f>SUM(ENERO:DICIEMBRE!AN149)</f>
        <v>0</v>
      </c>
      <c r="AO149" s="404">
        <f>SUM(ENERO:DICIEMBRE!AO149)</f>
        <v>0</v>
      </c>
      <c r="AP149" s="10"/>
      <c r="BV149" s="3"/>
      <c r="BW149" s="3"/>
      <c r="BX149" s="3"/>
      <c r="BY149" s="3"/>
      <c r="BZ149" s="3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5"/>
      <c r="DB149" s="5"/>
      <c r="DC149" s="5"/>
      <c r="DD149" s="5"/>
    </row>
    <row r="150" spans="1:108" s="2" customFormat="1" x14ac:dyDescent="0.2">
      <c r="A150" s="3469"/>
      <c r="B150" s="123" t="s">
        <v>219</v>
      </c>
      <c r="C150" s="231">
        <f t="shared" si="11"/>
        <v>0</v>
      </c>
      <c r="D150" s="232">
        <f t="shared" si="10"/>
        <v>0</v>
      </c>
      <c r="E150" s="233">
        <f t="shared" si="10"/>
        <v>0</v>
      </c>
      <c r="F150" s="404">
        <f>SUM(ENERO:DICIEMBRE!F150)</f>
        <v>0</v>
      </c>
      <c r="G150" s="404">
        <f>SUM(ENERO:DICIEMBRE!G150)</f>
        <v>0</v>
      </c>
      <c r="H150" s="404">
        <f>SUM(ENERO:DICIEMBRE!H150)</f>
        <v>0</v>
      </c>
      <c r="I150" s="404">
        <f>SUM(ENERO:DICIEMBRE!I150)</f>
        <v>0</v>
      </c>
      <c r="J150" s="404">
        <f>SUM(ENERO:DICIEMBRE!J150)</f>
        <v>0</v>
      </c>
      <c r="K150" s="404">
        <f>SUM(ENERO:DICIEMBRE!K150)</f>
        <v>0</v>
      </c>
      <c r="L150" s="404">
        <f>SUM(ENERO:DICIEMBRE!L150)</f>
        <v>0</v>
      </c>
      <c r="M150" s="404">
        <f>SUM(ENERO:DICIEMBRE!M150)</f>
        <v>0</v>
      </c>
      <c r="N150" s="404">
        <f>SUM(ENERO:DICIEMBRE!N150)</f>
        <v>0</v>
      </c>
      <c r="O150" s="404">
        <f>SUM(ENERO:DICIEMBRE!O150)</f>
        <v>0</v>
      </c>
      <c r="P150" s="404">
        <f>SUM(ENERO:DICIEMBRE!P150)</f>
        <v>0</v>
      </c>
      <c r="Q150" s="404">
        <f>SUM(ENERO:DICIEMBRE!Q150)</f>
        <v>0</v>
      </c>
      <c r="R150" s="404">
        <f>SUM(ENERO:DICIEMBRE!R150)</f>
        <v>0</v>
      </c>
      <c r="S150" s="404">
        <f>SUM(ENERO:DICIEMBRE!S150)</f>
        <v>0</v>
      </c>
      <c r="T150" s="404">
        <f>SUM(ENERO:DICIEMBRE!T150)</f>
        <v>0</v>
      </c>
      <c r="U150" s="404">
        <f>SUM(ENERO:DICIEMBRE!U150)</f>
        <v>0</v>
      </c>
      <c r="V150" s="404">
        <f>SUM(ENERO:DICIEMBRE!V150)</f>
        <v>0</v>
      </c>
      <c r="W150" s="404">
        <f>SUM(ENERO:DICIEMBRE!W150)</f>
        <v>0</v>
      </c>
      <c r="X150" s="404">
        <f>SUM(ENERO:DICIEMBRE!X150)</f>
        <v>0</v>
      </c>
      <c r="Y150" s="404">
        <f>SUM(ENERO:DICIEMBRE!Y150)</f>
        <v>0</v>
      </c>
      <c r="Z150" s="404">
        <f>SUM(ENERO:DICIEMBRE!Z150)</f>
        <v>0</v>
      </c>
      <c r="AA150" s="404">
        <f>SUM(ENERO:DICIEMBRE!AA150)</f>
        <v>0</v>
      </c>
      <c r="AB150" s="404">
        <f>SUM(ENERO:DICIEMBRE!AB150)</f>
        <v>0</v>
      </c>
      <c r="AC150" s="404">
        <f>SUM(ENERO:DICIEMBRE!AC150)</f>
        <v>0</v>
      </c>
      <c r="AD150" s="404">
        <f>SUM(ENERO:DICIEMBRE!AD150)</f>
        <v>0</v>
      </c>
      <c r="AE150" s="404">
        <f>SUM(ENERO:DICIEMBRE!AE150)</f>
        <v>0</v>
      </c>
      <c r="AF150" s="404">
        <f>SUM(ENERO:DICIEMBRE!AF150)</f>
        <v>0</v>
      </c>
      <c r="AG150" s="404">
        <f>SUM(ENERO:DICIEMBRE!AG150)</f>
        <v>0</v>
      </c>
      <c r="AH150" s="404">
        <f>SUM(ENERO:DICIEMBRE!AH150)</f>
        <v>0</v>
      </c>
      <c r="AI150" s="404">
        <f>SUM(ENERO:DICIEMBRE!AI150)</f>
        <v>0</v>
      </c>
      <c r="AJ150" s="404">
        <f>SUM(ENERO:DICIEMBRE!AJ150)</f>
        <v>0</v>
      </c>
      <c r="AK150" s="404">
        <f>SUM(ENERO:DICIEMBRE!AK150)</f>
        <v>0</v>
      </c>
      <c r="AL150" s="404">
        <f>SUM(ENERO:DICIEMBRE!AL150)</f>
        <v>0</v>
      </c>
      <c r="AM150" s="404">
        <f>SUM(ENERO:DICIEMBRE!AM150)</f>
        <v>0</v>
      </c>
      <c r="AN150" s="404">
        <f>SUM(ENERO:DICIEMBRE!AN150)</f>
        <v>0</v>
      </c>
      <c r="AO150" s="404">
        <f>SUM(ENERO:DICIEMBRE!AO150)</f>
        <v>0</v>
      </c>
      <c r="AP150" s="10"/>
      <c r="BV150" s="3"/>
      <c r="BW150" s="3"/>
      <c r="BX150" s="3"/>
      <c r="BY150" s="3"/>
      <c r="BZ150" s="3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5"/>
      <c r="DB150" s="5"/>
      <c r="DC150" s="5"/>
      <c r="DD150" s="5"/>
    </row>
    <row r="151" spans="1:108" s="2" customFormat="1" ht="15" x14ac:dyDescent="0.25">
      <c r="A151" s="8" t="s">
        <v>221</v>
      </c>
      <c r="B151" s="241"/>
      <c r="C151" s="241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2"/>
      <c r="BV151" s="3"/>
      <c r="BW151" s="3"/>
      <c r="BX151" s="3"/>
      <c r="BY151" s="3"/>
      <c r="BZ151" s="3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5"/>
      <c r="DB151" s="5"/>
      <c r="DC151" s="5"/>
      <c r="DD151" s="5"/>
    </row>
    <row r="152" spans="1:108" s="2" customFormat="1" x14ac:dyDescent="0.2">
      <c r="A152" s="3367" t="s">
        <v>222</v>
      </c>
      <c r="B152" s="3471" t="s">
        <v>32</v>
      </c>
      <c r="C152" s="3473" t="s">
        <v>195</v>
      </c>
      <c r="D152" s="3474"/>
      <c r="E152" s="3474"/>
      <c r="F152" s="3474"/>
      <c r="G152" s="3474"/>
      <c r="H152" s="3474"/>
      <c r="I152" s="3474"/>
      <c r="J152" s="3474"/>
      <c r="K152" s="3474"/>
      <c r="L152" s="3474"/>
      <c r="M152" s="3474"/>
      <c r="N152" s="3474"/>
      <c r="O152" s="3474"/>
      <c r="P152" s="3474"/>
      <c r="Q152" s="3474"/>
      <c r="R152" s="3474"/>
      <c r="S152" s="3475"/>
      <c r="T152" s="3476" t="s">
        <v>6</v>
      </c>
      <c r="U152" s="3477" t="s">
        <v>7</v>
      </c>
      <c r="BV152" s="3"/>
      <c r="BW152" s="3"/>
      <c r="BX152" s="3"/>
      <c r="BY152" s="3"/>
      <c r="BZ152" s="3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5"/>
      <c r="DB152" s="5"/>
      <c r="DC152" s="5"/>
      <c r="DD152" s="5"/>
    </row>
    <row r="153" spans="1:108" s="2" customFormat="1" x14ac:dyDescent="0.2">
      <c r="A153" s="3470"/>
      <c r="B153" s="3472"/>
      <c r="C153" s="505" t="s">
        <v>92</v>
      </c>
      <c r="D153" s="506" t="s">
        <v>13</v>
      </c>
      <c r="E153" s="506" t="s">
        <v>223</v>
      </c>
      <c r="F153" s="506" t="s">
        <v>15</v>
      </c>
      <c r="G153" s="506" t="s">
        <v>224</v>
      </c>
      <c r="H153" s="506" t="s">
        <v>94</v>
      </c>
      <c r="I153" s="506" t="s">
        <v>225</v>
      </c>
      <c r="J153" s="506" t="s">
        <v>201</v>
      </c>
      <c r="K153" s="506" t="s">
        <v>226</v>
      </c>
      <c r="L153" s="506" t="s">
        <v>203</v>
      </c>
      <c r="M153" s="506" t="s">
        <v>227</v>
      </c>
      <c r="N153" s="506" t="s">
        <v>205</v>
      </c>
      <c r="O153" s="506" t="s">
        <v>206</v>
      </c>
      <c r="P153" s="506" t="s">
        <v>207</v>
      </c>
      <c r="Q153" s="506" t="s">
        <v>208</v>
      </c>
      <c r="R153" s="506" t="s">
        <v>209</v>
      </c>
      <c r="S153" s="507" t="s">
        <v>228</v>
      </c>
      <c r="T153" s="3476"/>
      <c r="U153" s="3477"/>
      <c r="BV153" s="3"/>
      <c r="BW153" s="3"/>
      <c r="BX153" s="3"/>
      <c r="BY153" s="3"/>
      <c r="BZ153" s="3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5"/>
      <c r="DB153" s="5"/>
      <c r="DC153" s="5"/>
      <c r="DD153" s="5"/>
    </row>
    <row r="154" spans="1:108" s="2" customFormat="1" ht="32.25" x14ac:dyDescent="0.2">
      <c r="A154" s="247" t="s">
        <v>229</v>
      </c>
      <c r="B154" s="508">
        <f>SUM(C154:S154)</f>
        <v>1231</v>
      </c>
      <c r="C154" s="404">
        <f>SUM(ENERO:DICIEMBRE!C154)</f>
        <v>1</v>
      </c>
      <c r="D154" s="404">
        <f>SUM(ENERO:DICIEMBRE!D154)</f>
        <v>4</v>
      </c>
      <c r="E154" s="404">
        <f>SUM(ENERO:DICIEMBRE!E154)</f>
        <v>7</v>
      </c>
      <c r="F154" s="404">
        <f>SUM(ENERO:DICIEMBRE!F154)</f>
        <v>13</v>
      </c>
      <c r="G154" s="404">
        <f>SUM(ENERO:DICIEMBRE!G154)</f>
        <v>24</v>
      </c>
      <c r="H154" s="404">
        <f>SUM(ENERO:DICIEMBRE!H154)</f>
        <v>34</v>
      </c>
      <c r="I154" s="404">
        <f>SUM(ENERO:DICIEMBRE!I154)</f>
        <v>64</v>
      </c>
      <c r="J154" s="404">
        <f>SUM(ENERO:DICIEMBRE!J154)</f>
        <v>48</v>
      </c>
      <c r="K154" s="404">
        <f>SUM(ENERO:DICIEMBRE!K154)</f>
        <v>47</v>
      </c>
      <c r="L154" s="404">
        <f>SUM(ENERO:DICIEMBRE!L154)</f>
        <v>52</v>
      </c>
      <c r="M154" s="404">
        <f>SUM(ENERO:DICIEMBRE!M154)</f>
        <v>85</v>
      </c>
      <c r="N154" s="404">
        <f>SUM(ENERO:DICIEMBRE!N154)</f>
        <v>126</v>
      </c>
      <c r="O154" s="404">
        <f>SUM(ENERO:DICIEMBRE!O154)</f>
        <v>139</v>
      </c>
      <c r="P154" s="404">
        <f>SUM(ENERO:DICIEMBRE!P154)</f>
        <v>152</v>
      </c>
      <c r="Q154" s="404">
        <f>SUM(ENERO:DICIEMBRE!Q154)</f>
        <v>169</v>
      </c>
      <c r="R154" s="404">
        <f>SUM(ENERO:DICIEMBRE!R154)</f>
        <v>120</v>
      </c>
      <c r="S154" s="404">
        <f>SUM(ENERO:DICIEMBRE!S154)</f>
        <v>146</v>
      </c>
      <c r="T154" s="404">
        <f>SUM(ENERO:DICIEMBRE!T154)</f>
        <v>8</v>
      </c>
      <c r="U154" s="404">
        <f>SUM(ENERO:DICIEMBRE!U154)</f>
        <v>22</v>
      </c>
      <c r="V154" s="10"/>
      <c r="BV154" s="3"/>
      <c r="BW154" s="3"/>
      <c r="BX154" s="3"/>
      <c r="BY154" s="3"/>
      <c r="BZ154" s="3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5"/>
      <c r="DB154" s="5">
        <v>0</v>
      </c>
      <c r="DC154" s="5"/>
      <c r="DD154" s="5">
        <v>0</v>
      </c>
    </row>
    <row r="168" spans="1:130" s="245" customForma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BV168" s="3"/>
      <c r="BW168" s="3"/>
      <c r="BX168" s="3"/>
      <c r="BY168" s="3"/>
      <c r="BZ168" s="3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</row>
    <row r="175" spans="1:130" s="3" customFormat="1" x14ac:dyDescent="0.2">
      <c r="CA175" s="199"/>
      <c r="CB175" s="199"/>
      <c r="CC175" s="199"/>
      <c r="CD175" s="199"/>
      <c r="CE175" s="199"/>
      <c r="CF175" s="199"/>
      <c r="CG175" s="199"/>
      <c r="CH175" s="199"/>
      <c r="CI175" s="199"/>
      <c r="CJ175" s="199"/>
      <c r="CK175" s="199"/>
      <c r="CL175" s="199"/>
      <c r="CM175" s="199"/>
      <c r="CN175" s="199"/>
      <c r="CO175" s="199"/>
      <c r="CP175" s="199"/>
      <c r="CQ175" s="199"/>
      <c r="CR175" s="199"/>
      <c r="CS175" s="199"/>
      <c r="CT175" s="199"/>
      <c r="CU175" s="199"/>
      <c r="CV175" s="199"/>
      <c r="CW175" s="199"/>
      <c r="CX175" s="199"/>
      <c r="CY175" s="199"/>
      <c r="CZ175" s="199"/>
      <c r="DA175" s="199"/>
      <c r="DB175" s="199"/>
      <c r="DC175" s="199"/>
      <c r="DD175" s="199"/>
      <c r="DE175" s="199"/>
      <c r="DF175" s="199"/>
      <c r="DG175" s="199"/>
      <c r="DH175" s="199"/>
      <c r="DI175" s="199"/>
      <c r="DJ175" s="199"/>
      <c r="DK175" s="199"/>
      <c r="DL175" s="199"/>
      <c r="DM175" s="199"/>
      <c r="DN175" s="199"/>
      <c r="DO175" s="199"/>
      <c r="DP175" s="199"/>
      <c r="DQ175" s="199"/>
      <c r="DR175" s="199"/>
      <c r="DS175" s="199"/>
      <c r="DT175" s="199"/>
      <c r="DU175" s="199"/>
      <c r="DV175" s="199"/>
      <c r="DW175" s="199"/>
      <c r="DX175" s="199"/>
      <c r="DY175" s="199"/>
      <c r="DZ175" s="199"/>
    </row>
    <row r="186" spans="1:17" s="2" customFormat="1" x14ac:dyDescent="0.2">
      <c r="A186" s="245">
        <f>SUM(B12:D12,B31:D45,B49:B50,B55,B58,B63:B64,B67:B74,B78,C83:C86,B91:B95,B97:B99,B107,B111:M113,B118:B120,C124:C132)</f>
        <v>184744</v>
      </c>
      <c r="B186" s="245">
        <f>SUM(DA13:DZ154)</f>
        <v>0</v>
      </c>
      <c r="C186" s="245"/>
      <c r="D186" s="245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</row>
  </sheetData>
  <protectedRanges>
    <protectedRange sqref="B67:B74" name="Rango2"/>
  </protectedRanges>
  <mergeCells count="201">
    <mergeCell ref="A137:A144"/>
    <mergeCell ref="A145:A150"/>
    <mergeCell ref="A152:A153"/>
    <mergeCell ref="B152:B153"/>
    <mergeCell ref="C152:S152"/>
    <mergeCell ref="T152:T153"/>
    <mergeCell ref="U152:U153"/>
    <mergeCell ref="V135:W135"/>
    <mergeCell ref="X135:Y135"/>
    <mergeCell ref="AN134:AN136"/>
    <mergeCell ref="AO134:AO136"/>
    <mergeCell ref="F135:G135"/>
    <mergeCell ref="H135:I135"/>
    <mergeCell ref="J135:K135"/>
    <mergeCell ref="L135:M135"/>
    <mergeCell ref="N135:O135"/>
    <mergeCell ref="P135:Q135"/>
    <mergeCell ref="R135:S135"/>
    <mergeCell ref="T135:U135"/>
    <mergeCell ref="AH135:AI135"/>
    <mergeCell ref="AJ135:AK135"/>
    <mergeCell ref="AL135:AM135"/>
    <mergeCell ref="Z135:AA135"/>
    <mergeCell ref="AB135:AC135"/>
    <mergeCell ref="AD135:AE135"/>
    <mergeCell ref="AF135:AG135"/>
    <mergeCell ref="A124:A126"/>
    <mergeCell ref="A127:A128"/>
    <mergeCell ref="A129:A132"/>
    <mergeCell ref="A134:A136"/>
    <mergeCell ref="B134:B136"/>
    <mergeCell ref="C134:C136"/>
    <mergeCell ref="D134:D136"/>
    <mergeCell ref="E134:E136"/>
    <mergeCell ref="F134:AM134"/>
    <mergeCell ref="AI116:AJ116"/>
    <mergeCell ref="AK116:AL116"/>
    <mergeCell ref="AM116:AN116"/>
    <mergeCell ref="A122:B123"/>
    <mergeCell ref="C122:C123"/>
    <mergeCell ref="D122:H122"/>
    <mergeCell ref="I122:I123"/>
    <mergeCell ref="J122:J123"/>
    <mergeCell ref="A115:A117"/>
    <mergeCell ref="B115:D116"/>
    <mergeCell ref="K122:K123"/>
    <mergeCell ref="A109:A110"/>
    <mergeCell ref="B109:B110"/>
    <mergeCell ref="C109:L109"/>
    <mergeCell ref="M109:M110"/>
    <mergeCell ref="AR115:AR117"/>
    <mergeCell ref="E116:F116"/>
    <mergeCell ref="G116:H116"/>
    <mergeCell ref="I116:J116"/>
    <mergeCell ref="K116:L116"/>
    <mergeCell ref="M116:N116"/>
    <mergeCell ref="O116:P116"/>
    <mergeCell ref="Q116:R116"/>
    <mergeCell ref="S116:T116"/>
    <mergeCell ref="U116:V116"/>
    <mergeCell ref="E115:AN115"/>
    <mergeCell ref="AO115:AO117"/>
    <mergeCell ref="AP115:AP117"/>
    <mergeCell ref="AQ115:AQ117"/>
    <mergeCell ref="W116:X116"/>
    <mergeCell ref="Y116:Z116"/>
    <mergeCell ref="AA116:AB116"/>
    <mergeCell ref="AC116:AD116"/>
    <mergeCell ref="AE116:AF116"/>
    <mergeCell ref="AG116:AH116"/>
    <mergeCell ref="A84:A85"/>
    <mergeCell ref="AK80:AK82"/>
    <mergeCell ref="AL80:AL82"/>
    <mergeCell ref="AM80:AM82"/>
    <mergeCell ref="A90:F90"/>
    <mergeCell ref="A96:F96"/>
    <mergeCell ref="A100:F100"/>
    <mergeCell ref="A101:A103"/>
    <mergeCell ref="B101:D102"/>
    <mergeCell ref="E101:F102"/>
    <mergeCell ref="A88:A89"/>
    <mergeCell ref="B88:B89"/>
    <mergeCell ref="C88:C89"/>
    <mergeCell ref="D88:D89"/>
    <mergeCell ref="E88:E89"/>
    <mergeCell ref="F88:F89"/>
    <mergeCell ref="G101:H102"/>
    <mergeCell ref="I101:J102"/>
    <mergeCell ref="K101:K103"/>
    <mergeCell ref="L101:M102"/>
    <mergeCell ref="N101:O102"/>
    <mergeCell ref="AN80:AN82"/>
    <mergeCell ref="F81:G81"/>
    <mergeCell ref="H81:I81"/>
    <mergeCell ref="J81:K81"/>
    <mergeCell ref="L81:M81"/>
    <mergeCell ref="N81:O81"/>
    <mergeCell ref="P81:Q81"/>
    <mergeCell ref="A79:G79"/>
    <mergeCell ref="A80:A82"/>
    <mergeCell ref="B80:B82"/>
    <mergeCell ref="C80:E81"/>
    <mergeCell ref="F80:AI80"/>
    <mergeCell ref="AJ80:AJ82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76:A77"/>
    <mergeCell ref="B76:B77"/>
    <mergeCell ref="C76:S76"/>
    <mergeCell ref="T76:T77"/>
    <mergeCell ref="U76:U77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A52:A54"/>
    <mergeCell ref="B52:D53"/>
    <mergeCell ref="E52:V52"/>
    <mergeCell ref="W52:W54"/>
    <mergeCell ref="X52:X54"/>
    <mergeCell ref="E53:E54"/>
    <mergeCell ref="F53:F54"/>
    <mergeCell ref="G53:G54"/>
    <mergeCell ref="H53:H54"/>
    <mergeCell ref="I53:I54"/>
    <mergeCell ref="AM29:AN29"/>
    <mergeCell ref="A47:A48"/>
    <mergeCell ref="B47:B48"/>
    <mergeCell ref="C47:F47"/>
    <mergeCell ref="G47:J47"/>
    <mergeCell ref="K47:K48"/>
    <mergeCell ref="L47:L48"/>
    <mergeCell ref="M47:M48"/>
    <mergeCell ref="AA29:AB29"/>
    <mergeCell ref="AC29:AD29"/>
    <mergeCell ref="AE29:AF29"/>
    <mergeCell ref="AG29:AH29"/>
    <mergeCell ref="AI29:AJ29"/>
    <mergeCell ref="AK29:AL29"/>
    <mergeCell ref="V53:V54"/>
    <mergeCell ref="A28:A30"/>
    <mergeCell ref="B28:D29"/>
    <mergeCell ref="AQ28:AQ30"/>
    <mergeCell ref="AR28:AR30"/>
    <mergeCell ref="AS28:AS30"/>
    <mergeCell ref="E29:F29"/>
    <mergeCell ref="G29:H29"/>
    <mergeCell ref="I29:J29"/>
    <mergeCell ref="K29:L29"/>
    <mergeCell ref="M29:N29"/>
    <mergeCell ref="O29:P29"/>
    <mergeCell ref="Q29:R29"/>
    <mergeCell ref="E28:AN28"/>
    <mergeCell ref="AO28:AO30"/>
    <mergeCell ref="AP28:AP30"/>
    <mergeCell ref="S29:T29"/>
    <mergeCell ref="U29:V29"/>
    <mergeCell ref="W29:X29"/>
    <mergeCell ref="Y29:Z29"/>
    <mergeCell ref="AQ9:AQ11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AM10:AN10"/>
    <mergeCell ref="AA10:AB10"/>
    <mergeCell ref="AC10:AD10"/>
    <mergeCell ref="AE10:AF10"/>
    <mergeCell ref="AG10:AH10"/>
    <mergeCell ref="AI10:AJ10"/>
    <mergeCell ref="AK10:AL10"/>
    <mergeCell ref="A6:W6"/>
    <mergeCell ref="A9:A11"/>
    <mergeCell ref="B9:D10"/>
    <mergeCell ref="E9:AN9"/>
    <mergeCell ref="AO9:AO11"/>
    <mergeCell ref="AP9:AP11"/>
    <mergeCell ref="S10:T10"/>
    <mergeCell ref="U10:V10"/>
    <mergeCell ref="W10:X10"/>
    <mergeCell ref="Y10:Z10"/>
  </mergeCells>
  <dataValidations count="1">
    <dataValidation type="whole" operator="greaterThanOrEqual" allowBlank="1" showInputMessage="1" showErrorMessage="1" errorTitle="Error" error="Favor Ingrese sólo Números." sqref="C49:M50 C56:X57 C59:X60 F137:AO150 F83:AN86 C78:U78 C91:F95 C97:F99 E13:AR26 B111:M113 E118:AP120 E31:AS45 B63:B74 AR122:AS126 AQ118:AR121 D124:K132 B104:O106 C154:U154">
      <formula1>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86"/>
  <sheetViews>
    <sheetView workbookViewId="0">
      <selection activeCell="A6" sqref="A6:W6"/>
    </sheetView>
  </sheetViews>
  <sheetFormatPr baseColWidth="10" defaultColWidth="11.42578125" defaultRowHeight="14.25" x14ac:dyDescent="0.2"/>
  <cols>
    <col min="1" max="1" width="45.7109375" style="2" customWidth="1"/>
    <col min="2" max="2" width="31.5703125" style="2" customWidth="1"/>
    <col min="3" max="4" width="16.28515625" style="2" customWidth="1"/>
    <col min="5" max="5" width="17.85546875" style="2" customWidth="1"/>
    <col min="6" max="6" width="15.28515625" style="2" customWidth="1"/>
    <col min="7" max="7" width="12.28515625" style="2" customWidth="1"/>
    <col min="8" max="8" width="13.42578125" style="2" customWidth="1"/>
    <col min="9" max="9" width="13.28515625" style="2" customWidth="1"/>
    <col min="10" max="10" width="12.42578125" style="2" customWidth="1"/>
    <col min="11" max="11" width="13.28515625" style="2" customWidth="1"/>
    <col min="12" max="12" width="11.42578125" style="2"/>
    <col min="13" max="13" width="11.85546875" style="2" customWidth="1"/>
    <col min="14" max="14" width="13.85546875" style="2" customWidth="1"/>
    <col min="15" max="15" width="13.42578125" style="2" customWidth="1"/>
    <col min="16" max="16" width="11.42578125" style="2"/>
    <col min="17" max="17" width="11.42578125" style="2" customWidth="1"/>
    <col min="18" max="18" width="11.42578125" style="2"/>
    <col min="19" max="19" width="13.5703125" style="2" customWidth="1"/>
    <col min="20" max="40" width="11.42578125" style="2"/>
    <col min="41" max="41" width="11.28515625" style="2" customWidth="1"/>
    <col min="42" max="42" width="12" style="2" customWidth="1"/>
    <col min="43" max="73" width="11.42578125" style="2"/>
    <col min="74" max="75" width="11.42578125" style="3"/>
    <col min="76" max="76" width="11.28515625" style="3" customWidth="1"/>
    <col min="77" max="77" width="11.85546875" style="3" customWidth="1"/>
    <col min="78" max="78" width="10.85546875" style="3" customWidth="1"/>
    <col min="79" max="103" width="10.85546875" style="4" hidden="1" customWidth="1"/>
    <col min="104" max="104" width="6.42578125" style="4" hidden="1" customWidth="1"/>
    <col min="105" max="105" width="10.85546875" style="5" hidden="1" customWidth="1"/>
    <col min="106" max="130" width="11.42578125" style="5" hidden="1" customWidth="1"/>
    <col min="131" max="16384" width="11.42578125" style="2"/>
  </cols>
  <sheetData>
    <row r="1" spans="1:114" s="2" customFormat="1" x14ac:dyDescent="0.2">
      <c r="A1" s="1" t="s">
        <v>0</v>
      </c>
      <c r="BV1" s="3"/>
      <c r="BW1" s="3"/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5"/>
      <c r="DB1" s="5"/>
      <c r="DC1" s="5"/>
      <c r="DD1" s="5"/>
      <c r="DE1" s="5"/>
      <c r="DF1" s="5"/>
      <c r="DG1" s="5"/>
      <c r="DH1" s="5"/>
      <c r="DI1" s="5"/>
      <c r="DJ1" s="5"/>
    </row>
    <row r="2" spans="1:114" s="2" customFormat="1" x14ac:dyDescent="0.2">
      <c r="A2" s="1" t="str">
        <f>CONCATENATE("COMUNA: ",[10]NOMBRE!B2," - ","( ",[10]NOMBRE!C2,[10]NOMBRE!D2,[10]NOMBRE!E2,[10]NOMBRE!F2,[10]NOMBRE!G2," )")</f>
        <v>COMUNA: LINARES - ( 07401 )</v>
      </c>
      <c r="BV2" s="3"/>
      <c r="BW2" s="3"/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5"/>
      <c r="DB2" s="5"/>
      <c r="DC2" s="5"/>
      <c r="DD2" s="5"/>
      <c r="DE2" s="5"/>
      <c r="DF2" s="5"/>
      <c r="DG2" s="5"/>
      <c r="DH2" s="5"/>
      <c r="DI2" s="5"/>
      <c r="DJ2" s="5"/>
    </row>
    <row r="3" spans="1:114" s="2" customFormat="1" x14ac:dyDescent="0.2">
      <c r="A3" s="1" t="str">
        <f>CONCATENATE("ESTABLECIMIENTO/ESTRATEGIA: ",[10]NOMBRE!B3," - ","( ",[10]NOMBRE!C3,[10]NOMBRE!D3,[10]NOMBRE!E3,[10]NOMBRE!F3,[10]NOMBRE!G3,[10]NOMBRE!H3," )")</f>
        <v>ESTABLECIMIENTO/ESTRATEGIA: HOSPITAL PRESIDENTE CARLOS IBAÑEZ DEL CAMPO - ( 116108 )</v>
      </c>
      <c r="BV3" s="3"/>
      <c r="BW3" s="3"/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5"/>
      <c r="DB3" s="5"/>
      <c r="DC3" s="5"/>
      <c r="DD3" s="5"/>
      <c r="DE3" s="5"/>
      <c r="DF3" s="5"/>
      <c r="DG3" s="5"/>
      <c r="DH3" s="5"/>
      <c r="DI3" s="5"/>
      <c r="DJ3" s="5"/>
    </row>
    <row r="4" spans="1:114" s="2" customFormat="1" x14ac:dyDescent="0.2">
      <c r="A4" s="1" t="str">
        <f>CONCATENATE("MES: ",[10]NOMBRE!B6," - ","( ",[10]NOMBRE!C6,[10]NOMBRE!D6," )")</f>
        <v>MES: SEPTIEMBRE - ( 09 )</v>
      </c>
      <c r="BV4" s="3"/>
      <c r="BW4" s="3"/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5"/>
      <c r="DB4" s="5"/>
      <c r="DC4" s="5"/>
      <c r="DD4" s="5"/>
      <c r="DE4" s="5"/>
      <c r="DF4" s="5"/>
      <c r="DG4" s="5"/>
      <c r="DH4" s="5"/>
      <c r="DI4" s="5"/>
      <c r="DJ4" s="5"/>
    </row>
    <row r="5" spans="1:114" s="2" customFormat="1" x14ac:dyDescent="0.2">
      <c r="A5" s="1" t="str">
        <f>CONCATENATE("AÑO: ",[10]NOMBRE!B7)</f>
        <v>AÑO: 2023</v>
      </c>
      <c r="BV5" s="3"/>
      <c r="BW5" s="3"/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5"/>
      <c r="DB5" s="5"/>
      <c r="DC5" s="5"/>
      <c r="DD5" s="5"/>
      <c r="DE5" s="5"/>
      <c r="DF5" s="5"/>
      <c r="DG5" s="5"/>
      <c r="DH5" s="5"/>
      <c r="DI5" s="5"/>
      <c r="DJ5" s="5"/>
    </row>
    <row r="6" spans="1:114" s="2" customFormat="1" ht="15" customHeight="1" x14ac:dyDescent="0.2">
      <c r="A6" s="3354" t="s">
        <v>1</v>
      </c>
      <c r="B6" s="3354"/>
      <c r="C6" s="3354"/>
      <c r="D6" s="3354"/>
      <c r="E6" s="3354"/>
      <c r="F6" s="3354"/>
      <c r="G6" s="3354"/>
      <c r="H6" s="3354"/>
      <c r="I6" s="3354"/>
      <c r="J6" s="3354"/>
      <c r="K6" s="3354"/>
      <c r="L6" s="3354"/>
      <c r="M6" s="3354"/>
      <c r="N6" s="3354"/>
      <c r="O6" s="3354"/>
      <c r="P6" s="3354"/>
      <c r="Q6" s="3354"/>
      <c r="R6" s="3354"/>
      <c r="S6" s="3354"/>
      <c r="T6" s="3354"/>
      <c r="U6" s="3354"/>
      <c r="V6" s="3354"/>
      <c r="W6" s="3354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BV6" s="3"/>
      <c r="BW6" s="3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5"/>
      <c r="DB6" s="5"/>
      <c r="DC6" s="5"/>
      <c r="DD6" s="5"/>
      <c r="DE6" s="5"/>
      <c r="DF6" s="5"/>
      <c r="DG6" s="5"/>
      <c r="DH6" s="5"/>
      <c r="DI6" s="5"/>
      <c r="DJ6" s="5"/>
    </row>
    <row r="7" spans="1:114" s="2" customFormat="1" ht="15" x14ac:dyDescent="0.2">
      <c r="A7" s="2342"/>
      <c r="B7" s="2342"/>
      <c r="C7" s="2342"/>
      <c r="D7" s="2342"/>
      <c r="E7" s="2342"/>
      <c r="F7" s="2342"/>
      <c r="G7" s="2342"/>
      <c r="H7" s="2342"/>
      <c r="I7" s="2342"/>
      <c r="J7" s="2342"/>
      <c r="K7" s="2342"/>
      <c r="L7" s="2342"/>
      <c r="M7" s="2342"/>
      <c r="N7" s="2342"/>
      <c r="O7" s="2342"/>
      <c r="P7" s="2342"/>
      <c r="Q7" s="2342"/>
      <c r="R7" s="2342"/>
      <c r="S7" s="2342"/>
      <c r="T7" s="2342"/>
      <c r="U7" s="2342"/>
      <c r="V7" s="2342"/>
      <c r="W7" s="2342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V7" s="3"/>
      <c r="BW7" s="3"/>
      <c r="BX7" s="3"/>
      <c r="BY7" s="3"/>
      <c r="BZ7" s="3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5"/>
      <c r="DB7" s="5"/>
      <c r="DC7" s="5"/>
      <c r="DD7" s="5"/>
      <c r="DE7" s="5"/>
      <c r="DF7" s="5"/>
      <c r="DG7" s="5"/>
      <c r="DH7" s="5"/>
      <c r="DI7" s="5"/>
      <c r="DJ7" s="5"/>
    </row>
    <row r="8" spans="1:114" s="2" customFormat="1" x14ac:dyDescent="0.2">
      <c r="A8" s="8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"/>
      <c r="Z8" s="1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V8" s="3"/>
      <c r="BW8" s="3"/>
      <c r="BX8" s="3"/>
      <c r="BY8" s="3"/>
      <c r="BZ8" s="3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5"/>
      <c r="DB8" s="5"/>
      <c r="DC8" s="5"/>
      <c r="DD8" s="5"/>
      <c r="DE8" s="5"/>
      <c r="DF8" s="5"/>
      <c r="DG8" s="5"/>
      <c r="DH8" s="5"/>
      <c r="DI8" s="5"/>
      <c r="DJ8" s="5"/>
    </row>
    <row r="9" spans="1:114" s="2" customFormat="1" ht="14.25" customHeight="1" x14ac:dyDescent="0.2">
      <c r="A9" s="4313" t="s">
        <v>3</v>
      </c>
      <c r="B9" s="4315" t="s">
        <v>4</v>
      </c>
      <c r="C9" s="4316"/>
      <c r="D9" s="4317"/>
      <c r="E9" s="4319" t="s">
        <v>5</v>
      </c>
      <c r="F9" s="4320"/>
      <c r="G9" s="4320"/>
      <c r="H9" s="4320"/>
      <c r="I9" s="4320"/>
      <c r="J9" s="4320"/>
      <c r="K9" s="4320"/>
      <c r="L9" s="4320"/>
      <c r="M9" s="4320"/>
      <c r="N9" s="4320"/>
      <c r="O9" s="4320"/>
      <c r="P9" s="4320"/>
      <c r="Q9" s="4320"/>
      <c r="R9" s="4320"/>
      <c r="S9" s="4320"/>
      <c r="T9" s="4320"/>
      <c r="U9" s="4320"/>
      <c r="V9" s="4320"/>
      <c r="W9" s="4320"/>
      <c r="X9" s="4320"/>
      <c r="Y9" s="4320"/>
      <c r="Z9" s="4320"/>
      <c r="AA9" s="4320"/>
      <c r="AB9" s="4320"/>
      <c r="AC9" s="4320"/>
      <c r="AD9" s="4320"/>
      <c r="AE9" s="4320"/>
      <c r="AF9" s="4320"/>
      <c r="AG9" s="4320"/>
      <c r="AH9" s="4320"/>
      <c r="AI9" s="4320"/>
      <c r="AJ9" s="4320"/>
      <c r="AK9" s="4320"/>
      <c r="AL9" s="4320"/>
      <c r="AM9" s="4320"/>
      <c r="AN9" s="4321"/>
      <c r="AO9" s="4322" t="s">
        <v>6</v>
      </c>
      <c r="AP9" s="4322" t="s">
        <v>7</v>
      </c>
      <c r="AQ9" s="4317" t="s">
        <v>8</v>
      </c>
      <c r="AR9" s="4317" t="s">
        <v>9</v>
      </c>
      <c r="AS9" s="4317" t="s">
        <v>10</v>
      </c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U9" s="10"/>
      <c r="BV9" s="3"/>
      <c r="BW9" s="3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5"/>
      <c r="DB9" s="5"/>
      <c r="DC9" s="5"/>
      <c r="DD9" s="5"/>
      <c r="DE9" s="5"/>
      <c r="DF9" s="5"/>
      <c r="DG9" s="5"/>
      <c r="DH9" s="5"/>
      <c r="DI9" s="5"/>
      <c r="DJ9" s="5"/>
    </row>
    <row r="10" spans="1:114" s="2" customFormat="1" ht="14.25" customHeight="1" x14ac:dyDescent="0.2">
      <c r="A10" s="3356"/>
      <c r="B10" s="4154"/>
      <c r="C10" s="4318"/>
      <c r="D10" s="4063"/>
      <c r="E10" s="4324" t="s">
        <v>11</v>
      </c>
      <c r="F10" s="4326"/>
      <c r="G10" s="4324" t="s">
        <v>12</v>
      </c>
      <c r="H10" s="4325"/>
      <c r="I10" s="4324" t="s">
        <v>13</v>
      </c>
      <c r="J10" s="4325"/>
      <c r="K10" s="4324" t="s">
        <v>14</v>
      </c>
      <c r="L10" s="4325"/>
      <c r="M10" s="4324" t="s">
        <v>15</v>
      </c>
      <c r="N10" s="4325"/>
      <c r="O10" s="4324" t="s">
        <v>16</v>
      </c>
      <c r="P10" s="4325"/>
      <c r="Q10" s="4324" t="s">
        <v>17</v>
      </c>
      <c r="R10" s="4325"/>
      <c r="S10" s="4324" t="s">
        <v>18</v>
      </c>
      <c r="T10" s="4325"/>
      <c r="U10" s="4324" t="s">
        <v>19</v>
      </c>
      <c r="V10" s="4325"/>
      <c r="W10" s="4324" t="s">
        <v>20</v>
      </c>
      <c r="X10" s="4325"/>
      <c r="Y10" s="4324" t="s">
        <v>21</v>
      </c>
      <c r="Z10" s="4325"/>
      <c r="AA10" s="4324" t="s">
        <v>22</v>
      </c>
      <c r="AB10" s="4325"/>
      <c r="AC10" s="4324" t="s">
        <v>23</v>
      </c>
      <c r="AD10" s="4325"/>
      <c r="AE10" s="4324" t="s">
        <v>24</v>
      </c>
      <c r="AF10" s="4325"/>
      <c r="AG10" s="4324" t="s">
        <v>25</v>
      </c>
      <c r="AH10" s="4325"/>
      <c r="AI10" s="4324" t="s">
        <v>26</v>
      </c>
      <c r="AJ10" s="4325"/>
      <c r="AK10" s="4324" t="s">
        <v>27</v>
      </c>
      <c r="AL10" s="4325"/>
      <c r="AM10" s="4319" t="s">
        <v>28</v>
      </c>
      <c r="AN10" s="4321"/>
      <c r="AO10" s="3368"/>
      <c r="AP10" s="3368"/>
      <c r="AQ10" s="3372"/>
      <c r="AR10" s="3372"/>
      <c r="AS10" s="3372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U10" s="10"/>
      <c r="BV10" s="3"/>
      <c r="BW10" s="3"/>
      <c r="BX10" s="3"/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5"/>
      <c r="DB10" s="5"/>
      <c r="DC10" s="5"/>
      <c r="DD10" s="5"/>
      <c r="DE10" s="5"/>
      <c r="DF10" s="5"/>
      <c r="DG10" s="5"/>
      <c r="DH10" s="5"/>
      <c r="DI10" s="5"/>
      <c r="DJ10" s="5"/>
    </row>
    <row r="11" spans="1:114" s="2" customFormat="1" x14ac:dyDescent="0.2">
      <c r="A11" s="4314"/>
      <c r="B11" s="2614" t="s">
        <v>29</v>
      </c>
      <c r="C11" s="2610" t="s">
        <v>30</v>
      </c>
      <c r="D11" s="2615" t="s">
        <v>31</v>
      </c>
      <c r="E11" s="2616" t="s">
        <v>30</v>
      </c>
      <c r="F11" s="2617" t="s">
        <v>31</v>
      </c>
      <c r="G11" s="2616" t="s">
        <v>30</v>
      </c>
      <c r="H11" s="2617" t="s">
        <v>31</v>
      </c>
      <c r="I11" s="2616" t="s">
        <v>30</v>
      </c>
      <c r="J11" s="2617" t="s">
        <v>31</v>
      </c>
      <c r="K11" s="2616" t="s">
        <v>30</v>
      </c>
      <c r="L11" s="2617" t="s">
        <v>31</v>
      </c>
      <c r="M11" s="2616" t="s">
        <v>30</v>
      </c>
      <c r="N11" s="2617" t="s">
        <v>31</v>
      </c>
      <c r="O11" s="2616" t="s">
        <v>30</v>
      </c>
      <c r="P11" s="2617" t="s">
        <v>31</v>
      </c>
      <c r="Q11" s="2616" t="s">
        <v>30</v>
      </c>
      <c r="R11" s="2617" t="s">
        <v>31</v>
      </c>
      <c r="S11" s="2616" t="s">
        <v>30</v>
      </c>
      <c r="T11" s="2617" t="s">
        <v>31</v>
      </c>
      <c r="U11" s="2616" t="s">
        <v>30</v>
      </c>
      <c r="V11" s="2617" t="s">
        <v>31</v>
      </c>
      <c r="W11" s="2616" t="s">
        <v>30</v>
      </c>
      <c r="X11" s="2617" t="s">
        <v>31</v>
      </c>
      <c r="Y11" s="2616" t="s">
        <v>30</v>
      </c>
      <c r="Z11" s="2617" t="s">
        <v>31</v>
      </c>
      <c r="AA11" s="2616" t="s">
        <v>30</v>
      </c>
      <c r="AB11" s="2617" t="s">
        <v>31</v>
      </c>
      <c r="AC11" s="2616" t="s">
        <v>30</v>
      </c>
      <c r="AD11" s="2617" t="s">
        <v>31</v>
      </c>
      <c r="AE11" s="2616" t="s">
        <v>30</v>
      </c>
      <c r="AF11" s="2617" t="s">
        <v>31</v>
      </c>
      <c r="AG11" s="2616" t="s">
        <v>30</v>
      </c>
      <c r="AH11" s="2617" t="s">
        <v>31</v>
      </c>
      <c r="AI11" s="2616" t="s">
        <v>30</v>
      </c>
      <c r="AJ11" s="2617" t="s">
        <v>31</v>
      </c>
      <c r="AK11" s="2616" t="s">
        <v>30</v>
      </c>
      <c r="AL11" s="2617" t="s">
        <v>31</v>
      </c>
      <c r="AM11" s="2616" t="s">
        <v>30</v>
      </c>
      <c r="AN11" s="2618" t="s">
        <v>31</v>
      </c>
      <c r="AO11" s="4323"/>
      <c r="AP11" s="4323"/>
      <c r="AQ11" s="4063"/>
      <c r="AR11" s="4063"/>
      <c r="AS11" s="406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U11" s="10"/>
      <c r="BV11" s="3"/>
      <c r="BW11" s="3"/>
      <c r="BX11" s="3"/>
      <c r="BY11" s="3"/>
      <c r="BZ11" s="3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5"/>
      <c r="DB11" s="5"/>
      <c r="DC11" s="5"/>
      <c r="DD11" s="5"/>
      <c r="DE11" s="5"/>
      <c r="DF11" s="5"/>
      <c r="DG11" s="5"/>
      <c r="DH11" s="5"/>
      <c r="DI11" s="5"/>
      <c r="DJ11" s="5"/>
    </row>
    <row r="12" spans="1:114" s="2" customFormat="1" x14ac:dyDescent="0.2">
      <c r="A12" s="2619" t="s">
        <v>32</v>
      </c>
      <c r="B12" s="2620">
        <f>SUM(B13:B26)</f>
        <v>0</v>
      </c>
      <c r="C12" s="2621">
        <f>SUM(C13:C26)</f>
        <v>0</v>
      </c>
      <c r="D12" s="11">
        <f>SUM(D13:D26)</f>
        <v>0</v>
      </c>
      <c r="E12" s="2616">
        <f>SUM(E13:E26)</f>
        <v>0</v>
      </c>
      <c r="F12" s="12">
        <f t="shared" ref="F12:AN12" si="0">SUM(F13:F26)</f>
        <v>0</v>
      </c>
      <c r="G12" s="13">
        <f>SUM(G13:G26)</f>
        <v>0</v>
      </c>
      <c r="H12" s="12">
        <f t="shared" si="0"/>
        <v>0</v>
      </c>
      <c r="I12" s="2616">
        <f t="shared" si="0"/>
        <v>0</v>
      </c>
      <c r="J12" s="12">
        <f t="shared" si="0"/>
        <v>0</v>
      </c>
      <c r="K12" s="2616">
        <f t="shared" si="0"/>
        <v>0</v>
      </c>
      <c r="L12" s="12">
        <f t="shared" si="0"/>
        <v>0</v>
      </c>
      <c r="M12" s="2616">
        <f t="shared" si="0"/>
        <v>0</v>
      </c>
      <c r="N12" s="12">
        <f t="shared" si="0"/>
        <v>0</v>
      </c>
      <c r="O12" s="2616">
        <f t="shared" si="0"/>
        <v>0</v>
      </c>
      <c r="P12" s="12">
        <f t="shared" si="0"/>
        <v>0</v>
      </c>
      <c r="Q12" s="2616">
        <f t="shared" si="0"/>
        <v>0</v>
      </c>
      <c r="R12" s="12">
        <f t="shared" si="0"/>
        <v>0</v>
      </c>
      <c r="S12" s="2616">
        <f t="shared" si="0"/>
        <v>0</v>
      </c>
      <c r="T12" s="12">
        <f t="shared" si="0"/>
        <v>0</v>
      </c>
      <c r="U12" s="2616">
        <f>SUM(U13:U26)</f>
        <v>0</v>
      </c>
      <c r="V12" s="12">
        <f>SUM(V13:V26)</f>
        <v>0</v>
      </c>
      <c r="W12" s="2616">
        <f t="shared" si="0"/>
        <v>0</v>
      </c>
      <c r="X12" s="12">
        <f t="shared" si="0"/>
        <v>0</v>
      </c>
      <c r="Y12" s="2616">
        <f t="shared" si="0"/>
        <v>0</v>
      </c>
      <c r="Z12" s="12">
        <f t="shared" si="0"/>
        <v>0</v>
      </c>
      <c r="AA12" s="2616">
        <f t="shared" si="0"/>
        <v>0</v>
      </c>
      <c r="AB12" s="12">
        <f t="shared" si="0"/>
        <v>0</v>
      </c>
      <c r="AC12" s="2616">
        <f t="shared" si="0"/>
        <v>0</v>
      </c>
      <c r="AD12" s="12">
        <f t="shared" si="0"/>
        <v>0</v>
      </c>
      <c r="AE12" s="2616">
        <f t="shared" si="0"/>
        <v>0</v>
      </c>
      <c r="AF12" s="12">
        <f t="shared" si="0"/>
        <v>0</v>
      </c>
      <c r="AG12" s="2616">
        <f t="shared" si="0"/>
        <v>0</v>
      </c>
      <c r="AH12" s="12">
        <f t="shared" si="0"/>
        <v>0</v>
      </c>
      <c r="AI12" s="2616">
        <f t="shared" si="0"/>
        <v>0</v>
      </c>
      <c r="AJ12" s="12">
        <f t="shared" si="0"/>
        <v>0</v>
      </c>
      <c r="AK12" s="2616">
        <f t="shared" si="0"/>
        <v>0</v>
      </c>
      <c r="AL12" s="12">
        <f t="shared" si="0"/>
        <v>0</v>
      </c>
      <c r="AM12" s="2616">
        <f t="shared" si="0"/>
        <v>0</v>
      </c>
      <c r="AN12" s="14">
        <f t="shared" si="0"/>
        <v>0</v>
      </c>
      <c r="AO12" s="15">
        <f>SUM(AO13:AO26)</f>
        <v>0</v>
      </c>
      <c r="AP12" s="2622">
        <f>SUM(AP13:AP26)</f>
        <v>0</v>
      </c>
      <c r="AQ12" s="2617">
        <f>SUM(AQ13:AQ26)</f>
        <v>0</v>
      </c>
      <c r="AR12" s="2617">
        <f>SUM(AR13:AR26)</f>
        <v>0</v>
      </c>
      <c r="AS12" s="2617">
        <f>SUM(AS13:AS26)</f>
        <v>0</v>
      </c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U12" s="10"/>
      <c r="BV12" s="3"/>
      <c r="BW12" s="3"/>
      <c r="BX12" s="3"/>
      <c r="BY12" s="3"/>
      <c r="BZ12" s="3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5"/>
      <c r="DB12" s="5"/>
      <c r="DC12" s="5"/>
      <c r="DD12" s="5"/>
      <c r="DE12" s="5"/>
      <c r="DF12" s="5"/>
      <c r="DG12" s="5"/>
      <c r="DH12" s="5"/>
      <c r="DI12" s="5"/>
      <c r="DJ12" s="5"/>
    </row>
    <row r="13" spans="1:114" s="2" customFormat="1" x14ac:dyDescent="0.2">
      <c r="A13" s="16" t="s">
        <v>33</v>
      </c>
      <c r="B13" s="17">
        <f>SUM(C13:D13)</f>
        <v>0</v>
      </c>
      <c r="C13" s="2623">
        <f>SUM(E13+G13+I13+K13+M13+O13+Q13+S13+U13+W13+Y13+AA13+AC13+AE13+AG13+AI13+AK13+AM13)</f>
        <v>0</v>
      </c>
      <c r="D13" s="2624">
        <f>SUM(F13+H13+J13+L13+N13+P13+R13+T13+V13+X13+Z13+AB13+AD13+AF13+AH13+AJ13+AL13+AN13)</f>
        <v>0</v>
      </c>
      <c r="E13" s="2625"/>
      <c r="F13" s="2626"/>
      <c r="G13" s="2625"/>
      <c r="H13" s="2626"/>
      <c r="I13" s="2625"/>
      <c r="J13" s="2627"/>
      <c r="K13" s="2625"/>
      <c r="L13" s="2627"/>
      <c r="M13" s="2625"/>
      <c r="N13" s="2627"/>
      <c r="O13" s="2625"/>
      <c r="P13" s="2627"/>
      <c r="Q13" s="2625"/>
      <c r="R13" s="2627"/>
      <c r="S13" s="2625"/>
      <c r="T13" s="2627"/>
      <c r="U13" s="2625"/>
      <c r="V13" s="2627"/>
      <c r="W13" s="2625"/>
      <c r="X13" s="2627"/>
      <c r="Y13" s="2625"/>
      <c r="Z13" s="2627"/>
      <c r="AA13" s="2625"/>
      <c r="AB13" s="2627"/>
      <c r="AC13" s="2625"/>
      <c r="AD13" s="2627"/>
      <c r="AE13" s="2625"/>
      <c r="AF13" s="2627"/>
      <c r="AG13" s="2625"/>
      <c r="AH13" s="2627"/>
      <c r="AI13" s="2625"/>
      <c r="AJ13" s="2627"/>
      <c r="AK13" s="2625"/>
      <c r="AL13" s="2627"/>
      <c r="AM13" s="2628"/>
      <c r="AN13" s="2629"/>
      <c r="AO13" s="2630"/>
      <c r="AP13" s="2630"/>
      <c r="AQ13" s="2631"/>
      <c r="AR13" s="2631"/>
      <c r="AS13" s="2631"/>
      <c r="AT13" s="18"/>
      <c r="AU13" s="19"/>
      <c r="AV13" s="19"/>
      <c r="AW13" s="19"/>
      <c r="AX13" s="19"/>
      <c r="AY13" s="19"/>
      <c r="AZ13" s="19"/>
      <c r="BA13" s="19"/>
      <c r="BB13" s="3"/>
      <c r="BC13" s="3"/>
      <c r="BD13" s="3"/>
      <c r="BU13" s="10"/>
      <c r="BV13" s="3"/>
      <c r="BW13" s="3"/>
      <c r="BX13" s="3"/>
      <c r="BY13" s="3"/>
      <c r="BZ13" s="3"/>
      <c r="CA13" s="20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5"/>
      <c r="DB13" s="5">
        <v>0</v>
      </c>
      <c r="DC13" s="5"/>
      <c r="DD13" s="5">
        <v>0</v>
      </c>
      <c r="DE13" s="5"/>
      <c r="DF13" s="5">
        <v>0</v>
      </c>
      <c r="DG13" s="5"/>
      <c r="DH13" s="5">
        <v>0</v>
      </c>
      <c r="DI13" s="5"/>
      <c r="DJ13" s="5">
        <v>0</v>
      </c>
    </row>
    <row r="14" spans="1:114" s="2" customFormat="1" x14ac:dyDescent="0.2">
      <c r="A14" s="21" t="s">
        <v>34</v>
      </c>
      <c r="B14" s="22">
        <f t="shared" ref="B14:B26" si="1">SUM(C14:D14)</f>
        <v>0</v>
      </c>
      <c r="C14" s="23">
        <f>SUM(E14+G14+I14)</f>
        <v>0</v>
      </c>
      <c r="D14" s="24">
        <f>SUM(F14+H14+J14)</f>
        <v>0</v>
      </c>
      <c r="E14" s="25"/>
      <c r="F14" s="26"/>
      <c r="G14" s="25"/>
      <c r="H14" s="26"/>
      <c r="I14" s="25"/>
      <c r="J14" s="27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8"/>
      <c r="V14" s="29"/>
      <c r="W14" s="28"/>
      <c r="X14" s="29"/>
      <c r="Y14" s="28"/>
      <c r="Z14" s="29"/>
      <c r="AA14" s="28"/>
      <c r="AB14" s="29"/>
      <c r="AC14" s="28"/>
      <c r="AD14" s="29"/>
      <c r="AE14" s="28"/>
      <c r="AF14" s="29"/>
      <c r="AG14" s="28"/>
      <c r="AH14" s="29"/>
      <c r="AI14" s="28"/>
      <c r="AJ14" s="29"/>
      <c r="AK14" s="28"/>
      <c r="AL14" s="29"/>
      <c r="AM14" s="28"/>
      <c r="AN14" s="30"/>
      <c r="AO14" s="31"/>
      <c r="AP14" s="31"/>
      <c r="AQ14" s="32"/>
      <c r="AR14" s="32"/>
      <c r="AS14" s="32"/>
      <c r="AT14" s="18"/>
      <c r="AU14" s="19"/>
      <c r="AV14" s="19"/>
      <c r="AW14" s="19"/>
      <c r="AX14" s="19"/>
      <c r="AY14" s="19"/>
      <c r="AZ14" s="19"/>
      <c r="BA14" s="19"/>
      <c r="BB14" s="3"/>
      <c r="BC14" s="3"/>
      <c r="BD14" s="3"/>
      <c r="BU14" s="10"/>
      <c r="BV14" s="3"/>
      <c r="BW14" s="3"/>
      <c r="BX14" s="3"/>
      <c r="BY14" s="3"/>
      <c r="BZ14" s="3"/>
      <c r="CA14" s="20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5"/>
      <c r="DB14" s="5">
        <v>0</v>
      </c>
      <c r="DC14" s="5"/>
      <c r="DD14" s="5">
        <v>0</v>
      </c>
      <c r="DE14" s="5"/>
      <c r="DF14" s="5">
        <v>0</v>
      </c>
      <c r="DG14" s="5"/>
      <c r="DH14" s="5">
        <v>0</v>
      </c>
      <c r="DI14" s="5"/>
      <c r="DJ14" s="5">
        <v>0</v>
      </c>
    </row>
    <row r="15" spans="1:114" s="2" customFormat="1" x14ac:dyDescent="0.2">
      <c r="A15" s="33" t="s">
        <v>35</v>
      </c>
      <c r="B15" s="22">
        <f t="shared" si="1"/>
        <v>0</v>
      </c>
      <c r="C15" s="23">
        <f>SUM(E15+G15+I15+K15+M15+O15+Q15+S15+U15+W15+Y15+AA15+AC15+AE15+AG15+AI15+AK15+AM15)</f>
        <v>0</v>
      </c>
      <c r="D15" s="24">
        <f>SUM(F15+H15+J15+L15+N15+P15+R15+T15+V15+X15+Z15+AB15+AD15+AF15+AH15+AJ15+AL15+AN15)</f>
        <v>0</v>
      </c>
      <c r="E15" s="25"/>
      <c r="F15" s="26"/>
      <c r="G15" s="25"/>
      <c r="H15" s="26"/>
      <c r="I15" s="25"/>
      <c r="J15" s="27"/>
      <c r="K15" s="25"/>
      <c r="L15" s="27"/>
      <c r="M15" s="25"/>
      <c r="N15" s="27"/>
      <c r="O15" s="25"/>
      <c r="P15" s="27"/>
      <c r="Q15" s="25"/>
      <c r="R15" s="27"/>
      <c r="S15" s="25"/>
      <c r="T15" s="27"/>
      <c r="U15" s="25"/>
      <c r="V15" s="27"/>
      <c r="W15" s="25"/>
      <c r="X15" s="27"/>
      <c r="Y15" s="25"/>
      <c r="Z15" s="27"/>
      <c r="AA15" s="25"/>
      <c r="AB15" s="27"/>
      <c r="AC15" s="25"/>
      <c r="AD15" s="27"/>
      <c r="AE15" s="25"/>
      <c r="AF15" s="27"/>
      <c r="AG15" s="25"/>
      <c r="AH15" s="27"/>
      <c r="AI15" s="25"/>
      <c r="AJ15" s="27"/>
      <c r="AK15" s="25"/>
      <c r="AL15" s="27"/>
      <c r="AM15" s="34"/>
      <c r="AN15" s="35"/>
      <c r="AO15" s="31"/>
      <c r="AP15" s="31"/>
      <c r="AQ15" s="32"/>
      <c r="AR15" s="32"/>
      <c r="AS15" s="32"/>
      <c r="AT15" s="18"/>
      <c r="AU15" s="19"/>
      <c r="AV15" s="19"/>
      <c r="AW15" s="19"/>
      <c r="AX15" s="19"/>
      <c r="AY15" s="19"/>
      <c r="AZ15" s="19"/>
      <c r="BA15" s="19"/>
      <c r="BB15" s="3"/>
      <c r="BC15" s="3"/>
      <c r="BD15" s="3"/>
      <c r="BU15" s="10"/>
      <c r="BV15" s="3"/>
      <c r="BW15" s="3"/>
      <c r="BX15" s="3"/>
      <c r="BY15" s="3"/>
      <c r="BZ15" s="3"/>
      <c r="CA15" s="20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5"/>
      <c r="DB15" s="5">
        <v>0</v>
      </c>
      <c r="DC15" s="5"/>
      <c r="DD15" s="5">
        <v>0</v>
      </c>
      <c r="DE15" s="5"/>
      <c r="DF15" s="5">
        <v>0</v>
      </c>
      <c r="DG15" s="5"/>
      <c r="DH15" s="5">
        <v>0</v>
      </c>
      <c r="DI15" s="5"/>
      <c r="DJ15" s="5">
        <v>0</v>
      </c>
    </row>
    <row r="16" spans="1:114" s="2" customFormat="1" x14ac:dyDescent="0.2">
      <c r="A16" s="36" t="s">
        <v>36</v>
      </c>
      <c r="B16" s="37">
        <f t="shared" si="1"/>
        <v>0</v>
      </c>
      <c r="C16" s="38">
        <f>SUM(I16+K16+M16+O16+Q16+S16+U16+W16+Y16+AA16+AC16+AE16+AG16+AI16+AK16+AM16)</f>
        <v>0</v>
      </c>
      <c r="D16" s="39">
        <f>SUM(J16+L16+N16+P16+R16+T16+V16+X16+Z16+AB16+AD16+AF16+AH16+AJ16+AL16+AN16)</f>
        <v>0</v>
      </c>
      <c r="E16" s="28"/>
      <c r="F16" s="29"/>
      <c r="G16" s="40"/>
      <c r="H16" s="41"/>
      <c r="I16" s="25"/>
      <c r="J16" s="27"/>
      <c r="K16" s="25"/>
      <c r="L16" s="27"/>
      <c r="M16" s="25"/>
      <c r="N16" s="27"/>
      <c r="O16" s="25"/>
      <c r="P16" s="27"/>
      <c r="Q16" s="25"/>
      <c r="R16" s="27"/>
      <c r="S16" s="25"/>
      <c r="T16" s="27"/>
      <c r="U16" s="25"/>
      <c r="V16" s="27"/>
      <c r="W16" s="25"/>
      <c r="X16" s="27"/>
      <c r="Y16" s="25"/>
      <c r="Z16" s="27"/>
      <c r="AA16" s="25"/>
      <c r="AB16" s="27"/>
      <c r="AC16" s="25"/>
      <c r="AD16" s="27"/>
      <c r="AE16" s="25"/>
      <c r="AF16" s="27"/>
      <c r="AG16" s="25"/>
      <c r="AH16" s="27"/>
      <c r="AI16" s="25"/>
      <c r="AJ16" s="27"/>
      <c r="AK16" s="25"/>
      <c r="AL16" s="27"/>
      <c r="AM16" s="34"/>
      <c r="AN16" s="35"/>
      <c r="AO16" s="31"/>
      <c r="AP16" s="31"/>
      <c r="AQ16" s="32"/>
      <c r="AR16" s="32"/>
      <c r="AS16" s="32"/>
      <c r="AT16" s="18"/>
      <c r="AU16" s="19"/>
      <c r="AV16" s="19"/>
      <c r="AW16" s="19"/>
      <c r="AX16" s="19"/>
      <c r="AY16" s="19"/>
      <c r="AZ16" s="19"/>
      <c r="BA16" s="19"/>
      <c r="BB16" s="3"/>
      <c r="BC16" s="3"/>
      <c r="BD16" s="3"/>
      <c r="BU16" s="10"/>
      <c r="BV16" s="3"/>
      <c r="BW16" s="3"/>
      <c r="BX16" s="3"/>
      <c r="BY16" s="3"/>
      <c r="BZ16" s="3"/>
      <c r="CA16" s="20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5"/>
      <c r="DB16" s="5">
        <v>0</v>
      </c>
      <c r="DC16" s="5"/>
      <c r="DD16" s="5">
        <v>0</v>
      </c>
      <c r="DE16" s="5"/>
      <c r="DF16" s="5">
        <v>0</v>
      </c>
      <c r="DG16" s="5"/>
      <c r="DH16" s="5">
        <v>0</v>
      </c>
      <c r="DI16" s="5"/>
      <c r="DJ16" s="5">
        <v>0</v>
      </c>
    </row>
    <row r="17" spans="1:114" s="2" customFormat="1" x14ac:dyDescent="0.2">
      <c r="A17" s="42" t="s">
        <v>37</v>
      </c>
      <c r="B17" s="22">
        <f t="shared" si="1"/>
        <v>0</v>
      </c>
      <c r="C17" s="23">
        <f>SUM(U17+W17+Y17+AA17+AC17+AE17+AG17+AI17+AK17+AM17)</f>
        <v>0</v>
      </c>
      <c r="D17" s="24">
        <f>SUM(V17+X17+Z17+AB17+AD17+AF17+AH17+AJ17+AL17+AN17)</f>
        <v>0</v>
      </c>
      <c r="E17" s="28"/>
      <c r="F17" s="43"/>
      <c r="G17" s="28"/>
      <c r="H17" s="43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29"/>
      <c r="U17" s="25"/>
      <c r="V17" s="27"/>
      <c r="W17" s="25"/>
      <c r="X17" s="27"/>
      <c r="Y17" s="25"/>
      <c r="Z17" s="27"/>
      <c r="AA17" s="25"/>
      <c r="AB17" s="27"/>
      <c r="AC17" s="25"/>
      <c r="AD17" s="27"/>
      <c r="AE17" s="25"/>
      <c r="AF17" s="27"/>
      <c r="AG17" s="25"/>
      <c r="AH17" s="27"/>
      <c r="AI17" s="25"/>
      <c r="AJ17" s="27"/>
      <c r="AK17" s="25"/>
      <c r="AL17" s="27"/>
      <c r="AM17" s="34"/>
      <c r="AN17" s="35"/>
      <c r="AO17" s="31"/>
      <c r="AP17" s="31"/>
      <c r="AQ17" s="32"/>
      <c r="AR17" s="32"/>
      <c r="AS17" s="32"/>
      <c r="AT17" s="18"/>
      <c r="AU17" s="19"/>
      <c r="AV17" s="19"/>
      <c r="AW17" s="19"/>
      <c r="AX17" s="19"/>
      <c r="AY17" s="19"/>
      <c r="AZ17" s="19"/>
      <c r="BA17" s="19"/>
      <c r="BB17" s="3"/>
      <c r="BC17" s="3"/>
      <c r="BD17" s="3"/>
      <c r="BU17" s="10"/>
      <c r="BV17" s="3"/>
      <c r="BW17" s="3"/>
      <c r="BX17" s="3"/>
      <c r="BY17" s="3"/>
      <c r="BZ17" s="3"/>
      <c r="CA17" s="20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5"/>
      <c r="DB17" s="5">
        <v>0</v>
      </c>
      <c r="DC17" s="5"/>
      <c r="DD17" s="5">
        <v>0</v>
      </c>
      <c r="DE17" s="5"/>
      <c r="DF17" s="5">
        <v>0</v>
      </c>
      <c r="DG17" s="5"/>
      <c r="DH17" s="5">
        <v>0</v>
      </c>
      <c r="DI17" s="5"/>
      <c r="DJ17" s="5">
        <v>0</v>
      </c>
    </row>
    <row r="18" spans="1:114" s="2" customFormat="1" x14ac:dyDescent="0.2">
      <c r="A18" s="44" t="s">
        <v>38</v>
      </c>
      <c r="B18" s="22">
        <f t="shared" si="1"/>
        <v>0</v>
      </c>
      <c r="C18" s="23">
        <f>SUM(E18+G18+I18+K18+M18+O18+Q18+S18+U18+W18+Y18+AA18+AC18+AE18+AG18+AI18+AK18+AM18)</f>
        <v>0</v>
      </c>
      <c r="D18" s="24">
        <f>SUM(F18+H18+J18+L18+N18+P18+R18+T18+V18+X18+Z18+AB18+AD18+AF18+AH18+AJ18+AL18+AN18)</f>
        <v>0</v>
      </c>
      <c r="E18" s="25"/>
      <c r="F18" s="26"/>
      <c r="G18" s="25"/>
      <c r="H18" s="26"/>
      <c r="I18" s="25"/>
      <c r="J18" s="27"/>
      <c r="K18" s="45"/>
      <c r="L18" s="27"/>
      <c r="M18" s="25"/>
      <c r="N18" s="27"/>
      <c r="O18" s="25"/>
      <c r="P18" s="27"/>
      <c r="Q18" s="25"/>
      <c r="R18" s="27"/>
      <c r="S18" s="25"/>
      <c r="T18" s="27"/>
      <c r="U18" s="25"/>
      <c r="V18" s="27"/>
      <c r="W18" s="25"/>
      <c r="X18" s="27"/>
      <c r="Y18" s="25"/>
      <c r="Z18" s="27"/>
      <c r="AA18" s="25"/>
      <c r="AB18" s="27"/>
      <c r="AC18" s="25"/>
      <c r="AD18" s="27"/>
      <c r="AE18" s="25"/>
      <c r="AF18" s="27"/>
      <c r="AG18" s="25"/>
      <c r="AH18" s="27"/>
      <c r="AI18" s="25"/>
      <c r="AJ18" s="27"/>
      <c r="AK18" s="25"/>
      <c r="AL18" s="27"/>
      <c r="AM18" s="34"/>
      <c r="AN18" s="35"/>
      <c r="AO18" s="31"/>
      <c r="AP18" s="31"/>
      <c r="AQ18" s="32"/>
      <c r="AR18" s="32"/>
      <c r="AS18" s="32"/>
      <c r="AT18" s="18"/>
      <c r="AU18" s="19"/>
      <c r="AV18" s="19"/>
      <c r="AW18" s="19"/>
      <c r="AX18" s="19"/>
      <c r="AY18" s="19"/>
      <c r="AZ18" s="19"/>
      <c r="BA18" s="19"/>
      <c r="BB18" s="3"/>
      <c r="BC18" s="3"/>
      <c r="BD18" s="3"/>
      <c r="BU18" s="10"/>
      <c r="BV18" s="3"/>
      <c r="BW18" s="3"/>
      <c r="BX18" s="3"/>
      <c r="BY18" s="3"/>
      <c r="BZ18" s="3"/>
      <c r="CA18" s="20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5"/>
      <c r="DB18" s="5">
        <v>0</v>
      </c>
      <c r="DC18" s="5"/>
      <c r="DD18" s="5">
        <v>0</v>
      </c>
      <c r="DE18" s="5"/>
      <c r="DF18" s="5">
        <v>0</v>
      </c>
      <c r="DG18" s="5"/>
      <c r="DH18" s="5">
        <v>0</v>
      </c>
      <c r="DI18" s="5"/>
      <c r="DJ18" s="5">
        <v>0</v>
      </c>
    </row>
    <row r="19" spans="1:114" s="2" customFormat="1" x14ac:dyDescent="0.2">
      <c r="A19" s="46" t="s">
        <v>39</v>
      </c>
      <c r="B19" s="22">
        <f>SUM(C19:D19)</f>
        <v>0</v>
      </c>
      <c r="C19" s="47"/>
      <c r="D19" s="48">
        <f>SUM(L19+N19+P19+R19+T19+V19+X19+Z19+AB19+AD19+AF19)</f>
        <v>0</v>
      </c>
      <c r="E19" s="40"/>
      <c r="F19" s="41"/>
      <c r="G19" s="40"/>
      <c r="H19" s="41"/>
      <c r="I19" s="40"/>
      <c r="J19" s="49"/>
      <c r="K19" s="28"/>
      <c r="L19" s="50"/>
      <c r="M19" s="51"/>
      <c r="N19" s="50"/>
      <c r="O19" s="51"/>
      <c r="P19" s="50"/>
      <c r="Q19" s="51"/>
      <c r="R19" s="50"/>
      <c r="S19" s="51"/>
      <c r="T19" s="50"/>
      <c r="U19" s="51"/>
      <c r="V19" s="50"/>
      <c r="W19" s="51"/>
      <c r="X19" s="50"/>
      <c r="Y19" s="51"/>
      <c r="Z19" s="50"/>
      <c r="AA19" s="51"/>
      <c r="AB19" s="50"/>
      <c r="AC19" s="51"/>
      <c r="AD19" s="50"/>
      <c r="AE19" s="51"/>
      <c r="AF19" s="50"/>
      <c r="AG19" s="40"/>
      <c r="AH19" s="49"/>
      <c r="AI19" s="40"/>
      <c r="AJ19" s="49"/>
      <c r="AK19" s="40"/>
      <c r="AL19" s="49"/>
      <c r="AM19" s="52"/>
      <c r="AN19" s="30"/>
      <c r="AO19" s="53"/>
      <c r="AP19" s="53"/>
      <c r="AQ19" s="54"/>
      <c r="AR19" s="54"/>
      <c r="AS19" s="54"/>
      <c r="AT19" s="18"/>
      <c r="AU19" s="19"/>
      <c r="AV19" s="19"/>
      <c r="AW19" s="19"/>
      <c r="AX19" s="19"/>
      <c r="AY19" s="19"/>
      <c r="AZ19" s="19"/>
      <c r="BA19" s="19"/>
      <c r="BB19" s="3"/>
      <c r="BC19" s="3"/>
      <c r="BD19" s="3"/>
      <c r="BU19" s="10"/>
      <c r="BV19" s="3"/>
      <c r="BW19" s="3"/>
      <c r="BX19" s="3"/>
      <c r="BY19" s="3"/>
      <c r="BZ19" s="3"/>
      <c r="CA19" s="20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5"/>
      <c r="DB19" s="5">
        <v>0</v>
      </c>
      <c r="DC19" s="5"/>
      <c r="DD19" s="5">
        <v>0</v>
      </c>
      <c r="DE19" s="5"/>
      <c r="DF19" s="5">
        <v>0</v>
      </c>
      <c r="DG19" s="5"/>
      <c r="DH19" s="5">
        <v>0</v>
      </c>
      <c r="DI19" s="5"/>
      <c r="DJ19" s="5">
        <v>0</v>
      </c>
    </row>
    <row r="20" spans="1:114" s="2" customFormat="1" x14ac:dyDescent="0.2">
      <c r="A20" s="46" t="s">
        <v>40</v>
      </c>
      <c r="B20" s="22">
        <f>SUM(C20:D20)</f>
        <v>0</v>
      </c>
      <c r="C20" s="47"/>
      <c r="D20" s="24">
        <f>SUM(F20+H20+J20+L20+N20+P20+R20+T20+V20+X20+Z20+AB20+AD20+AF20+AH20+AJ20+AL20+AN20)</f>
        <v>0</v>
      </c>
      <c r="E20" s="40"/>
      <c r="F20" s="26"/>
      <c r="G20" s="40"/>
      <c r="H20" s="26"/>
      <c r="I20" s="40"/>
      <c r="J20" s="50"/>
      <c r="K20" s="40"/>
      <c r="L20" s="50"/>
      <c r="M20" s="51"/>
      <c r="N20" s="50"/>
      <c r="O20" s="51"/>
      <c r="P20" s="50"/>
      <c r="Q20" s="51"/>
      <c r="R20" s="50"/>
      <c r="S20" s="51"/>
      <c r="T20" s="50"/>
      <c r="U20" s="51"/>
      <c r="V20" s="50"/>
      <c r="W20" s="51"/>
      <c r="X20" s="50"/>
      <c r="Y20" s="51"/>
      <c r="Z20" s="50"/>
      <c r="AA20" s="51"/>
      <c r="AB20" s="50"/>
      <c r="AC20" s="51"/>
      <c r="AD20" s="50"/>
      <c r="AE20" s="51"/>
      <c r="AF20" s="50"/>
      <c r="AG20" s="51"/>
      <c r="AH20" s="50"/>
      <c r="AI20" s="51"/>
      <c r="AJ20" s="50"/>
      <c r="AK20" s="51"/>
      <c r="AL20" s="50"/>
      <c r="AM20" s="51"/>
      <c r="AN20" s="55"/>
      <c r="AO20" s="53"/>
      <c r="AP20" s="53"/>
      <c r="AQ20" s="54"/>
      <c r="AR20" s="54"/>
      <c r="AS20" s="54"/>
      <c r="AT20" s="18"/>
      <c r="AU20" s="19"/>
      <c r="AV20" s="19"/>
      <c r="AW20" s="19"/>
      <c r="AX20" s="19"/>
      <c r="AY20" s="19"/>
      <c r="AZ20" s="19"/>
      <c r="BA20" s="19"/>
      <c r="BB20" s="3"/>
      <c r="BC20" s="3"/>
      <c r="BD20" s="3"/>
      <c r="BU20" s="10"/>
      <c r="BV20" s="3"/>
      <c r="BW20" s="3"/>
      <c r="BX20" s="3"/>
      <c r="BY20" s="3"/>
      <c r="BZ20" s="3"/>
      <c r="CA20" s="20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5"/>
      <c r="DB20" s="5">
        <v>0</v>
      </c>
      <c r="DC20" s="5"/>
      <c r="DD20" s="5">
        <v>0</v>
      </c>
      <c r="DE20" s="5"/>
      <c r="DF20" s="5">
        <v>0</v>
      </c>
      <c r="DG20" s="5"/>
      <c r="DH20" s="5">
        <v>0</v>
      </c>
      <c r="DI20" s="5"/>
      <c r="DJ20" s="5">
        <v>0</v>
      </c>
    </row>
    <row r="21" spans="1:114" s="2" customFormat="1" x14ac:dyDescent="0.2">
      <c r="A21" s="46" t="s">
        <v>41</v>
      </c>
      <c r="B21" s="56">
        <f t="shared" si="1"/>
        <v>0</v>
      </c>
      <c r="C21" s="57">
        <f>SUM(O21+Q21+S21+U21+W21+Y21+AA21)</f>
        <v>0</v>
      </c>
      <c r="D21" s="24">
        <f>SUM(P21+R21+T21+V21+X21+Z21+AB21)</f>
        <v>0</v>
      </c>
      <c r="E21" s="40"/>
      <c r="F21" s="41"/>
      <c r="G21" s="40"/>
      <c r="H21" s="41"/>
      <c r="I21" s="40"/>
      <c r="J21" s="49"/>
      <c r="K21" s="28"/>
      <c r="L21" s="49"/>
      <c r="M21" s="40"/>
      <c r="N21" s="49"/>
      <c r="O21" s="58"/>
      <c r="P21" s="50"/>
      <c r="Q21" s="58"/>
      <c r="R21" s="50"/>
      <c r="S21" s="58"/>
      <c r="T21" s="50"/>
      <c r="U21" s="58"/>
      <c r="V21" s="50"/>
      <c r="W21" s="58"/>
      <c r="X21" s="50"/>
      <c r="Y21" s="58"/>
      <c r="Z21" s="50"/>
      <c r="AA21" s="58"/>
      <c r="AB21" s="50"/>
      <c r="AC21" s="40"/>
      <c r="AD21" s="49"/>
      <c r="AE21" s="40"/>
      <c r="AF21" s="49"/>
      <c r="AG21" s="51"/>
      <c r="AH21" s="49"/>
      <c r="AI21" s="40"/>
      <c r="AJ21" s="49"/>
      <c r="AK21" s="40"/>
      <c r="AL21" s="49"/>
      <c r="AM21" s="52"/>
      <c r="AN21" s="30"/>
      <c r="AO21" s="53"/>
      <c r="AP21" s="53"/>
      <c r="AQ21" s="54"/>
      <c r="AR21" s="54"/>
      <c r="AS21" s="54"/>
      <c r="AT21" s="18"/>
      <c r="AU21" s="19"/>
      <c r="AV21" s="19"/>
      <c r="AW21" s="19"/>
      <c r="AX21" s="19"/>
      <c r="AY21" s="19"/>
      <c r="AZ21" s="19"/>
      <c r="BA21" s="19"/>
      <c r="BB21" s="3"/>
      <c r="BC21" s="3"/>
      <c r="BD21" s="3"/>
      <c r="BU21" s="10"/>
      <c r="BV21" s="3"/>
      <c r="BW21" s="3"/>
      <c r="BX21" s="3"/>
      <c r="BY21" s="3"/>
      <c r="BZ21" s="3"/>
      <c r="CA21" s="20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5"/>
      <c r="DB21" s="5">
        <v>0</v>
      </c>
      <c r="DC21" s="5"/>
      <c r="DD21" s="5">
        <v>0</v>
      </c>
      <c r="DE21" s="5"/>
      <c r="DF21" s="5">
        <v>0</v>
      </c>
      <c r="DG21" s="5"/>
      <c r="DH21" s="5">
        <v>0</v>
      </c>
      <c r="DI21" s="5"/>
      <c r="DJ21" s="5">
        <v>0</v>
      </c>
    </row>
    <row r="22" spans="1:114" s="2" customFormat="1" x14ac:dyDescent="0.2">
      <c r="A22" s="46" t="s">
        <v>42</v>
      </c>
      <c r="B22" s="56">
        <f t="shared" si="1"/>
        <v>0</v>
      </c>
      <c r="C22" s="57">
        <f>SUM(E22+G22+I22+K22+M22+O22+Q22+S22+U22+W22+Y22+AA22+AC22+AE22+AG22+AI22+AK22+AM22)</f>
        <v>0</v>
      </c>
      <c r="D22" s="48">
        <f>SUM(F22+H22+J22+L22+N22+P22+R22+T22+V22+X22+Z22+AB22+AD22+AF22+AH22+AJ22+AL22+AN22)</f>
        <v>0</v>
      </c>
      <c r="E22" s="58"/>
      <c r="F22" s="59"/>
      <c r="G22" s="58"/>
      <c r="H22" s="59"/>
      <c r="I22" s="58"/>
      <c r="J22" s="50"/>
      <c r="K22" s="45"/>
      <c r="L22" s="50"/>
      <c r="M22" s="58"/>
      <c r="N22" s="50"/>
      <c r="O22" s="58"/>
      <c r="P22" s="50"/>
      <c r="Q22" s="58"/>
      <c r="R22" s="50"/>
      <c r="S22" s="58"/>
      <c r="T22" s="50"/>
      <c r="U22" s="58"/>
      <c r="V22" s="50"/>
      <c r="W22" s="58"/>
      <c r="X22" s="50"/>
      <c r="Y22" s="58"/>
      <c r="Z22" s="50"/>
      <c r="AA22" s="58"/>
      <c r="AB22" s="50"/>
      <c r="AC22" s="58"/>
      <c r="AD22" s="50"/>
      <c r="AE22" s="58"/>
      <c r="AF22" s="50"/>
      <c r="AG22" s="58"/>
      <c r="AH22" s="50"/>
      <c r="AI22" s="58"/>
      <c r="AJ22" s="50"/>
      <c r="AK22" s="58"/>
      <c r="AL22" s="50"/>
      <c r="AM22" s="60"/>
      <c r="AN22" s="55"/>
      <c r="AO22" s="53"/>
      <c r="AP22" s="53"/>
      <c r="AQ22" s="54"/>
      <c r="AR22" s="54"/>
      <c r="AS22" s="54"/>
      <c r="AT22" s="18"/>
      <c r="AU22" s="19"/>
      <c r="AV22" s="19"/>
      <c r="AW22" s="19"/>
      <c r="AX22" s="19"/>
      <c r="AY22" s="19"/>
      <c r="AZ22" s="19"/>
      <c r="BA22" s="19"/>
      <c r="BB22" s="3"/>
      <c r="BC22" s="3"/>
      <c r="BD22" s="3"/>
      <c r="BU22" s="10"/>
      <c r="BV22" s="3"/>
      <c r="BW22" s="3"/>
      <c r="BX22" s="3"/>
      <c r="BY22" s="3"/>
      <c r="BZ22" s="3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5"/>
      <c r="DB22" s="5">
        <v>0</v>
      </c>
      <c r="DC22" s="5"/>
      <c r="DD22" s="5">
        <v>0</v>
      </c>
      <c r="DE22" s="5"/>
      <c r="DF22" s="5">
        <v>0</v>
      </c>
      <c r="DG22" s="5"/>
      <c r="DH22" s="5">
        <v>0</v>
      </c>
      <c r="DI22" s="5"/>
      <c r="DJ22" s="5">
        <v>0</v>
      </c>
    </row>
    <row r="23" spans="1:114" s="2" customFormat="1" x14ac:dyDescent="0.2">
      <c r="A23" s="42" t="s">
        <v>43</v>
      </c>
      <c r="B23" s="56">
        <f t="shared" si="1"/>
        <v>0</v>
      </c>
      <c r="C23" s="57">
        <f>SUM(E23+G23+I23+K23+M23+O23+Q23+S23+U23+W23+Y23+AA23+AC23+AE23+AG23+AI23+AK23+AM23)</f>
        <v>0</v>
      </c>
      <c r="D23" s="48">
        <f>SUM(F23+H23+J23+L23+N23+P23+R23+T23+V23+X23+Z23+AB23+AD23+AF23+AH23+AJ23+AL23+AN23)</f>
        <v>0</v>
      </c>
      <c r="E23" s="58"/>
      <c r="F23" s="59"/>
      <c r="G23" s="58"/>
      <c r="H23" s="59"/>
      <c r="I23" s="58"/>
      <c r="J23" s="50"/>
      <c r="K23" s="45"/>
      <c r="L23" s="50"/>
      <c r="M23" s="58"/>
      <c r="N23" s="50"/>
      <c r="O23" s="58"/>
      <c r="P23" s="50"/>
      <c r="Q23" s="58"/>
      <c r="R23" s="50"/>
      <c r="S23" s="58"/>
      <c r="T23" s="50"/>
      <c r="U23" s="58"/>
      <c r="V23" s="50"/>
      <c r="W23" s="58"/>
      <c r="X23" s="50"/>
      <c r="Y23" s="58"/>
      <c r="Z23" s="50"/>
      <c r="AA23" s="58"/>
      <c r="AB23" s="50"/>
      <c r="AC23" s="58"/>
      <c r="AD23" s="50"/>
      <c r="AE23" s="58"/>
      <c r="AF23" s="50"/>
      <c r="AG23" s="58"/>
      <c r="AH23" s="50"/>
      <c r="AI23" s="58"/>
      <c r="AJ23" s="50"/>
      <c r="AK23" s="58"/>
      <c r="AL23" s="50"/>
      <c r="AM23" s="60"/>
      <c r="AN23" s="55"/>
      <c r="AO23" s="53"/>
      <c r="AP23" s="53"/>
      <c r="AQ23" s="54"/>
      <c r="AR23" s="54"/>
      <c r="AS23" s="54"/>
      <c r="AT23" s="18"/>
      <c r="AU23" s="19"/>
      <c r="AV23" s="19"/>
      <c r="AW23" s="19"/>
      <c r="AX23" s="19"/>
      <c r="AY23" s="19"/>
      <c r="AZ23" s="19"/>
      <c r="BA23" s="19"/>
      <c r="BB23" s="3"/>
      <c r="BC23" s="3"/>
      <c r="BD23" s="3"/>
      <c r="BU23" s="10"/>
      <c r="BV23" s="3"/>
      <c r="BW23" s="3"/>
      <c r="BX23" s="3"/>
      <c r="BY23" s="3"/>
      <c r="BZ23" s="3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5"/>
      <c r="DB23" s="5">
        <v>0</v>
      </c>
      <c r="DC23" s="5"/>
      <c r="DD23" s="5">
        <v>0</v>
      </c>
      <c r="DE23" s="5"/>
      <c r="DF23" s="5">
        <v>0</v>
      </c>
      <c r="DG23" s="5"/>
      <c r="DH23" s="5">
        <v>0</v>
      </c>
      <c r="DI23" s="5"/>
      <c r="DJ23" s="5">
        <v>0</v>
      </c>
    </row>
    <row r="24" spans="1:114" s="2" customFormat="1" x14ac:dyDescent="0.2">
      <c r="A24" s="42" t="s">
        <v>44</v>
      </c>
      <c r="B24" s="22">
        <f t="shared" si="1"/>
        <v>0</v>
      </c>
      <c r="C24" s="23">
        <f>SUM(G24+I24+K24+M24+O24+Q24+S24+U24+W24+Y24+AA24+AC24+AE24+AG24+AI24+AK24+AM24)</f>
        <v>0</v>
      </c>
      <c r="D24" s="24">
        <f>SUM(H24+J24+L24+N24+P24+R24+T24+V24+X24+Z24+AB24+AD24+AF24+AH24+AJ24+AL24+AN24)</f>
        <v>0</v>
      </c>
      <c r="E24" s="28"/>
      <c r="F24" s="29"/>
      <c r="G24" s="58"/>
      <c r="H24" s="59"/>
      <c r="I24" s="58"/>
      <c r="J24" s="50"/>
      <c r="K24" s="45"/>
      <c r="L24" s="50"/>
      <c r="M24" s="58"/>
      <c r="N24" s="50"/>
      <c r="O24" s="58"/>
      <c r="P24" s="50"/>
      <c r="Q24" s="58"/>
      <c r="R24" s="50"/>
      <c r="S24" s="58"/>
      <c r="T24" s="50"/>
      <c r="U24" s="58"/>
      <c r="V24" s="50"/>
      <c r="W24" s="58"/>
      <c r="X24" s="50"/>
      <c r="Y24" s="58"/>
      <c r="Z24" s="50"/>
      <c r="AA24" s="58"/>
      <c r="AB24" s="50"/>
      <c r="AC24" s="58"/>
      <c r="AD24" s="50"/>
      <c r="AE24" s="58"/>
      <c r="AF24" s="50"/>
      <c r="AG24" s="58"/>
      <c r="AH24" s="50"/>
      <c r="AI24" s="58"/>
      <c r="AJ24" s="50"/>
      <c r="AK24" s="58"/>
      <c r="AL24" s="50"/>
      <c r="AM24" s="60"/>
      <c r="AN24" s="55"/>
      <c r="AO24" s="53"/>
      <c r="AP24" s="53"/>
      <c r="AQ24" s="54"/>
      <c r="AR24" s="54"/>
      <c r="AS24" s="54"/>
      <c r="AT24" s="18"/>
      <c r="AU24" s="19"/>
      <c r="AV24" s="19"/>
      <c r="AW24" s="19"/>
      <c r="AX24" s="19"/>
      <c r="AY24" s="19"/>
      <c r="AZ24" s="19"/>
      <c r="BA24" s="19"/>
      <c r="BB24" s="3"/>
      <c r="BC24" s="3"/>
      <c r="BD24" s="3"/>
      <c r="BU24" s="10"/>
      <c r="BV24" s="3"/>
      <c r="BW24" s="3"/>
      <c r="BX24" s="3"/>
      <c r="BY24" s="3"/>
      <c r="BZ24" s="3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5"/>
      <c r="DB24" s="5">
        <v>0</v>
      </c>
      <c r="DC24" s="5"/>
      <c r="DD24" s="5">
        <v>0</v>
      </c>
      <c r="DE24" s="5"/>
      <c r="DF24" s="5">
        <v>0</v>
      </c>
      <c r="DG24" s="5"/>
      <c r="DH24" s="5">
        <v>0</v>
      </c>
      <c r="DI24" s="5"/>
      <c r="DJ24" s="5">
        <v>0</v>
      </c>
    </row>
    <row r="25" spans="1:114" s="2" customFormat="1" x14ac:dyDescent="0.2">
      <c r="A25" s="42" t="s">
        <v>45</v>
      </c>
      <c r="B25" s="22">
        <f t="shared" si="1"/>
        <v>0</v>
      </c>
      <c r="C25" s="23">
        <f>SUM(M25+O25+Q25+S25+U25+W25+Y25+AA25+AC25+AE25+AG25+AI25+AK25+AM25)</f>
        <v>0</v>
      </c>
      <c r="D25" s="24">
        <f>SUM(N25+P25+R25+T25+V25+X25+Z25+AB25+AD25+AF25+AH25+AJ25+AL25+AN25)</f>
        <v>0</v>
      </c>
      <c r="E25" s="61"/>
      <c r="F25" s="49"/>
      <c r="G25" s="40"/>
      <c r="H25" s="41"/>
      <c r="I25" s="40"/>
      <c r="J25" s="41"/>
      <c r="K25" s="40"/>
      <c r="L25" s="41"/>
      <c r="M25" s="58"/>
      <c r="N25" s="50"/>
      <c r="O25" s="58"/>
      <c r="P25" s="50"/>
      <c r="Q25" s="58"/>
      <c r="R25" s="50"/>
      <c r="S25" s="58"/>
      <c r="T25" s="50"/>
      <c r="U25" s="58"/>
      <c r="V25" s="50"/>
      <c r="W25" s="58"/>
      <c r="X25" s="50"/>
      <c r="Y25" s="58"/>
      <c r="Z25" s="50"/>
      <c r="AA25" s="58"/>
      <c r="AB25" s="50"/>
      <c r="AC25" s="58"/>
      <c r="AD25" s="50"/>
      <c r="AE25" s="58"/>
      <c r="AF25" s="50"/>
      <c r="AG25" s="58"/>
      <c r="AH25" s="50"/>
      <c r="AI25" s="58"/>
      <c r="AJ25" s="50"/>
      <c r="AK25" s="58"/>
      <c r="AL25" s="50"/>
      <c r="AM25" s="60"/>
      <c r="AN25" s="55"/>
      <c r="AO25" s="53"/>
      <c r="AP25" s="53"/>
      <c r="AQ25" s="54"/>
      <c r="AR25" s="54"/>
      <c r="AS25" s="54"/>
      <c r="AT25" s="18"/>
      <c r="AU25" s="19"/>
      <c r="AV25" s="19"/>
      <c r="AW25" s="19"/>
      <c r="AX25" s="19"/>
      <c r="AY25" s="19"/>
      <c r="AZ25" s="19"/>
      <c r="BA25" s="19"/>
      <c r="BB25" s="3"/>
      <c r="BC25" s="3"/>
      <c r="BD25" s="3"/>
      <c r="BU25" s="10"/>
      <c r="BV25" s="3"/>
      <c r="BW25" s="3"/>
      <c r="BX25" s="3"/>
      <c r="BY25" s="3"/>
      <c r="BZ25" s="3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5"/>
      <c r="DB25" s="5">
        <v>0</v>
      </c>
      <c r="DC25" s="5"/>
      <c r="DD25" s="5">
        <v>0</v>
      </c>
      <c r="DE25" s="5"/>
      <c r="DF25" s="5">
        <v>0</v>
      </c>
      <c r="DG25" s="5"/>
      <c r="DH25" s="5">
        <v>0</v>
      </c>
      <c r="DI25" s="5"/>
      <c r="DJ25" s="5">
        <v>0</v>
      </c>
    </row>
    <row r="26" spans="1:114" s="2" customFormat="1" x14ac:dyDescent="0.2">
      <c r="A26" s="62" t="s">
        <v>46</v>
      </c>
      <c r="B26" s="2632">
        <f t="shared" si="1"/>
        <v>0</v>
      </c>
      <c r="C26" s="2633">
        <f>SUM(E26+G26+I26+K26+M26+O26+Q26+S26+U26+W26+Y26+AA26+AC26+AE26+AG26+AI26+AK26+AM26)</f>
        <v>0</v>
      </c>
      <c r="D26" s="2634">
        <f>SUM(F26+H26+J26+L26+N26+P26+R26+T26+V26+X26+Z26+AB26+AD26+AF26+AH26+AJ26+AL26+AN26)</f>
        <v>0</v>
      </c>
      <c r="E26" s="2154"/>
      <c r="F26" s="64"/>
      <c r="G26" s="65"/>
      <c r="H26" s="66"/>
      <c r="I26" s="65"/>
      <c r="J26" s="64"/>
      <c r="K26" s="2635"/>
      <c r="L26" s="64"/>
      <c r="M26" s="65"/>
      <c r="N26" s="64"/>
      <c r="O26" s="65"/>
      <c r="P26" s="64"/>
      <c r="Q26" s="65"/>
      <c r="R26" s="64"/>
      <c r="S26" s="65"/>
      <c r="T26" s="64"/>
      <c r="U26" s="65"/>
      <c r="V26" s="64"/>
      <c r="W26" s="65"/>
      <c r="X26" s="64"/>
      <c r="Y26" s="65"/>
      <c r="Z26" s="64"/>
      <c r="AA26" s="65"/>
      <c r="AB26" s="64"/>
      <c r="AC26" s="65"/>
      <c r="AD26" s="64"/>
      <c r="AE26" s="65"/>
      <c r="AF26" s="64"/>
      <c r="AG26" s="65"/>
      <c r="AH26" s="64"/>
      <c r="AI26" s="65"/>
      <c r="AJ26" s="64"/>
      <c r="AK26" s="65"/>
      <c r="AL26" s="64"/>
      <c r="AM26" s="67"/>
      <c r="AN26" s="68"/>
      <c r="AO26" s="69"/>
      <c r="AP26" s="69"/>
      <c r="AQ26" s="70"/>
      <c r="AR26" s="70"/>
      <c r="AS26" s="70"/>
      <c r="AT26" s="18"/>
      <c r="AU26" s="19"/>
      <c r="AV26" s="19"/>
      <c r="AW26" s="19"/>
      <c r="AX26" s="19"/>
      <c r="AY26" s="19"/>
      <c r="AZ26" s="19"/>
      <c r="BA26" s="19"/>
      <c r="BB26" s="3"/>
      <c r="BC26" s="3"/>
      <c r="BD26" s="3"/>
      <c r="BU26" s="10"/>
      <c r="BV26" s="3"/>
      <c r="BW26" s="3"/>
      <c r="BX26" s="3"/>
      <c r="BY26" s="3"/>
      <c r="BZ26" s="3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5"/>
      <c r="DB26" s="5">
        <v>0</v>
      </c>
      <c r="DC26" s="5"/>
      <c r="DD26" s="5">
        <v>0</v>
      </c>
      <c r="DE26" s="5"/>
      <c r="DF26" s="5">
        <v>0</v>
      </c>
      <c r="DG26" s="5"/>
      <c r="DH26" s="5">
        <v>0</v>
      </c>
      <c r="DI26" s="5"/>
      <c r="DJ26" s="5">
        <v>0</v>
      </c>
    </row>
    <row r="27" spans="1:114" s="2" customFormat="1" x14ac:dyDescent="0.2">
      <c r="A27" s="8" t="s">
        <v>47</v>
      </c>
      <c r="B27" s="9"/>
      <c r="C27" s="9"/>
      <c r="D27" s="9"/>
      <c r="E27" s="9"/>
      <c r="F27" s="2636"/>
      <c r="G27" s="2636" t="s">
        <v>48</v>
      </c>
      <c r="H27" s="2637"/>
      <c r="I27" s="2637"/>
      <c r="J27" s="2636"/>
      <c r="K27" s="2636"/>
      <c r="L27" s="2636"/>
      <c r="M27" s="2636"/>
      <c r="N27" s="2636"/>
      <c r="O27" s="2636"/>
      <c r="P27" s="2636"/>
      <c r="Q27" s="2636"/>
      <c r="R27" s="2636"/>
      <c r="S27" s="2636"/>
      <c r="T27" s="2636"/>
      <c r="U27" s="2636"/>
      <c r="V27" s="2636"/>
      <c r="W27" s="2636"/>
      <c r="X27" s="2636"/>
      <c r="Y27" s="2638"/>
      <c r="Z27" s="2638"/>
      <c r="AA27" s="2638"/>
      <c r="AB27" s="2638"/>
      <c r="AC27" s="2638"/>
      <c r="AD27" s="2638"/>
      <c r="AE27" s="2638"/>
      <c r="AF27" s="2638"/>
      <c r="AG27" s="2638"/>
      <c r="AH27" s="2638"/>
      <c r="AI27" s="2638"/>
      <c r="AJ27" s="2638"/>
      <c r="AK27" s="2638"/>
      <c r="AL27" s="2638"/>
      <c r="AM27" s="2638"/>
      <c r="AN27" s="2638"/>
      <c r="AO27" s="2638"/>
      <c r="AP27" s="2639"/>
      <c r="AQ27" s="2640"/>
      <c r="AR27" s="7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V27" s="3"/>
      <c r="BW27" s="3"/>
      <c r="BX27" s="3"/>
      <c r="BY27" s="3"/>
      <c r="BZ27" s="3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5"/>
      <c r="DB27" s="5"/>
      <c r="DC27" s="5"/>
      <c r="DD27" s="5"/>
      <c r="DE27" s="5"/>
      <c r="DF27" s="5"/>
      <c r="DG27" s="5"/>
      <c r="DH27" s="5"/>
      <c r="DI27" s="5"/>
      <c r="DJ27" s="5"/>
    </row>
    <row r="28" spans="1:114" s="2" customFormat="1" ht="14.25" customHeight="1" x14ac:dyDescent="0.2">
      <c r="A28" s="4313" t="s">
        <v>49</v>
      </c>
      <c r="B28" s="4315" t="s">
        <v>4</v>
      </c>
      <c r="C28" s="4316"/>
      <c r="D28" s="4317"/>
      <c r="E28" s="4319" t="s">
        <v>5</v>
      </c>
      <c r="F28" s="4320"/>
      <c r="G28" s="4320"/>
      <c r="H28" s="4320"/>
      <c r="I28" s="4320"/>
      <c r="J28" s="4320"/>
      <c r="K28" s="4320"/>
      <c r="L28" s="4320"/>
      <c r="M28" s="4320"/>
      <c r="N28" s="4320"/>
      <c r="O28" s="4320"/>
      <c r="P28" s="4320"/>
      <c r="Q28" s="4320"/>
      <c r="R28" s="4320"/>
      <c r="S28" s="4320"/>
      <c r="T28" s="4320"/>
      <c r="U28" s="4320"/>
      <c r="V28" s="4320"/>
      <c r="W28" s="4320"/>
      <c r="X28" s="4320"/>
      <c r="Y28" s="4320"/>
      <c r="Z28" s="4320"/>
      <c r="AA28" s="4320"/>
      <c r="AB28" s="4320"/>
      <c r="AC28" s="4320"/>
      <c r="AD28" s="4320"/>
      <c r="AE28" s="4320"/>
      <c r="AF28" s="4320"/>
      <c r="AG28" s="4320"/>
      <c r="AH28" s="4320"/>
      <c r="AI28" s="4320"/>
      <c r="AJ28" s="4320"/>
      <c r="AK28" s="4320"/>
      <c r="AL28" s="4320"/>
      <c r="AM28" s="4320"/>
      <c r="AN28" s="4321"/>
      <c r="AO28" s="4322" t="s">
        <v>6</v>
      </c>
      <c r="AP28" s="4322" t="s">
        <v>7</v>
      </c>
      <c r="AQ28" s="4322" t="s">
        <v>50</v>
      </c>
      <c r="AR28" s="4317" t="s">
        <v>8</v>
      </c>
      <c r="AS28" s="4317" t="s">
        <v>9</v>
      </c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V28" s="3"/>
      <c r="BW28" s="3"/>
      <c r="BX28" s="3"/>
      <c r="BY28" s="3"/>
      <c r="BZ28" s="3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5"/>
      <c r="DB28" s="5"/>
      <c r="DC28" s="5"/>
      <c r="DD28" s="5"/>
      <c r="DE28" s="5"/>
      <c r="DF28" s="5"/>
      <c r="DG28" s="5"/>
      <c r="DH28" s="5"/>
      <c r="DI28" s="5"/>
      <c r="DJ28" s="5"/>
    </row>
    <row r="29" spans="1:114" s="2" customFormat="1" ht="14.25" customHeight="1" x14ac:dyDescent="0.2">
      <c r="A29" s="3356"/>
      <c r="B29" s="4154"/>
      <c r="C29" s="4318"/>
      <c r="D29" s="4063"/>
      <c r="E29" s="4327" t="s">
        <v>11</v>
      </c>
      <c r="F29" s="4328"/>
      <c r="G29" s="4324" t="s">
        <v>12</v>
      </c>
      <c r="H29" s="4325"/>
      <c r="I29" s="4324" t="s">
        <v>13</v>
      </c>
      <c r="J29" s="4325"/>
      <c r="K29" s="4324" t="s">
        <v>14</v>
      </c>
      <c r="L29" s="4325"/>
      <c r="M29" s="4324" t="s">
        <v>15</v>
      </c>
      <c r="N29" s="4325"/>
      <c r="O29" s="4324" t="s">
        <v>16</v>
      </c>
      <c r="P29" s="4325"/>
      <c r="Q29" s="4324" t="s">
        <v>17</v>
      </c>
      <c r="R29" s="4325"/>
      <c r="S29" s="4324" t="s">
        <v>18</v>
      </c>
      <c r="T29" s="4325"/>
      <c r="U29" s="4324" t="s">
        <v>19</v>
      </c>
      <c r="V29" s="4325"/>
      <c r="W29" s="4324" t="s">
        <v>20</v>
      </c>
      <c r="X29" s="4325"/>
      <c r="Y29" s="4324" t="s">
        <v>21</v>
      </c>
      <c r="Z29" s="4325"/>
      <c r="AA29" s="4324" t="s">
        <v>22</v>
      </c>
      <c r="AB29" s="4325"/>
      <c r="AC29" s="4324" t="s">
        <v>23</v>
      </c>
      <c r="AD29" s="4325"/>
      <c r="AE29" s="4324" t="s">
        <v>24</v>
      </c>
      <c r="AF29" s="4325"/>
      <c r="AG29" s="4324" t="s">
        <v>25</v>
      </c>
      <c r="AH29" s="4325"/>
      <c r="AI29" s="4324" t="s">
        <v>26</v>
      </c>
      <c r="AJ29" s="4325"/>
      <c r="AK29" s="4324" t="s">
        <v>27</v>
      </c>
      <c r="AL29" s="4325"/>
      <c r="AM29" s="4319" t="s">
        <v>28</v>
      </c>
      <c r="AN29" s="4321"/>
      <c r="AO29" s="3368"/>
      <c r="AP29" s="3368"/>
      <c r="AQ29" s="3368"/>
      <c r="AR29" s="3372"/>
      <c r="AS29" s="3372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V29" s="3"/>
      <c r="BW29" s="3"/>
      <c r="BX29" s="3"/>
      <c r="BY29" s="3"/>
      <c r="BZ29" s="3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5"/>
      <c r="DB29" s="5"/>
      <c r="DC29" s="5"/>
      <c r="DD29" s="5"/>
      <c r="DE29" s="5"/>
      <c r="DF29" s="5"/>
      <c r="DG29" s="5"/>
      <c r="DH29" s="5"/>
      <c r="DI29" s="5"/>
      <c r="DJ29" s="5"/>
    </row>
    <row r="30" spans="1:114" s="2" customFormat="1" x14ac:dyDescent="0.2">
      <c r="A30" s="4314"/>
      <c r="B30" s="2614" t="s">
        <v>29</v>
      </c>
      <c r="C30" s="2610" t="s">
        <v>30</v>
      </c>
      <c r="D30" s="2343" t="s">
        <v>31</v>
      </c>
      <c r="E30" s="2614" t="s">
        <v>30</v>
      </c>
      <c r="F30" s="2641" t="s">
        <v>31</v>
      </c>
      <c r="G30" s="2614" t="s">
        <v>30</v>
      </c>
      <c r="H30" s="2641" t="s">
        <v>31</v>
      </c>
      <c r="I30" s="2614" t="s">
        <v>30</v>
      </c>
      <c r="J30" s="2641" t="s">
        <v>31</v>
      </c>
      <c r="K30" s="2614" t="s">
        <v>30</v>
      </c>
      <c r="L30" s="2641" t="s">
        <v>31</v>
      </c>
      <c r="M30" s="2614" t="s">
        <v>30</v>
      </c>
      <c r="N30" s="2641" t="s">
        <v>31</v>
      </c>
      <c r="O30" s="2614" t="s">
        <v>30</v>
      </c>
      <c r="P30" s="2641" t="s">
        <v>31</v>
      </c>
      <c r="Q30" s="2614" t="s">
        <v>30</v>
      </c>
      <c r="R30" s="2641" t="s">
        <v>31</v>
      </c>
      <c r="S30" s="2614" t="s">
        <v>30</v>
      </c>
      <c r="T30" s="2641" t="s">
        <v>31</v>
      </c>
      <c r="U30" s="2614" t="s">
        <v>30</v>
      </c>
      <c r="V30" s="2641" t="s">
        <v>31</v>
      </c>
      <c r="W30" s="2614" t="s">
        <v>30</v>
      </c>
      <c r="X30" s="2641" t="s">
        <v>31</v>
      </c>
      <c r="Y30" s="2614" t="s">
        <v>30</v>
      </c>
      <c r="Z30" s="2641" t="s">
        <v>31</v>
      </c>
      <c r="AA30" s="2614" t="s">
        <v>30</v>
      </c>
      <c r="AB30" s="2641" t="s">
        <v>31</v>
      </c>
      <c r="AC30" s="2614" t="s">
        <v>30</v>
      </c>
      <c r="AD30" s="2641" t="s">
        <v>31</v>
      </c>
      <c r="AE30" s="2614" t="s">
        <v>30</v>
      </c>
      <c r="AF30" s="2641" t="s">
        <v>31</v>
      </c>
      <c r="AG30" s="2614" t="s">
        <v>30</v>
      </c>
      <c r="AH30" s="2641" t="s">
        <v>31</v>
      </c>
      <c r="AI30" s="2614" t="s">
        <v>30</v>
      </c>
      <c r="AJ30" s="2641" t="s">
        <v>31</v>
      </c>
      <c r="AK30" s="2642" t="s">
        <v>30</v>
      </c>
      <c r="AL30" s="2641" t="s">
        <v>31</v>
      </c>
      <c r="AM30" s="2614" t="s">
        <v>30</v>
      </c>
      <c r="AN30" s="2643" t="s">
        <v>31</v>
      </c>
      <c r="AO30" s="4323"/>
      <c r="AP30" s="4323"/>
      <c r="AQ30" s="4323"/>
      <c r="AR30" s="4063"/>
      <c r="AS30" s="406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V30" s="3"/>
      <c r="BW30" s="3"/>
      <c r="BX30" s="3"/>
      <c r="BY30" s="3"/>
      <c r="BZ30" s="3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5"/>
      <c r="DB30" s="5"/>
      <c r="DC30" s="5"/>
      <c r="DD30" s="5"/>
      <c r="DE30" s="5"/>
      <c r="DF30" s="5"/>
      <c r="DG30" s="5"/>
      <c r="DH30" s="5"/>
      <c r="DI30" s="5"/>
      <c r="DJ30" s="5"/>
    </row>
    <row r="31" spans="1:114" s="2" customFormat="1" x14ac:dyDescent="0.2">
      <c r="A31" s="2612" t="s">
        <v>51</v>
      </c>
      <c r="B31" s="2644">
        <f t="shared" ref="B31:B45" si="2">SUM(C31:D31)</f>
        <v>0</v>
      </c>
      <c r="C31" s="2623">
        <f t="shared" ref="C31:D33" si="3">SUM(E31+G31+I31+K31+M31+O31+Q31+S31+U31+W31+Y31+AA31+AC31+AE31+AG31+AI31+AK31+AM31)</f>
        <v>0</v>
      </c>
      <c r="D31" s="2624">
        <f t="shared" si="3"/>
        <v>0</v>
      </c>
      <c r="E31" s="2625"/>
      <c r="F31" s="2626"/>
      <c r="G31" s="2625"/>
      <c r="H31" s="2627"/>
      <c r="I31" s="2625"/>
      <c r="J31" s="2627"/>
      <c r="K31" s="2625"/>
      <c r="L31" s="2627"/>
      <c r="M31" s="2625"/>
      <c r="N31" s="2627"/>
      <c r="O31" s="2625"/>
      <c r="P31" s="2627"/>
      <c r="Q31" s="2645"/>
      <c r="R31" s="2627"/>
      <c r="S31" s="2625"/>
      <c r="T31" s="2627"/>
      <c r="U31" s="2625"/>
      <c r="V31" s="2627"/>
      <c r="W31" s="2625"/>
      <c r="X31" s="2627"/>
      <c r="Y31" s="2625"/>
      <c r="Z31" s="2627"/>
      <c r="AA31" s="2625"/>
      <c r="AB31" s="2627"/>
      <c r="AC31" s="2645"/>
      <c r="AD31" s="2627"/>
      <c r="AE31" s="2625"/>
      <c r="AF31" s="2627"/>
      <c r="AG31" s="2645"/>
      <c r="AH31" s="2627"/>
      <c r="AI31" s="2625"/>
      <c r="AJ31" s="2627"/>
      <c r="AK31" s="2645"/>
      <c r="AL31" s="2627"/>
      <c r="AM31" s="2646"/>
      <c r="AN31" s="2629"/>
      <c r="AO31" s="2630"/>
      <c r="AP31" s="2630"/>
      <c r="AQ31" s="2630"/>
      <c r="AR31" s="2631"/>
      <c r="AS31" s="2631"/>
      <c r="AT31" s="18"/>
      <c r="AU31" s="19"/>
      <c r="AV31" s="19"/>
      <c r="AW31" s="19"/>
      <c r="AX31" s="19"/>
      <c r="AY31" s="19"/>
      <c r="AZ31" s="19"/>
      <c r="BA31" s="19"/>
      <c r="BB31" s="19"/>
      <c r="BC31" s="3"/>
      <c r="BD31" s="3"/>
      <c r="BE31" s="3"/>
      <c r="BF31" s="3"/>
      <c r="BG31" s="3"/>
      <c r="BV31" s="3"/>
      <c r="BW31" s="3"/>
      <c r="BX31" s="3"/>
      <c r="BY31" s="3"/>
      <c r="BZ31" s="3"/>
      <c r="CA31" s="20"/>
      <c r="CB31" s="20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5"/>
      <c r="DB31" s="5">
        <v>0</v>
      </c>
      <c r="DC31" s="5"/>
      <c r="DD31" s="5">
        <v>0</v>
      </c>
      <c r="DE31" s="5"/>
      <c r="DF31" s="5">
        <v>0</v>
      </c>
      <c r="DG31" s="5"/>
      <c r="DH31" s="5">
        <v>0</v>
      </c>
      <c r="DI31" s="5"/>
      <c r="DJ31" s="5">
        <v>0</v>
      </c>
    </row>
    <row r="32" spans="1:114" s="2" customFormat="1" x14ac:dyDescent="0.2">
      <c r="A32" s="76" t="s">
        <v>52</v>
      </c>
      <c r="B32" s="22">
        <f t="shared" si="2"/>
        <v>0</v>
      </c>
      <c r="C32" s="23">
        <f t="shared" si="3"/>
        <v>0</v>
      </c>
      <c r="D32" s="24">
        <f t="shared" si="3"/>
        <v>0</v>
      </c>
      <c r="E32" s="25"/>
      <c r="F32" s="26"/>
      <c r="G32" s="25"/>
      <c r="H32" s="27"/>
      <c r="I32" s="25"/>
      <c r="J32" s="27"/>
      <c r="K32" s="25"/>
      <c r="L32" s="27"/>
      <c r="M32" s="25"/>
      <c r="N32" s="27"/>
      <c r="O32" s="25"/>
      <c r="P32" s="27"/>
      <c r="Q32" s="77"/>
      <c r="R32" s="27"/>
      <c r="S32" s="25"/>
      <c r="T32" s="27"/>
      <c r="U32" s="25"/>
      <c r="V32" s="27"/>
      <c r="W32" s="25"/>
      <c r="X32" s="27"/>
      <c r="Y32" s="25"/>
      <c r="Z32" s="27"/>
      <c r="AA32" s="25"/>
      <c r="AB32" s="27"/>
      <c r="AC32" s="77"/>
      <c r="AD32" s="27"/>
      <c r="AE32" s="25"/>
      <c r="AF32" s="27"/>
      <c r="AG32" s="77"/>
      <c r="AH32" s="27"/>
      <c r="AI32" s="25"/>
      <c r="AJ32" s="27"/>
      <c r="AK32" s="77"/>
      <c r="AL32" s="27"/>
      <c r="AM32" s="78"/>
      <c r="AN32" s="35"/>
      <c r="AO32" s="79"/>
      <c r="AP32" s="79"/>
      <c r="AQ32" s="79"/>
      <c r="AR32" s="80"/>
      <c r="AS32" s="80"/>
      <c r="AT32" s="18"/>
      <c r="AU32" s="19"/>
      <c r="AV32" s="19"/>
      <c r="AW32" s="19"/>
      <c r="AX32" s="19"/>
      <c r="AY32" s="19"/>
      <c r="AZ32" s="19"/>
      <c r="BA32" s="19"/>
      <c r="BB32" s="19"/>
      <c r="BC32" s="3"/>
      <c r="BD32" s="3"/>
      <c r="BE32" s="3"/>
      <c r="BF32" s="3"/>
      <c r="BG32" s="3"/>
      <c r="BV32" s="3"/>
      <c r="BW32" s="3"/>
      <c r="BX32" s="3"/>
      <c r="BY32" s="3"/>
      <c r="BZ32" s="3"/>
      <c r="CA32" s="4"/>
      <c r="CB32" s="20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5"/>
      <c r="DB32" s="5"/>
      <c r="DC32" s="5"/>
      <c r="DD32" s="5"/>
      <c r="DE32" s="5"/>
      <c r="DF32" s="5"/>
      <c r="DG32" s="5"/>
      <c r="DH32" s="5"/>
      <c r="DI32" s="5"/>
      <c r="DJ32" s="5"/>
    </row>
    <row r="33" spans="1:114" s="2" customFormat="1" x14ac:dyDescent="0.2">
      <c r="A33" s="81" t="s">
        <v>53</v>
      </c>
      <c r="B33" s="22">
        <f t="shared" si="2"/>
        <v>0</v>
      </c>
      <c r="C33" s="23">
        <f t="shared" si="3"/>
        <v>0</v>
      </c>
      <c r="D33" s="48">
        <f t="shared" si="3"/>
        <v>0</v>
      </c>
      <c r="E33" s="25"/>
      <c r="F33" s="26"/>
      <c r="G33" s="25"/>
      <c r="H33" s="27"/>
      <c r="I33" s="25"/>
      <c r="J33" s="27"/>
      <c r="K33" s="25"/>
      <c r="L33" s="27"/>
      <c r="M33" s="25"/>
      <c r="N33" s="27"/>
      <c r="O33" s="25"/>
      <c r="P33" s="27"/>
      <c r="Q33" s="77"/>
      <c r="R33" s="27"/>
      <c r="S33" s="25"/>
      <c r="T33" s="27"/>
      <c r="U33" s="25"/>
      <c r="V33" s="27"/>
      <c r="W33" s="25"/>
      <c r="X33" s="27"/>
      <c r="Y33" s="25"/>
      <c r="Z33" s="27"/>
      <c r="AA33" s="25"/>
      <c r="AB33" s="27"/>
      <c r="AC33" s="77"/>
      <c r="AD33" s="27"/>
      <c r="AE33" s="25"/>
      <c r="AF33" s="27"/>
      <c r="AG33" s="77"/>
      <c r="AH33" s="27"/>
      <c r="AI33" s="25"/>
      <c r="AJ33" s="27"/>
      <c r="AK33" s="77"/>
      <c r="AL33" s="27"/>
      <c r="AM33" s="78"/>
      <c r="AN33" s="35"/>
      <c r="AO33" s="31"/>
      <c r="AP33" s="31"/>
      <c r="AQ33" s="31"/>
      <c r="AR33" s="32"/>
      <c r="AS33" s="32"/>
      <c r="AT33" s="18"/>
      <c r="AU33" s="19"/>
      <c r="AV33" s="19"/>
      <c r="AW33" s="19"/>
      <c r="AX33" s="19"/>
      <c r="AY33" s="19"/>
      <c r="AZ33" s="19"/>
      <c r="BA33" s="19"/>
      <c r="BB33" s="19"/>
      <c r="BC33" s="3"/>
      <c r="BD33" s="3"/>
      <c r="BE33" s="3"/>
      <c r="BF33" s="3"/>
      <c r="BG33" s="3"/>
      <c r="BV33" s="3"/>
      <c r="BW33" s="3"/>
      <c r="BX33" s="3"/>
      <c r="BY33" s="3"/>
      <c r="BZ33" s="3"/>
      <c r="CA33" s="4"/>
      <c r="CB33" s="20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5"/>
      <c r="DB33" s="5">
        <v>0</v>
      </c>
      <c r="DC33" s="5"/>
      <c r="DD33" s="5">
        <v>0</v>
      </c>
      <c r="DE33" s="5"/>
      <c r="DF33" s="5">
        <v>0</v>
      </c>
      <c r="DG33" s="5"/>
      <c r="DH33" s="5">
        <v>0</v>
      </c>
      <c r="DI33" s="5"/>
      <c r="DJ33" s="5">
        <v>0</v>
      </c>
    </row>
    <row r="34" spans="1:114" s="2" customFormat="1" x14ac:dyDescent="0.2">
      <c r="A34" s="81" t="s">
        <v>54</v>
      </c>
      <c r="B34" s="22">
        <f t="shared" si="2"/>
        <v>0</v>
      </c>
      <c r="C34" s="23">
        <f>SUM(O34+Q34+S34+U34+W34+Y34+AA34)</f>
        <v>0</v>
      </c>
      <c r="D34" s="48">
        <f>SUM(P34+R34+T34+V34+X34+Z34+AB34)</f>
        <v>0</v>
      </c>
      <c r="E34" s="40"/>
      <c r="F34" s="41"/>
      <c r="G34" s="40"/>
      <c r="H34" s="49"/>
      <c r="I34" s="40"/>
      <c r="J34" s="49"/>
      <c r="K34" s="40"/>
      <c r="L34" s="49"/>
      <c r="M34" s="40"/>
      <c r="N34" s="49"/>
      <c r="O34" s="25"/>
      <c r="P34" s="27"/>
      <c r="Q34" s="77"/>
      <c r="R34" s="27"/>
      <c r="S34" s="25"/>
      <c r="T34" s="27"/>
      <c r="U34" s="25"/>
      <c r="V34" s="27"/>
      <c r="W34" s="25"/>
      <c r="X34" s="27"/>
      <c r="Y34" s="25"/>
      <c r="Z34" s="27"/>
      <c r="AA34" s="25"/>
      <c r="AB34" s="50"/>
      <c r="AC34" s="82"/>
      <c r="AD34" s="49"/>
      <c r="AE34" s="40"/>
      <c r="AF34" s="49"/>
      <c r="AG34" s="82"/>
      <c r="AH34" s="49"/>
      <c r="AI34" s="40"/>
      <c r="AJ34" s="49"/>
      <c r="AK34" s="82"/>
      <c r="AL34" s="49"/>
      <c r="AM34" s="83"/>
      <c r="AN34" s="30"/>
      <c r="AO34" s="31"/>
      <c r="AP34" s="31"/>
      <c r="AQ34" s="31"/>
      <c r="AR34" s="32"/>
      <c r="AS34" s="32"/>
      <c r="AT34" s="18"/>
      <c r="AU34" s="19"/>
      <c r="AV34" s="19"/>
      <c r="AW34" s="19"/>
      <c r="AX34" s="19"/>
      <c r="AY34" s="19"/>
      <c r="AZ34" s="19"/>
      <c r="BA34" s="19"/>
      <c r="BB34" s="19"/>
      <c r="BC34" s="3"/>
      <c r="BD34" s="3"/>
      <c r="BE34" s="3"/>
      <c r="BF34" s="3"/>
      <c r="BG34" s="3"/>
      <c r="BV34" s="3"/>
      <c r="BW34" s="3"/>
      <c r="BX34" s="3"/>
      <c r="BY34" s="3"/>
      <c r="BZ34" s="3"/>
      <c r="CA34" s="4"/>
      <c r="CB34" s="20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5"/>
      <c r="DB34" s="5"/>
      <c r="DC34" s="5"/>
      <c r="DD34" s="5"/>
      <c r="DE34" s="5"/>
      <c r="DF34" s="5"/>
      <c r="DG34" s="5"/>
      <c r="DH34" s="5"/>
      <c r="DI34" s="5"/>
      <c r="DJ34" s="5"/>
    </row>
    <row r="35" spans="1:114" s="2" customFormat="1" x14ac:dyDescent="0.2">
      <c r="A35" s="81" t="s">
        <v>55</v>
      </c>
      <c r="B35" s="22">
        <f>SUM(C35:D35)</f>
        <v>0</v>
      </c>
      <c r="C35" s="23">
        <f>SUM(E35+G35+I35+K35+M35+O35+Q35+S35+U35+W35+Y35+AA35+AC35+AE35+AG35+AI35+AK35+AM35)</f>
        <v>0</v>
      </c>
      <c r="D35" s="48">
        <f>SUM(F35+H35+J35+L35+N35+P35+R35+T35+V35+X35+Z35+AB35+AD35+AF35+AH35+AJ35+AL35+AN35)</f>
        <v>0</v>
      </c>
      <c r="E35" s="25"/>
      <c r="F35" s="26"/>
      <c r="G35" s="25"/>
      <c r="H35" s="27"/>
      <c r="I35" s="25"/>
      <c r="J35" s="27"/>
      <c r="K35" s="25"/>
      <c r="L35" s="27"/>
      <c r="M35" s="25"/>
      <c r="N35" s="27"/>
      <c r="O35" s="25"/>
      <c r="P35" s="27"/>
      <c r="Q35" s="77"/>
      <c r="R35" s="27"/>
      <c r="S35" s="25"/>
      <c r="T35" s="27"/>
      <c r="U35" s="25"/>
      <c r="V35" s="27"/>
      <c r="W35" s="25"/>
      <c r="X35" s="27"/>
      <c r="Y35" s="25"/>
      <c r="Z35" s="27"/>
      <c r="AA35" s="25"/>
      <c r="AB35" s="27"/>
      <c r="AC35" s="77"/>
      <c r="AD35" s="27"/>
      <c r="AE35" s="25"/>
      <c r="AF35" s="27"/>
      <c r="AG35" s="77"/>
      <c r="AH35" s="27"/>
      <c r="AI35" s="25"/>
      <c r="AJ35" s="27"/>
      <c r="AK35" s="77"/>
      <c r="AL35" s="27"/>
      <c r="AM35" s="78"/>
      <c r="AN35" s="35"/>
      <c r="AO35" s="79"/>
      <c r="AP35" s="79"/>
      <c r="AQ35" s="79"/>
      <c r="AR35" s="80"/>
      <c r="AS35" s="80"/>
      <c r="AT35" s="18"/>
      <c r="AU35" s="19"/>
      <c r="AV35" s="19"/>
      <c r="AW35" s="19"/>
      <c r="AX35" s="19"/>
      <c r="AY35" s="19"/>
      <c r="AZ35" s="19"/>
      <c r="BA35" s="19"/>
      <c r="BB35" s="19"/>
      <c r="BC35" s="3"/>
      <c r="BD35" s="3"/>
      <c r="BE35" s="3"/>
      <c r="BF35" s="3"/>
      <c r="BG35" s="3"/>
      <c r="BV35" s="3"/>
      <c r="BW35" s="3"/>
      <c r="BX35" s="3"/>
      <c r="BY35" s="3"/>
      <c r="BZ35" s="3"/>
      <c r="CA35" s="4"/>
      <c r="CB35" s="20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5"/>
      <c r="DB35" s="5">
        <v>0</v>
      </c>
      <c r="DC35" s="5"/>
      <c r="DD35" s="5">
        <v>0</v>
      </c>
      <c r="DE35" s="5"/>
      <c r="DF35" s="5">
        <v>0</v>
      </c>
      <c r="DG35" s="5"/>
      <c r="DH35" s="5">
        <v>0</v>
      </c>
      <c r="DI35" s="5"/>
      <c r="DJ35" s="5">
        <v>0</v>
      </c>
    </row>
    <row r="36" spans="1:114" s="2" customFormat="1" x14ac:dyDescent="0.2">
      <c r="A36" s="81" t="s">
        <v>56</v>
      </c>
      <c r="B36" s="22">
        <f>SUM(C36:D36)</f>
        <v>0</v>
      </c>
      <c r="C36" s="23">
        <f>SUM(K36+M36+O36+Q36+S36+U36+W36+Y36+AA36+AC36+AE36+AG36+AI36+AK36+AM36)</f>
        <v>0</v>
      </c>
      <c r="D36" s="48">
        <f>SUM(L36+N36+P36+R36+T36+V36+X36+Z36+AB36+AD36+AF36+AH36+AJ36+AL36+AN36)</f>
        <v>0</v>
      </c>
      <c r="E36" s="84"/>
      <c r="F36" s="85"/>
      <c r="G36" s="84"/>
      <c r="H36" s="86"/>
      <c r="I36" s="84"/>
      <c r="J36" s="86"/>
      <c r="K36" s="25"/>
      <c r="L36" s="27"/>
      <c r="M36" s="25"/>
      <c r="N36" s="27"/>
      <c r="O36" s="25"/>
      <c r="P36" s="27"/>
      <c r="Q36" s="77"/>
      <c r="R36" s="27"/>
      <c r="S36" s="25"/>
      <c r="T36" s="27"/>
      <c r="U36" s="25"/>
      <c r="V36" s="27"/>
      <c r="W36" s="25"/>
      <c r="X36" s="27"/>
      <c r="Y36" s="25"/>
      <c r="Z36" s="27"/>
      <c r="AA36" s="25"/>
      <c r="AB36" s="27"/>
      <c r="AC36" s="77"/>
      <c r="AD36" s="27"/>
      <c r="AE36" s="25"/>
      <c r="AF36" s="27"/>
      <c r="AG36" s="77"/>
      <c r="AH36" s="27"/>
      <c r="AI36" s="25"/>
      <c r="AJ36" s="27"/>
      <c r="AK36" s="77"/>
      <c r="AL36" s="27"/>
      <c r="AM36" s="78"/>
      <c r="AN36" s="35"/>
      <c r="AO36" s="79"/>
      <c r="AP36" s="79"/>
      <c r="AQ36" s="79"/>
      <c r="AR36" s="80"/>
      <c r="AS36" s="80"/>
      <c r="AT36" s="18"/>
      <c r="AU36" s="19"/>
      <c r="AV36" s="19"/>
      <c r="AW36" s="19"/>
      <c r="AX36" s="19"/>
      <c r="AY36" s="19"/>
      <c r="AZ36" s="19"/>
      <c r="BA36" s="19"/>
      <c r="BB36" s="19"/>
      <c r="BC36" s="3"/>
      <c r="BD36" s="3"/>
      <c r="BE36" s="3"/>
      <c r="BF36" s="3"/>
      <c r="BG36" s="3"/>
      <c r="BV36" s="3"/>
      <c r="BW36" s="3"/>
      <c r="BX36" s="3"/>
      <c r="BY36" s="3"/>
      <c r="BZ36" s="3"/>
      <c r="CA36" s="4"/>
      <c r="CB36" s="20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5"/>
      <c r="DB36" s="5">
        <v>0</v>
      </c>
      <c r="DC36" s="5"/>
      <c r="DD36" s="5">
        <v>0</v>
      </c>
      <c r="DE36" s="5"/>
      <c r="DF36" s="5">
        <v>0</v>
      </c>
      <c r="DG36" s="5"/>
      <c r="DH36" s="5">
        <v>0</v>
      </c>
      <c r="DI36" s="5"/>
      <c r="DJ36" s="5">
        <v>0</v>
      </c>
    </row>
    <row r="37" spans="1:114" s="2" customFormat="1" x14ac:dyDescent="0.2">
      <c r="A37" s="81" t="s">
        <v>57</v>
      </c>
      <c r="B37" s="87">
        <f>SUM(C37:D37)</f>
        <v>0</v>
      </c>
      <c r="C37" s="23">
        <f>SUM(K37+M37+O37+Q37+S37+U37+W37+Y37+AA37+AC37+AE37+AG37+AI37+AK37+AM37)</f>
        <v>0</v>
      </c>
      <c r="D37" s="48">
        <f>SUM(L37+N37+P37+R37+T37+V37+X37+Z37+AB37+AD37+AF37+AH37+AJ37+AL37+AN37)</f>
        <v>0</v>
      </c>
      <c r="E37" s="84"/>
      <c r="F37" s="85"/>
      <c r="G37" s="84"/>
      <c r="H37" s="86"/>
      <c r="I37" s="84"/>
      <c r="J37" s="86"/>
      <c r="K37" s="25"/>
      <c r="L37" s="27"/>
      <c r="M37" s="25"/>
      <c r="N37" s="27"/>
      <c r="O37" s="25"/>
      <c r="P37" s="27"/>
      <c r="Q37" s="77"/>
      <c r="R37" s="27"/>
      <c r="S37" s="25"/>
      <c r="T37" s="27"/>
      <c r="U37" s="25"/>
      <c r="V37" s="27"/>
      <c r="W37" s="25"/>
      <c r="X37" s="27"/>
      <c r="Y37" s="25"/>
      <c r="Z37" s="27"/>
      <c r="AA37" s="25"/>
      <c r="AB37" s="27"/>
      <c r="AC37" s="77"/>
      <c r="AD37" s="27"/>
      <c r="AE37" s="25"/>
      <c r="AF37" s="27"/>
      <c r="AG37" s="77"/>
      <c r="AH37" s="27"/>
      <c r="AI37" s="25"/>
      <c r="AJ37" s="27"/>
      <c r="AK37" s="77"/>
      <c r="AL37" s="27"/>
      <c r="AM37" s="78"/>
      <c r="AN37" s="35"/>
      <c r="AO37" s="79"/>
      <c r="AP37" s="79"/>
      <c r="AQ37" s="79"/>
      <c r="AR37" s="80"/>
      <c r="AS37" s="80"/>
      <c r="AT37" s="18"/>
      <c r="AU37" s="19"/>
      <c r="AV37" s="19"/>
      <c r="AW37" s="19"/>
      <c r="AX37" s="19"/>
      <c r="AY37" s="19"/>
      <c r="AZ37" s="19"/>
      <c r="BA37" s="19"/>
      <c r="BB37" s="19"/>
      <c r="BC37" s="3"/>
      <c r="BD37" s="3"/>
      <c r="BE37" s="3"/>
      <c r="BF37" s="3"/>
      <c r="BG37" s="3"/>
      <c r="BV37" s="3"/>
      <c r="BW37" s="3"/>
      <c r="BX37" s="3"/>
      <c r="BY37" s="3"/>
      <c r="BZ37" s="3"/>
      <c r="CA37" s="4"/>
      <c r="CB37" s="20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5"/>
      <c r="DB37" s="5">
        <v>0</v>
      </c>
      <c r="DC37" s="5"/>
      <c r="DD37" s="5">
        <v>0</v>
      </c>
      <c r="DE37" s="5"/>
      <c r="DF37" s="5">
        <v>0</v>
      </c>
      <c r="DG37" s="5"/>
      <c r="DH37" s="5">
        <v>0</v>
      </c>
      <c r="DI37" s="5"/>
      <c r="DJ37" s="5">
        <v>0</v>
      </c>
    </row>
    <row r="38" spans="1:114" s="2" customFormat="1" x14ac:dyDescent="0.2">
      <c r="A38" s="42" t="s">
        <v>58</v>
      </c>
      <c r="B38" s="22">
        <f t="shared" si="2"/>
        <v>0</v>
      </c>
      <c r="C38" s="23">
        <f t="shared" ref="C38:D45" si="4">SUM(E38+G38+I38+K38+M38+O38+Q38+S38+U38+W38+Y38+AA38+AC38+AE38+AG38+AI38+AK38+AM38)</f>
        <v>0</v>
      </c>
      <c r="D38" s="24">
        <f t="shared" si="4"/>
        <v>0</v>
      </c>
      <c r="E38" s="25"/>
      <c r="F38" s="26"/>
      <c r="G38" s="25"/>
      <c r="H38" s="27"/>
      <c r="I38" s="25"/>
      <c r="J38" s="27"/>
      <c r="K38" s="25"/>
      <c r="L38" s="27"/>
      <c r="M38" s="25"/>
      <c r="N38" s="27"/>
      <c r="O38" s="25"/>
      <c r="P38" s="27"/>
      <c r="Q38" s="77"/>
      <c r="R38" s="27"/>
      <c r="S38" s="25"/>
      <c r="T38" s="27"/>
      <c r="U38" s="25"/>
      <c r="V38" s="27"/>
      <c r="W38" s="25"/>
      <c r="X38" s="27"/>
      <c r="Y38" s="25"/>
      <c r="Z38" s="27"/>
      <c r="AA38" s="25"/>
      <c r="AB38" s="27"/>
      <c r="AC38" s="77"/>
      <c r="AD38" s="27"/>
      <c r="AE38" s="25"/>
      <c r="AF38" s="27"/>
      <c r="AG38" s="77"/>
      <c r="AH38" s="27"/>
      <c r="AI38" s="25"/>
      <c r="AJ38" s="27"/>
      <c r="AK38" s="77"/>
      <c r="AL38" s="27"/>
      <c r="AM38" s="78"/>
      <c r="AN38" s="35"/>
      <c r="AO38" s="31"/>
      <c r="AP38" s="31"/>
      <c r="AQ38" s="31"/>
      <c r="AR38" s="32"/>
      <c r="AS38" s="32"/>
      <c r="AT38" s="18"/>
      <c r="AU38" s="19"/>
      <c r="AV38" s="19"/>
      <c r="AW38" s="19"/>
      <c r="AX38" s="19"/>
      <c r="AY38" s="19"/>
      <c r="AZ38" s="19"/>
      <c r="BA38" s="19"/>
      <c r="BB38" s="19"/>
      <c r="BC38" s="3"/>
      <c r="BD38" s="3"/>
      <c r="BE38" s="3"/>
      <c r="BF38" s="3"/>
      <c r="BG38" s="3"/>
      <c r="BV38" s="3"/>
      <c r="BW38" s="3"/>
      <c r="BX38" s="3"/>
      <c r="BY38" s="3"/>
      <c r="BZ38" s="3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5"/>
      <c r="DB38" s="5">
        <v>0</v>
      </c>
      <c r="DC38" s="5"/>
      <c r="DD38" s="5">
        <v>0</v>
      </c>
      <c r="DE38" s="5"/>
      <c r="DF38" s="5">
        <v>0</v>
      </c>
      <c r="DG38" s="5"/>
      <c r="DH38" s="5">
        <v>0</v>
      </c>
      <c r="DI38" s="5"/>
      <c r="DJ38" s="5">
        <v>0</v>
      </c>
    </row>
    <row r="39" spans="1:114" s="2" customFormat="1" x14ac:dyDescent="0.2">
      <c r="A39" s="42" t="s">
        <v>59</v>
      </c>
      <c r="B39" s="22">
        <f>SUM(C39:D39)</f>
        <v>0</v>
      </c>
      <c r="C39" s="23">
        <f>SUM(E39+G39+I39+K39+M39+O39+Q39+S39+U39+W39+Y39+AA39+AC39+AE39+AG39+AI39+AK39+AM39)</f>
        <v>0</v>
      </c>
      <c r="D39" s="24">
        <f>SUM(F39+H39+J39+L39+N39+P39+R39+T39+V39+X39+Z39+AB39+AD39+AF39+AH39+AJ39+AL39+AN39)</f>
        <v>0</v>
      </c>
      <c r="E39" s="25"/>
      <c r="F39" s="26"/>
      <c r="G39" s="25"/>
      <c r="H39" s="27"/>
      <c r="I39" s="25"/>
      <c r="J39" s="27"/>
      <c r="K39" s="25"/>
      <c r="L39" s="27"/>
      <c r="M39" s="25"/>
      <c r="N39" s="27"/>
      <c r="O39" s="25"/>
      <c r="P39" s="27"/>
      <c r="Q39" s="77"/>
      <c r="R39" s="27"/>
      <c r="S39" s="25"/>
      <c r="T39" s="27"/>
      <c r="U39" s="25"/>
      <c r="V39" s="27"/>
      <c r="W39" s="25"/>
      <c r="X39" s="27"/>
      <c r="Y39" s="25"/>
      <c r="Z39" s="27"/>
      <c r="AA39" s="25"/>
      <c r="AB39" s="27"/>
      <c r="AC39" s="77"/>
      <c r="AD39" s="27"/>
      <c r="AE39" s="25"/>
      <c r="AF39" s="27"/>
      <c r="AG39" s="77"/>
      <c r="AH39" s="27"/>
      <c r="AI39" s="25"/>
      <c r="AJ39" s="27"/>
      <c r="AK39" s="77"/>
      <c r="AL39" s="27"/>
      <c r="AM39" s="78"/>
      <c r="AN39" s="35"/>
      <c r="AO39" s="31"/>
      <c r="AP39" s="31"/>
      <c r="AQ39" s="31"/>
      <c r="AR39" s="32"/>
      <c r="AS39" s="32"/>
      <c r="AT39" s="18"/>
      <c r="AU39" s="19"/>
      <c r="AV39" s="19"/>
      <c r="AW39" s="19"/>
      <c r="AX39" s="19"/>
      <c r="AY39" s="19"/>
      <c r="AZ39" s="19"/>
      <c r="BA39" s="19"/>
      <c r="BB39" s="19"/>
      <c r="BC39" s="3"/>
      <c r="BD39" s="3"/>
      <c r="BE39" s="3"/>
      <c r="BF39" s="3"/>
      <c r="BG39" s="3"/>
      <c r="BV39" s="3"/>
      <c r="BW39" s="3"/>
      <c r="BX39" s="3"/>
      <c r="BY39" s="3"/>
      <c r="BZ39" s="3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5"/>
      <c r="DB39" s="5"/>
      <c r="DC39" s="5"/>
      <c r="DD39" s="5"/>
      <c r="DE39" s="5"/>
      <c r="DF39" s="5"/>
      <c r="DG39" s="5"/>
      <c r="DH39" s="5"/>
      <c r="DI39" s="5"/>
      <c r="DJ39" s="5"/>
    </row>
    <row r="40" spans="1:114" s="2" customFormat="1" x14ac:dyDescent="0.2">
      <c r="A40" s="42" t="s">
        <v>60</v>
      </c>
      <c r="B40" s="22">
        <f>SUM(C40:D40)</f>
        <v>0</v>
      </c>
      <c r="C40" s="23">
        <f>SUM(E40+G40+I40+K40+M40+O40+Q40+S40+U40+W40+Y40+AA40+AC40+AE40+AG40+AI40+AK40+AM40)</f>
        <v>0</v>
      </c>
      <c r="D40" s="24">
        <f>SUM(F40+H40+J40+L40+N40+P40+R40+T40+V40+X40+Z40+AB40+AD40+AF40+AH40+AJ40+AL40+AN40)</f>
        <v>0</v>
      </c>
      <c r="E40" s="25"/>
      <c r="F40" s="26"/>
      <c r="G40" s="25"/>
      <c r="H40" s="27"/>
      <c r="I40" s="25"/>
      <c r="J40" s="27"/>
      <c r="K40" s="25"/>
      <c r="L40" s="27"/>
      <c r="M40" s="25"/>
      <c r="N40" s="27"/>
      <c r="O40" s="25"/>
      <c r="P40" s="27"/>
      <c r="Q40" s="77"/>
      <c r="R40" s="27"/>
      <c r="S40" s="25"/>
      <c r="T40" s="27"/>
      <c r="U40" s="25"/>
      <c r="V40" s="27"/>
      <c r="W40" s="25"/>
      <c r="X40" s="27"/>
      <c r="Y40" s="25"/>
      <c r="Z40" s="27"/>
      <c r="AA40" s="25"/>
      <c r="AB40" s="27"/>
      <c r="AC40" s="77"/>
      <c r="AD40" s="27"/>
      <c r="AE40" s="25"/>
      <c r="AF40" s="27"/>
      <c r="AG40" s="77"/>
      <c r="AH40" s="27"/>
      <c r="AI40" s="25"/>
      <c r="AJ40" s="27"/>
      <c r="AK40" s="77"/>
      <c r="AL40" s="27"/>
      <c r="AM40" s="78"/>
      <c r="AN40" s="35"/>
      <c r="AO40" s="31"/>
      <c r="AP40" s="31"/>
      <c r="AQ40" s="31"/>
      <c r="AR40" s="32"/>
      <c r="AS40" s="32"/>
      <c r="AT40" s="18"/>
      <c r="AU40" s="19"/>
      <c r="AV40" s="19"/>
      <c r="AW40" s="19"/>
      <c r="AX40" s="19"/>
      <c r="AY40" s="19"/>
      <c r="AZ40" s="19"/>
      <c r="BA40" s="19"/>
      <c r="BB40" s="19"/>
      <c r="BC40" s="3"/>
      <c r="BD40" s="3"/>
      <c r="BE40" s="3"/>
      <c r="BF40" s="3"/>
      <c r="BG40" s="3"/>
      <c r="BV40" s="3"/>
      <c r="BW40" s="3"/>
      <c r="BX40" s="3"/>
      <c r="BY40" s="3"/>
      <c r="BZ40" s="3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5"/>
      <c r="DB40" s="5"/>
      <c r="DC40" s="5"/>
      <c r="DD40" s="5"/>
      <c r="DE40" s="5"/>
      <c r="DF40" s="5"/>
      <c r="DG40" s="5"/>
      <c r="DH40" s="5"/>
      <c r="DI40" s="5"/>
      <c r="DJ40" s="5"/>
    </row>
    <row r="41" spans="1:114" s="2" customFormat="1" x14ac:dyDescent="0.2">
      <c r="A41" s="42" t="s">
        <v>61</v>
      </c>
      <c r="B41" s="22">
        <f t="shared" si="2"/>
        <v>0</v>
      </c>
      <c r="C41" s="23">
        <f t="shared" si="4"/>
        <v>0</v>
      </c>
      <c r="D41" s="24">
        <f t="shared" si="4"/>
        <v>0</v>
      </c>
      <c r="E41" s="25"/>
      <c r="F41" s="26"/>
      <c r="G41" s="25"/>
      <c r="H41" s="27"/>
      <c r="I41" s="25"/>
      <c r="J41" s="27"/>
      <c r="K41" s="25"/>
      <c r="L41" s="27"/>
      <c r="M41" s="25"/>
      <c r="N41" s="27"/>
      <c r="O41" s="25"/>
      <c r="P41" s="27"/>
      <c r="Q41" s="77"/>
      <c r="R41" s="27"/>
      <c r="S41" s="25"/>
      <c r="T41" s="27"/>
      <c r="U41" s="25"/>
      <c r="V41" s="27"/>
      <c r="W41" s="25"/>
      <c r="X41" s="27"/>
      <c r="Y41" s="25"/>
      <c r="Z41" s="27"/>
      <c r="AA41" s="25"/>
      <c r="AB41" s="27"/>
      <c r="AC41" s="77"/>
      <c r="AD41" s="27"/>
      <c r="AE41" s="25"/>
      <c r="AF41" s="27"/>
      <c r="AG41" s="77"/>
      <c r="AH41" s="27"/>
      <c r="AI41" s="25"/>
      <c r="AJ41" s="27"/>
      <c r="AK41" s="77"/>
      <c r="AL41" s="27"/>
      <c r="AM41" s="78"/>
      <c r="AN41" s="35"/>
      <c r="AO41" s="31"/>
      <c r="AP41" s="31"/>
      <c r="AQ41" s="31"/>
      <c r="AR41" s="32"/>
      <c r="AS41" s="32"/>
      <c r="AT41" s="18"/>
      <c r="AU41" s="19"/>
      <c r="AV41" s="19"/>
      <c r="AW41" s="19"/>
      <c r="AX41" s="19"/>
      <c r="AY41" s="19"/>
      <c r="AZ41" s="19"/>
      <c r="BA41" s="19"/>
      <c r="BB41" s="19"/>
      <c r="BC41" s="3"/>
      <c r="BD41" s="3"/>
      <c r="BE41" s="3"/>
      <c r="BF41" s="3"/>
      <c r="BG41" s="3"/>
      <c r="BV41" s="3"/>
      <c r="BW41" s="3"/>
      <c r="BX41" s="3"/>
      <c r="BY41" s="3"/>
      <c r="BZ41" s="3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5"/>
      <c r="DB41" s="5"/>
      <c r="DC41" s="5"/>
      <c r="DD41" s="5"/>
      <c r="DE41" s="5"/>
      <c r="DF41" s="5"/>
      <c r="DG41" s="5"/>
      <c r="DH41" s="5"/>
      <c r="DI41" s="5"/>
      <c r="DJ41" s="5"/>
    </row>
    <row r="42" spans="1:114" s="2" customFormat="1" x14ac:dyDescent="0.2">
      <c r="A42" s="42" t="s">
        <v>62</v>
      </c>
      <c r="B42" s="22">
        <f t="shared" si="2"/>
        <v>0</v>
      </c>
      <c r="C42" s="23">
        <f t="shared" si="4"/>
        <v>0</v>
      </c>
      <c r="D42" s="24">
        <f t="shared" si="4"/>
        <v>0</v>
      </c>
      <c r="E42" s="25"/>
      <c r="F42" s="26"/>
      <c r="G42" s="25"/>
      <c r="H42" s="27"/>
      <c r="I42" s="25"/>
      <c r="J42" s="27"/>
      <c r="K42" s="25"/>
      <c r="L42" s="27"/>
      <c r="M42" s="25"/>
      <c r="N42" s="27"/>
      <c r="O42" s="25"/>
      <c r="P42" s="27"/>
      <c r="Q42" s="77"/>
      <c r="R42" s="27"/>
      <c r="S42" s="25"/>
      <c r="T42" s="27"/>
      <c r="U42" s="25"/>
      <c r="V42" s="27"/>
      <c r="W42" s="25"/>
      <c r="X42" s="27"/>
      <c r="Y42" s="25"/>
      <c r="Z42" s="27"/>
      <c r="AA42" s="25"/>
      <c r="AB42" s="27"/>
      <c r="AC42" s="77"/>
      <c r="AD42" s="27"/>
      <c r="AE42" s="25"/>
      <c r="AF42" s="27"/>
      <c r="AG42" s="77"/>
      <c r="AH42" s="27"/>
      <c r="AI42" s="25"/>
      <c r="AJ42" s="27"/>
      <c r="AK42" s="77"/>
      <c r="AL42" s="27"/>
      <c r="AM42" s="78"/>
      <c r="AN42" s="35"/>
      <c r="AO42" s="53"/>
      <c r="AP42" s="53"/>
      <c r="AQ42" s="53"/>
      <c r="AR42" s="54"/>
      <c r="AS42" s="54"/>
      <c r="AT42" s="18"/>
      <c r="AU42" s="19"/>
      <c r="AV42" s="19"/>
      <c r="AW42" s="19"/>
      <c r="AX42" s="19"/>
      <c r="AY42" s="19"/>
      <c r="AZ42" s="19"/>
      <c r="BA42" s="19"/>
      <c r="BB42" s="19"/>
      <c r="BC42" s="3"/>
      <c r="BD42" s="3"/>
      <c r="BE42" s="3"/>
      <c r="BF42" s="3"/>
      <c r="BG42" s="3"/>
      <c r="BV42" s="3"/>
      <c r="BW42" s="3"/>
      <c r="BX42" s="3"/>
      <c r="BY42" s="3"/>
      <c r="BZ42" s="3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5"/>
      <c r="DB42" s="5"/>
      <c r="DC42" s="5"/>
      <c r="DD42" s="5"/>
      <c r="DE42" s="5"/>
      <c r="DF42" s="5"/>
      <c r="DG42" s="5"/>
      <c r="DH42" s="5"/>
      <c r="DI42" s="5"/>
      <c r="DJ42" s="5"/>
    </row>
    <row r="43" spans="1:114" s="2" customFormat="1" x14ac:dyDescent="0.2">
      <c r="A43" s="42" t="s">
        <v>63</v>
      </c>
      <c r="B43" s="22">
        <f t="shared" si="2"/>
        <v>0</v>
      </c>
      <c r="C43" s="23">
        <f t="shared" si="4"/>
        <v>0</v>
      </c>
      <c r="D43" s="24">
        <f t="shared" si="4"/>
        <v>0</v>
      </c>
      <c r="E43" s="25"/>
      <c r="F43" s="26"/>
      <c r="G43" s="25"/>
      <c r="H43" s="27"/>
      <c r="I43" s="25"/>
      <c r="J43" s="27"/>
      <c r="K43" s="25"/>
      <c r="L43" s="27"/>
      <c r="M43" s="25"/>
      <c r="N43" s="27"/>
      <c r="O43" s="25"/>
      <c r="P43" s="27"/>
      <c r="Q43" s="77"/>
      <c r="R43" s="27"/>
      <c r="S43" s="25"/>
      <c r="T43" s="27"/>
      <c r="U43" s="25"/>
      <c r="V43" s="27"/>
      <c r="W43" s="25"/>
      <c r="X43" s="27"/>
      <c r="Y43" s="25"/>
      <c r="Z43" s="27"/>
      <c r="AA43" s="25"/>
      <c r="AB43" s="27"/>
      <c r="AC43" s="77"/>
      <c r="AD43" s="27"/>
      <c r="AE43" s="25"/>
      <c r="AF43" s="27"/>
      <c r="AG43" s="77"/>
      <c r="AH43" s="27"/>
      <c r="AI43" s="25"/>
      <c r="AJ43" s="27"/>
      <c r="AK43" s="77"/>
      <c r="AL43" s="27"/>
      <c r="AM43" s="78"/>
      <c r="AN43" s="35"/>
      <c r="AO43" s="53"/>
      <c r="AP43" s="53"/>
      <c r="AQ43" s="53"/>
      <c r="AR43" s="54"/>
      <c r="AS43" s="54"/>
      <c r="AT43" s="18"/>
      <c r="AU43" s="19"/>
      <c r="AV43" s="19"/>
      <c r="AW43" s="19"/>
      <c r="AX43" s="19"/>
      <c r="AY43" s="19"/>
      <c r="AZ43" s="19"/>
      <c r="BA43" s="19"/>
      <c r="BB43" s="19"/>
      <c r="BC43" s="3"/>
      <c r="BD43" s="3"/>
      <c r="BE43" s="3"/>
      <c r="BF43" s="3"/>
      <c r="BG43" s="3"/>
      <c r="BV43" s="3"/>
      <c r="BW43" s="3"/>
      <c r="BX43" s="3"/>
      <c r="BY43" s="3"/>
      <c r="BZ43" s="3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5"/>
      <c r="DB43" s="5"/>
      <c r="DC43" s="5"/>
      <c r="DD43" s="5"/>
      <c r="DE43" s="5"/>
      <c r="DF43" s="5"/>
      <c r="DG43" s="5"/>
      <c r="DH43" s="5"/>
      <c r="DI43" s="5"/>
      <c r="DJ43" s="5"/>
    </row>
    <row r="44" spans="1:114" s="2" customFormat="1" x14ac:dyDescent="0.2">
      <c r="A44" s="42" t="s">
        <v>64</v>
      </c>
      <c r="B44" s="22">
        <f t="shared" si="2"/>
        <v>0</v>
      </c>
      <c r="C44" s="23">
        <f t="shared" si="4"/>
        <v>0</v>
      </c>
      <c r="D44" s="24">
        <f t="shared" si="4"/>
        <v>0</v>
      </c>
      <c r="E44" s="25"/>
      <c r="F44" s="26"/>
      <c r="G44" s="25"/>
      <c r="H44" s="27"/>
      <c r="I44" s="25"/>
      <c r="J44" s="27"/>
      <c r="K44" s="25"/>
      <c r="L44" s="27"/>
      <c r="M44" s="25"/>
      <c r="N44" s="27"/>
      <c r="O44" s="25"/>
      <c r="P44" s="27"/>
      <c r="Q44" s="77"/>
      <c r="R44" s="27"/>
      <c r="S44" s="25"/>
      <c r="T44" s="27"/>
      <c r="U44" s="25"/>
      <c r="V44" s="27"/>
      <c r="W44" s="25"/>
      <c r="X44" s="27"/>
      <c r="Y44" s="25"/>
      <c r="Z44" s="27"/>
      <c r="AA44" s="25"/>
      <c r="AB44" s="27"/>
      <c r="AC44" s="77"/>
      <c r="AD44" s="27"/>
      <c r="AE44" s="25"/>
      <c r="AF44" s="27"/>
      <c r="AG44" s="77"/>
      <c r="AH44" s="27"/>
      <c r="AI44" s="25"/>
      <c r="AJ44" s="27"/>
      <c r="AK44" s="77"/>
      <c r="AL44" s="27"/>
      <c r="AM44" s="78"/>
      <c r="AN44" s="35"/>
      <c r="AO44" s="53"/>
      <c r="AP44" s="53"/>
      <c r="AQ44" s="53"/>
      <c r="AR44" s="54"/>
      <c r="AS44" s="54"/>
      <c r="AT44" s="18"/>
      <c r="AU44" s="19"/>
      <c r="AV44" s="19"/>
      <c r="AW44" s="19"/>
      <c r="AX44" s="19"/>
      <c r="AY44" s="19"/>
      <c r="AZ44" s="19"/>
      <c r="BA44" s="19"/>
      <c r="BB44" s="19"/>
      <c r="BC44" s="3"/>
      <c r="BD44" s="3"/>
      <c r="BE44" s="3"/>
      <c r="BF44" s="3"/>
      <c r="BG44" s="3"/>
      <c r="BV44" s="3"/>
      <c r="BW44" s="3"/>
      <c r="BX44" s="3"/>
      <c r="BY44" s="3"/>
      <c r="BZ44" s="3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5"/>
      <c r="DB44" s="5"/>
      <c r="DC44" s="5"/>
      <c r="DD44" s="5"/>
      <c r="DE44" s="5"/>
      <c r="DF44" s="5"/>
      <c r="DG44" s="5"/>
      <c r="DH44" s="5"/>
      <c r="DI44" s="5"/>
      <c r="DJ44" s="5"/>
    </row>
    <row r="45" spans="1:114" s="2" customFormat="1" x14ac:dyDescent="0.2">
      <c r="A45" s="88" t="s">
        <v>65</v>
      </c>
      <c r="B45" s="89">
        <f t="shared" si="2"/>
        <v>0</v>
      </c>
      <c r="C45" s="90">
        <f t="shared" si="4"/>
        <v>0</v>
      </c>
      <c r="D45" s="91">
        <f t="shared" si="4"/>
        <v>0</v>
      </c>
      <c r="E45" s="65"/>
      <c r="F45" s="66"/>
      <c r="G45" s="65"/>
      <c r="H45" s="64"/>
      <c r="I45" s="65"/>
      <c r="J45" s="64"/>
      <c r="K45" s="65"/>
      <c r="L45" s="64"/>
      <c r="M45" s="65"/>
      <c r="N45" s="64"/>
      <c r="O45" s="65"/>
      <c r="P45" s="64"/>
      <c r="Q45" s="92"/>
      <c r="R45" s="64"/>
      <c r="S45" s="65"/>
      <c r="T45" s="64"/>
      <c r="U45" s="65"/>
      <c r="V45" s="64"/>
      <c r="W45" s="65"/>
      <c r="X45" s="64"/>
      <c r="Y45" s="65"/>
      <c r="Z45" s="64"/>
      <c r="AA45" s="65"/>
      <c r="AB45" s="64"/>
      <c r="AC45" s="92"/>
      <c r="AD45" s="64"/>
      <c r="AE45" s="65"/>
      <c r="AF45" s="64"/>
      <c r="AG45" s="92"/>
      <c r="AH45" s="64"/>
      <c r="AI45" s="65"/>
      <c r="AJ45" s="64"/>
      <c r="AK45" s="92"/>
      <c r="AL45" s="64"/>
      <c r="AM45" s="93"/>
      <c r="AN45" s="68"/>
      <c r="AO45" s="69"/>
      <c r="AP45" s="69"/>
      <c r="AQ45" s="69"/>
      <c r="AR45" s="70"/>
      <c r="AS45" s="70"/>
      <c r="AT45" s="18"/>
      <c r="AU45" s="19"/>
      <c r="AV45" s="19"/>
      <c r="AW45" s="19"/>
      <c r="AX45" s="19"/>
      <c r="AY45" s="19"/>
      <c r="AZ45" s="19"/>
      <c r="BA45" s="19"/>
      <c r="BB45" s="19"/>
      <c r="BC45" s="3"/>
      <c r="BD45" s="3"/>
      <c r="BE45" s="3"/>
      <c r="BF45" s="3"/>
      <c r="BG45" s="3"/>
      <c r="BV45" s="3"/>
      <c r="BW45" s="3"/>
      <c r="BX45" s="3"/>
      <c r="BY45" s="3"/>
      <c r="BZ45" s="3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5"/>
      <c r="DB45" s="5"/>
      <c r="DC45" s="5"/>
      <c r="DD45" s="5"/>
      <c r="DE45" s="5"/>
      <c r="DF45" s="5"/>
      <c r="DG45" s="5"/>
      <c r="DH45" s="5"/>
      <c r="DI45" s="5"/>
      <c r="DJ45" s="5"/>
    </row>
    <row r="46" spans="1:114" s="2" customFormat="1" x14ac:dyDescent="0.2">
      <c r="A46" s="8" t="s">
        <v>66</v>
      </c>
      <c r="B46" s="8"/>
      <c r="C46" s="8"/>
      <c r="D46" s="8"/>
      <c r="E46" s="8"/>
      <c r="F46" s="8"/>
      <c r="G46" s="8"/>
      <c r="H46" s="8"/>
      <c r="I46" s="9"/>
      <c r="J46" s="9"/>
      <c r="K46" s="9"/>
      <c r="L46" s="9"/>
      <c r="M46" s="9"/>
      <c r="N46" s="6"/>
      <c r="O46" s="6"/>
      <c r="P46" s="6"/>
      <c r="Q46" s="6"/>
      <c r="R46" s="6"/>
      <c r="S46" s="6"/>
      <c r="T46" s="6"/>
      <c r="U46" s="6"/>
      <c r="V46" s="6"/>
      <c r="W46" s="6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4"/>
      <c r="AP46" s="95"/>
      <c r="AQ46" s="2647"/>
      <c r="AR46" s="2648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V46" s="3"/>
      <c r="BW46" s="3"/>
      <c r="BX46" s="3"/>
      <c r="BY46" s="3"/>
      <c r="BZ46" s="3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5"/>
      <c r="DB46" s="5"/>
      <c r="DC46" s="5"/>
      <c r="DD46" s="5"/>
      <c r="DE46" s="5"/>
      <c r="DF46" s="5"/>
      <c r="DG46" s="5"/>
      <c r="DH46" s="5"/>
      <c r="DI46" s="5"/>
      <c r="DJ46" s="5"/>
    </row>
    <row r="47" spans="1:114" s="2" customFormat="1" ht="19.5" customHeight="1" x14ac:dyDescent="0.25">
      <c r="A47" s="4313" t="s">
        <v>49</v>
      </c>
      <c r="B47" s="4322" t="s">
        <v>4</v>
      </c>
      <c r="C47" s="4324" t="s">
        <v>67</v>
      </c>
      <c r="D47" s="4332"/>
      <c r="E47" s="4332"/>
      <c r="F47" s="4325"/>
      <c r="G47" s="4324" t="s">
        <v>68</v>
      </c>
      <c r="H47" s="4332"/>
      <c r="I47" s="4332"/>
      <c r="J47" s="4333"/>
      <c r="K47" s="4334" t="s">
        <v>6</v>
      </c>
      <c r="L47" s="4334" t="s">
        <v>7</v>
      </c>
      <c r="M47" s="4334" t="s">
        <v>69</v>
      </c>
      <c r="N47" s="96"/>
      <c r="O47" s="96"/>
      <c r="P47" s="96"/>
      <c r="Q47" s="96"/>
      <c r="R47" s="9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2649"/>
      <c r="AR47" s="97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V47" s="3"/>
      <c r="BW47" s="3"/>
      <c r="BX47" s="3"/>
      <c r="BY47" s="3"/>
      <c r="BZ47" s="3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5"/>
      <c r="DB47" s="5"/>
      <c r="DC47" s="5"/>
      <c r="DD47" s="5"/>
      <c r="DE47" s="5"/>
      <c r="DF47" s="5"/>
      <c r="DG47" s="5"/>
      <c r="DH47" s="5"/>
      <c r="DI47" s="5"/>
      <c r="DJ47" s="5"/>
    </row>
    <row r="48" spans="1:114" s="2" customFormat="1" ht="21" x14ac:dyDescent="0.2">
      <c r="A48" s="4314"/>
      <c r="B48" s="4323"/>
      <c r="C48" s="2650" t="s">
        <v>14</v>
      </c>
      <c r="D48" s="2650" t="s">
        <v>15</v>
      </c>
      <c r="E48" s="2610" t="s">
        <v>16</v>
      </c>
      <c r="F48" s="2615" t="s">
        <v>70</v>
      </c>
      <c r="G48" s="2650" t="s">
        <v>14</v>
      </c>
      <c r="H48" s="2650" t="s">
        <v>15</v>
      </c>
      <c r="I48" s="2610" t="s">
        <v>16</v>
      </c>
      <c r="J48" s="2651" t="s">
        <v>70</v>
      </c>
      <c r="K48" s="4335"/>
      <c r="L48" s="4335"/>
      <c r="M48" s="4335"/>
      <c r="N48" s="2652"/>
      <c r="O48" s="2653"/>
      <c r="P48" s="2653"/>
      <c r="Q48" s="2653"/>
      <c r="R48" s="2653"/>
      <c r="S48" s="2653"/>
      <c r="T48" s="2653"/>
      <c r="U48" s="2653"/>
      <c r="V48" s="2653"/>
      <c r="W48" s="2653"/>
      <c r="X48" s="2653"/>
      <c r="Y48" s="2653"/>
      <c r="Z48" s="2653"/>
      <c r="AA48" s="2653"/>
      <c r="AB48" s="2653"/>
      <c r="AC48" s="2653"/>
      <c r="AD48" s="2653"/>
      <c r="AE48" s="2653"/>
      <c r="AF48" s="2653"/>
      <c r="AG48" s="2653"/>
      <c r="AH48" s="2653"/>
      <c r="AI48" s="2653"/>
      <c r="AJ48" s="2653"/>
      <c r="AK48" s="2653"/>
      <c r="AL48" s="2653"/>
      <c r="AM48" s="2653"/>
      <c r="AN48" s="2653"/>
      <c r="AO48" s="2653"/>
      <c r="AP48" s="2653"/>
      <c r="AQ48" s="2654"/>
      <c r="AR48" s="2654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V48" s="3"/>
      <c r="BW48" s="3"/>
      <c r="BX48" s="3"/>
      <c r="BY48" s="3"/>
      <c r="BZ48" s="3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5"/>
      <c r="DB48" s="5"/>
      <c r="DC48" s="5"/>
      <c r="DD48" s="5"/>
      <c r="DE48" s="5"/>
      <c r="DF48" s="5"/>
      <c r="DG48" s="5"/>
      <c r="DH48" s="5"/>
      <c r="DI48" s="5"/>
      <c r="DJ48" s="5"/>
    </row>
    <row r="49" spans="1:110" s="2" customFormat="1" x14ac:dyDescent="0.2">
      <c r="A49" s="98" t="s">
        <v>71</v>
      </c>
      <c r="B49" s="99">
        <f>SUM(C49:J49)</f>
        <v>0</v>
      </c>
      <c r="C49" s="2655"/>
      <c r="D49" s="2656"/>
      <c r="E49" s="2656"/>
      <c r="F49" s="2657"/>
      <c r="G49" s="2655"/>
      <c r="H49" s="2656"/>
      <c r="I49" s="2656"/>
      <c r="J49" s="2658"/>
      <c r="K49" s="2657"/>
      <c r="L49" s="2657"/>
      <c r="M49" s="2657"/>
      <c r="N49" s="18"/>
      <c r="O49" s="2653"/>
      <c r="P49" s="2653"/>
      <c r="Q49" s="2653"/>
      <c r="R49" s="2653"/>
      <c r="S49" s="2653"/>
      <c r="T49" s="2653"/>
      <c r="U49" s="2653"/>
      <c r="V49" s="2653"/>
      <c r="W49" s="2653"/>
      <c r="X49" s="2659"/>
      <c r="Y49" s="2659"/>
      <c r="Z49" s="2659"/>
      <c r="AA49" s="2659"/>
      <c r="AB49" s="2659"/>
      <c r="AC49" s="2659"/>
      <c r="AD49" s="2659"/>
      <c r="AE49" s="2659"/>
      <c r="AF49" s="2659"/>
      <c r="AG49" s="2659"/>
      <c r="AH49" s="2659"/>
      <c r="AI49" s="2659"/>
      <c r="AJ49" s="2659"/>
      <c r="AK49" s="2659"/>
      <c r="AL49" s="2659"/>
      <c r="AM49" s="2659"/>
      <c r="AN49" s="2659"/>
      <c r="AO49" s="2659"/>
      <c r="AP49" s="2659"/>
      <c r="AQ49" s="2654"/>
      <c r="AR49" s="2654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V49" s="3"/>
      <c r="BW49" s="3"/>
      <c r="BX49" s="3"/>
      <c r="BY49" s="3"/>
      <c r="BZ49" s="3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5"/>
      <c r="DB49" s="5">
        <v>0</v>
      </c>
      <c r="DC49" s="5"/>
      <c r="DD49" s="5">
        <v>0</v>
      </c>
      <c r="DE49" s="5"/>
      <c r="DF49" s="5">
        <v>0</v>
      </c>
    </row>
    <row r="50" spans="1:110" s="2" customFormat="1" x14ac:dyDescent="0.2">
      <c r="A50" s="62" t="s">
        <v>72</v>
      </c>
      <c r="B50" s="100">
        <f>SUM(C50:J50)</f>
        <v>0</v>
      </c>
      <c r="C50" s="65"/>
      <c r="D50" s="101"/>
      <c r="E50" s="101"/>
      <c r="F50" s="66"/>
      <c r="G50" s="65"/>
      <c r="H50" s="101"/>
      <c r="I50" s="101"/>
      <c r="J50" s="68"/>
      <c r="K50" s="66"/>
      <c r="L50" s="66"/>
      <c r="M50" s="66"/>
      <c r="N50" s="18"/>
      <c r="O50" s="2653"/>
      <c r="P50" s="2653"/>
      <c r="Q50" s="2653"/>
      <c r="R50" s="2653"/>
      <c r="S50" s="2653"/>
      <c r="T50" s="2653"/>
      <c r="U50" s="2653"/>
      <c r="V50" s="2653"/>
      <c r="W50" s="2653"/>
      <c r="X50" s="2659"/>
      <c r="Y50" s="2659"/>
      <c r="Z50" s="2659"/>
      <c r="AA50" s="2659"/>
      <c r="AB50" s="2659"/>
      <c r="AC50" s="2659"/>
      <c r="AD50" s="2659"/>
      <c r="AE50" s="2659"/>
      <c r="AF50" s="2659"/>
      <c r="AG50" s="2659"/>
      <c r="AH50" s="2659"/>
      <c r="AI50" s="2659"/>
      <c r="AJ50" s="2659"/>
      <c r="AK50" s="2659"/>
      <c r="AL50" s="2659"/>
      <c r="AM50" s="2659"/>
      <c r="AN50" s="2659"/>
      <c r="AO50" s="2659"/>
      <c r="AP50" s="2659"/>
      <c r="AQ50" s="2654"/>
      <c r="AR50" s="2654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V50" s="3"/>
      <c r="BW50" s="3"/>
      <c r="BX50" s="3"/>
      <c r="BY50" s="3"/>
      <c r="BZ50" s="3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5"/>
      <c r="DB50" s="5">
        <v>0</v>
      </c>
      <c r="DC50" s="5"/>
      <c r="DD50" s="5">
        <v>0</v>
      </c>
      <c r="DE50" s="5"/>
      <c r="DF50" s="5">
        <v>0</v>
      </c>
    </row>
    <row r="51" spans="1:110" s="2" customFormat="1" x14ac:dyDescent="0.2">
      <c r="A51" s="2594" t="s">
        <v>73</v>
      </c>
      <c r="B51" s="2594"/>
      <c r="C51" s="2594"/>
      <c r="D51" s="2594"/>
      <c r="E51" s="2594"/>
      <c r="F51" s="2594"/>
      <c r="G51" s="2660"/>
      <c r="H51" s="2660"/>
      <c r="I51" s="2660"/>
      <c r="J51" s="2660"/>
      <c r="K51" s="2660"/>
      <c r="L51" s="2660"/>
      <c r="M51" s="2660"/>
      <c r="N51" s="2660"/>
      <c r="O51" s="2661"/>
      <c r="P51" s="2594"/>
      <c r="Q51" s="2660"/>
      <c r="R51" s="2660"/>
      <c r="S51" s="2661"/>
      <c r="T51" s="2594"/>
      <c r="U51" s="2660"/>
      <c r="V51" s="2661"/>
      <c r="W51" s="2662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2659"/>
      <c r="AM51" s="2663"/>
      <c r="AN51" s="266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V51" s="3"/>
      <c r="BW51" s="3"/>
      <c r="BX51" s="3"/>
      <c r="BY51" s="3"/>
      <c r="BZ51" s="3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5"/>
      <c r="DB51" s="5"/>
      <c r="DC51" s="5"/>
      <c r="DD51" s="5"/>
      <c r="DE51" s="5"/>
      <c r="DF51" s="5"/>
    </row>
    <row r="52" spans="1:110" s="2" customFormat="1" ht="14.25" customHeight="1" x14ac:dyDescent="0.2">
      <c r="A52" s="4313" t="s">
        <v>74</v>
      </c>
      <c r="B52" s="4315" t="s">
        <v>32</v>
      </c>
      <c r="C52" s="4316"/>
      <c r="D52" s="4317"/>
      <c r="E52" s="4319" t="s">
        <v>5</v>
      </c>
      <c r="F52" s="4320"/>
      <c r="G52" s="4320"/>
      <c r="H52" s="4320"/>
      <c r="I52" s="4320"/>
      <c r="J52" s="4320"/>
      <c r="K52" s="4320"/>
      <c r="L52" s="4320"/>
      <c r="M52" s="4320"/>
      <c r="N52" s="4320"/>
      <c r="O52" s="4320"/>
      <c r="P52" s="4320"/>
      <c r="Q52" s="4320"/>
      <c r="R52" s="4320"/>
      <c r="S52" s="4320"/>
      <c r="T52" s="4320"/>
      <c r="U52" s="4320"/>
      <c r="V52" s="4326"/>
      <c r="W52" s="4322" t="s">
        <v>6</v>
      </c>
      <c r="X52" s="4322" t="s">
        <v>7</v>
      </c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BV52" s="3"/>
      <c r="BW52" s="3"/>
      <c r="BX52" s="3"/>
      <c r="BY52" s="3"/>
      <c r="BZ52" s="3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5"/>
      <c r="DB52" s="5"/>
      <c r="DC52" s="5"/>
      <c r="DD52" s="5"/>
      <c r="DE52" s="5"/>
      <c r="DF52" s="5"/>
    </row>
    <row r="53" spans="1:110" s="2" customFormat="1" ht="14.25" customHeight="1" x14ac:dyDescent="0.2">
      <c r="A53" s="3356"/>
      <c r="B53" s="4342"/>
      <c r="C53" s="4318"/>
      <c r="D53" s="4330"/>
      <c r="E53" s="4322" t="s">
        <v>75</v>
      </c>
      <c r="F53" s="4322" t="s">
        <v>12</v>
      </c>
      <c r="G53" s="4317" t="s">
        <v>13</v>
      </c>
      <c r="H53" s="4313" t="s">
        <v>14</v>
      </c>
      <c r="I53" s="4313" t="s">
        <v>15</v>
      </c>
      <c r="J53" s="4317" t="s">
        <v>16</v>
      </c>
      <c r="K53" s="4317" t="s">
        <v>17</v>
      </c>
      <c r="L53" s="4317" t="s">
        <v>18</v>
      </c>
      <c r="M53" s="4317" t="s">
        <v>19</v>
      </c>
      <c r="N53" s="4317" t="s">
        <v>20</v>
      </c>
      <c r="O53" s="4317" t="s">
        <v>21</v>
      </c>
      <c r="P53" s="4317" t="s">
        <v>22</v>
      </c>
      <c r="Q53" s="4317" t="s">
        <v>23</v>
      </c>
      <c r="R53" s="4317" t="s">
        <v>24</v>
      </c>
      <c r="S53" s="4317" t="s">
        <v>25</v>
      </c>
      <c r="T53" s="4317" t="s">
        <v>26</v>
      </c>
      <c r="U53" s="4317" t="s">
        <v>27</v>
      </c>
      <c r="V53" s="4317" t="s">
        <v>28</v>
      </c>
      <c r="W53" s="3368"/>
      <c r="X53" s="3368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BV53" s="3"/>
      <c r="BW53" s="3"/>
      <c r="BX53" s="3"/>
      <c r="BY53" s="3"/>
      <c r="BZ53" s="3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5"/>
      <c r="DB53" s="5"/>
      <c r="DC53" s="5"/>
      <c r="DD53" s="5"/>
      <c r="DE53" s="5"/>
      <c r="DF53" s="5"/>
    </row>
    <row r="54" spans="1:110" s="2" customFormat="1" x14ac:dyDescent="0.2">
      <c r="A54" s="4331"/>
      <c r="B54" s="2664" t="s">
        <v>29</v>
      </c>
      <c r="C54" s="2595" t="s">
        <v>30</v>
      </c>
      <c r="D54" s="2664" t="s">
        <v>31</v>
      </c>
      <c r="E54" s="4329"/>
      <c r="F54" s="4329"/>
      <c r="G54" s="4330"/>
      <c r="H54" s="4331"/>
      <c r="I54" s="4331"/>
      <c r="J54" s="4330"/>
      <c r="K54" s="4330"/>
      <c r="L54" s="4330"/>
      <c r="M54" s="4330"/>
      <c r="N54" s="4330"/>
      <c r="O54" s="4330"/>
      <c r="P54" s="4330"/>
      <c r="Q54" s="4330"/>
      <c r="R54" s="4330"/>
      <c r="S54" s="4330"/>
      <c r="T54" s="4330"/>
      <c r="U54" s="4330"/>
      <c r="V54" s="4330"/>
      <c r="W54" s="4329"/>
      <c r="X54" s="4329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BV54" s="3"/>
      <c r="BW54" s="3"/>
      <c r="BX54" s="3"/>
      <c r="BY54" s="3"/>
      <c r="BZ54" s="3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5"/>
      <c r="DB54" s="5"/>
      <c r="DC54" s="5"/>
      <c r="DD54" s="5"/>
      <c r="DE54" s="5"/>
      <c r="DF54" s="5"/>
    </row>
    <row r="55" spans="1:110" s="2" customFormat="1" x14ac:dyDescent="0.2">
      <c r="A55" s="2665" t="s">
        <v>76</v>
      </c>
      <c r="B55" s="2666">
        <f>SUM(B56:B57)</f>
        <v>0</v>
      </c>
      <c r="C55" s="2667">
        <f>SUM(C56:C57)</f>
        <v>0</v>
      </c>
      <c r="D55" s="2668">
        <f t="shared" ref="D55:V55" si="5">SUM(D56:D57)</f>
        <v>0</v>
      </c>
      <c r="E55" s="2669">
        <f t="shared" si="5"/>
        <v>0</v>
      </c>
      <c r="F55" s="2669">
        <f t="shared" si="5"/>
        <v>0</v>
      </c>
      <c r="G55" s="2670">
        <f t="shared" si="5"/>
        <v>0</v>
      </c>
      <c r="H55" s="2669">
        <f t="shared" si="5"/>
        <v>0</v>
      </c>
      <c r="I55" s="2669">
        <f t="shared" si="5"/>
        <v>0</v>
      </c>
      <c r="J55" s="2671">
        <f t="shared" si="5"/>
        <v>0</v>
      </c>
      <c r="K55" s="2669">
        <f t="shared" si="5"/>
        <v>0</v>
      </c>
      <c r="L55" s="2671">
        <f t="shared" si="5"/>
        <v>0</v>
      </c>
      <c r="M55" s="2669">
        <f t="shared" si="5"/>
        <v>0</v>
      </c>
      <c r="N55" s="2671">
        <f t="shared" si="5"/>
        <v>0</v>
      </c>
      <c r="O55" s="2669">
        <f t="shared" si="5"/>
        <v>0</v>
      </c>
      <c r="P55" s="2671">
        <f t="shared" si="5"/>
        <v>0</v>
      </c>
      <c r="Q55" s="2669">
        <f t="shared" si="5"/>
        <v>0</v>
      </c>
      <c r="R55" s="2671">
        <f t="shared" si="5"/>
        <v>0</v>
      </c>
      <c r="S55" s="2669">
        <f t="shared" si="5"/>
        <v>0</v>
      </c>
      <c r="T55" s="2671">
        <f t="shared" si="5"/>
        <v>0</v>
      </c>
      <c r="U55" s="2669">
        <f t="shared" si="5"/>
        <v>0</v>
      </c>
      <c r="V55" s="2669">
        <f t="shared" si="5"/>
        <v>0</v>
      </c>
      <c r="W55" s="2669">
        <f>SUM(W56:W57)</f>
        <v>0</v>
      </c>
      <c r="X55" s="2669">
        <f>SUM(X56:X57)</f>
        <v>0</v>
      </c>
      <c r="Y55" s="18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BV55" s="3"/>
      <c r="BW55" s="3"/>
      <c r="BX55" s="3"/>
      <c r="BY55" s="3"/>
      <c r="BZ55" s="3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5"/>
      <c r="DB55" s="5"/>
      <c r="DC55" s="5"/>
      <c r="DD55" s="5"/>
      <c r="DE55" s="5"/>
      <c r="DF55" s="5"/>
    </row>
    <row r="56" spans="1:110" s="2" customFormat="1" x14ac:dyDescent="0.2">
      <c r="A56" s="104" t="s">
        <v>71</v>
      </c>
      <c r="B56" s="105">
        <f>SUM(C56:D56)</f>
        <v>0</v>
      </c>
      <c r="C56" s="2672"/>
      <c r="D56" s="2673"/>
      <c r="E56" s="108"/>
      <c r="F56" s="109"/>
      <c r="G56" s="108"/>
      <c r="H56" s="109"/>
      <c r="I56" s="108"/>
      <c r="J56" s="109"/>
      <c r="K56" s="108"/>
      <c r="L56" s="109"/>
      <c r="M56" s="108"/>
      <c r="N56" s="109"/>
      <c r="O56" s="108"/>
      <c r="P56" s="109"/>
      <c r="Q56" s="108"/>
      <c r="R56" s="109"/>
      <c r="S56" s="108"/>
      <c r="T56" s="109"/>
      <c r="U56" s="108"/>
      <c r="V56" s="108"/>
      <c r="W56" s="108"/>
      <c r="X56" s="108"/>
      <c r="Y56" s="18"/>
      <c r="Z56" s="19"/>
      <c r="AA56" s="19"/>
      <c r="AB56" s="19"/>
      <c r="AC56" s="19"/>
      <c r="AD56" s="19"/>
      <c r="AE56" s="19"/>
      <c r="AF56" s="19"/>
      <c r="AG56" s="19"/>
      <c r="AH56" s="19"/>
      <c r="AI56" s="3"/>
      <c r="AJ56" s="3"/>
      <c r="BV56" s="3"/>
      <c r="BW56" s="3"/>
      <c r="BX56" s="3"/>
      <c r="BY56" s="3"/>
      <c r="BZ56" s="110"/>
      <c r="CA56" s="4"/>
      <c r="CB56" s="20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5"/>
      <c r="DB56" s="5">
        <v>0</v>
      </c>
      <c r="DC56" s="5">
        <v>0</v>
      </c>
      <c r="DD56" s="5">
        <v>0</v>
      </c>
      <c r="DE56" s="5"/>
      <c r="DF56" s="5"/>
    </row>
    <row r="57" spans="1:110" s="2" customFormat="1" x14ac:dyDescent="0.2">
      <c r="A57" s="111" t="s">
        <v>77</v>
      </c>
      <c r="B57" s="112">
        <f>SUM(C57:D57)</f>
        <v>0</v>
      </c>
      <c r="C57" s="2674"/>
      <c r="D57" s="2675"/>
      <c r="E57" s="113"/>
      <c r="F57" s="93"/>
      <c r="G57" s="113"/>
      <c r="H57" s="93"/>
      <c r="I57" s="113"/>
      <c r="J57" s="93"/>
      <c r="K57" s="113"/>
      <c r="L57" s="93"/>
      <c r="M57" s="113"/>
      <c r="N57" s="93"/>
      <c r="O57" s="113"/>
      <c r="P57" s="93"/>
      <c r="Q57" s="113"/>
      <c r="R57" s="93"/>
      <c r="S57" s="113"/>
      <c r="T57" s="93"/>
      <c r="U57" s="113"/>
      <c r="V57" s="113"/>
      <c r="W57" s="113"/>
      <c r="X57" s="113"/>
      <c r="Y57" s="18"/>
      <c r="Z57" s="19"/>
      <c r="AA57" s="19"/>
      <c r="AB57" s="19"/>
      <c r="AC57" s="19"/>
      <c r="AD57" s="19"/>
      <c r="AE57" s="19"/>
      <c r="AF57" s="19"/>
      <c r="AG57" s="19"/>
      <c r="AH57" s="19"/>
      <c r="AI57" s="3"/>
      <c r="AJ57" s="3"/>
      <c r="BV57" s="3"/>
      <c r="BW57" s="3"/>
      <c r="BX57" s="3"/>
      <c r="BY57" s="3"/>
      <c r="BZ57" s="3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5"/>
      <c r="DB57" s="5">
        <v>0</v>
      </c>
      <c r="DC57" s="5">
        <v>0</v>
      </c>
      <c r="DD57" s="5">
        <v>0</v>
      </c>
      <c r="DE57" s="5"/>
      <c r="DF57" s="5"/>
    </row>
    <row r="58" spans="1:110" s="2" customFormat="1" x14ac:dyDescent="0.2">
      <c r="A58" s="2676" t="s">
        <v>78</v>
      </c>
      <c r="B58" s="2677">
        <f>SUM(B59:B60)</f>
        <v>0</v>
      </c>
      <c r="C58" s="2678">
        <f>SUM(C59:C60)</f>
        <v>0</v>
      </c>
      <c r="D58" s="2668">
        <f t="shared" ref="D58:V58" si="6">SUM(D59:D60)</f>
        <v>0</v>
      </c>
      <c r="E58" s="2669">
        <f t="shared" si="6"/>
        <v>0</v>
      </c>
      <c r="F58" s="2671">
        <f t="shared" si="6"/>
        <v>0</v>
      </c>
      <c r="G58" s="2669">
        <f t="shared" si="6"/>
        <v>0</v>
      </c>
      <c r="H58" s="2671">
        <f t="shared" si="6"/>
        <v>0</v>
      </c>
      <c r="I58" s="2669">
        <f t="shared" si="6"/>
        <v>0</v>
      </c>
      <c r="J58" s="2671">
        <f t="shared" si="6"/>
        <v>0</v>
      </c>
      <c r="K58" s="2669">
        <f t="shared" si="6"/>
        <v>0</v>
      </c>
      <c r="L58" s="2671">
        <f t="shared" si="6"/>
        <v>0</v>
      </c>
      <c r="M58" s="2669">
        <f t="shared" si="6"/>
        <v>0</v>
      </c>
      <c r="N58" s="2671">
        <f t="shared" si="6"/>
        <v>0</v>
      </c>
      <c r="O58" s="2669">
        <f t="shared" si="6"/>
        <v>0</v>
      </c>
      <c r="P58" s="2671">
        <f t="shared" si="6"/>
        <v>0</v>
      </c>
      <c r="Q58" s="2669">
        <f t="shared" si="6"/>
        <v>0</v>
      </c>
      <c r="R58" s="2671">
        <f t="shared" si="6"/>
        <v>0</v>
      </c>
      <c r="S58" s="2669">
        <f t="shared" si="6"/>
        <v>0</v>
      </c>
      <c r="T58" s="2671">
        <f t="shared" si="6"/>
        <v>0</v>
      </c>
      <c r="U58" s="2669">
        <f t="shared" si="6"/>
        <v>0</v>
      </c>
      <c r="V58" s="2669">
        <f t="shared" si="6"/>
        <v>0</v>
      </c>
      <c r="W58" s="2669">
        <f>SUM(W59:W60)</f>
        <v>0</v>
      </c>
      <c r="X58" s="2669">
        <f>SUM(X59:X60)</f>
        <v>0</v>
      </c>
      <c r="Y58" s="18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BV58" s="3"/>
      <c r="BW58" s="3"/>
      <c r="BX58" s="3"/>
      <c r="BY58" s="3"/>
      <c r="BZ58" s="3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5"/>
      <c r="DB58" s="5"/>
      <c r="DC58" s="5"/>
      <c r="DD58" s="5"/>
      <c r="DE58" s="5"/>
      <c r="DF58" s="5"/>
    </row>
    <row r="59" spans="1:110" s="2" customFormat="1" x14ac:dyDescent="0.2">
      <c r="A59" s="104" t="s">
        <v>71</v>
      </c>
      <c r="B59" s="105">
        <f>SUM(C59:D59)</f>
        <v>0</v>
      </c>
      <c r="C59" s="2672"/>
      <c r="D59" s="2673"/>
      <c r="E59" s="108"/>
      <c r="F59" s="109"/>
      <c r="G59" s="108"/>
      <c r="H59" s="109"/>
      <c r="I59" s="108"/>
      <c r="J59" s="109"/>
      <c r="K59" s="108"/>
      <c r="L59" s="109"/>
      <c r="M59" s="108"/>
      <c r="N59" s="109"/>
      <c r="O59" s="108"/>
      <c r="P59" s="109"/>
      <c r="Q59" s="108"/>
      <c r="R59" s="109"/>
      <c r="S59" s="108"/>
      <c r="T59" s="109"/>
      <c r="U59" s="108"/>
      <c r="V59" s="108"/>
      <c r="W59" s="108"/>
      <c r="X59" s="108"/>
      <c r="Y59" s="18"/>
      <c r="Z59" s="19"/>
      <c r="AA59" s="19"/>
      <c r="AB59" s="19"/>
      <c r="AC59" s="19"/>
      <c r="AD59" s="19"/>
      <c r="AE59" s="19"/>
      <c r="AF59" s="19"/>
      <c r="AG59" s="19"/>
      <c r="AH59" s="19"/>
      <c r="AI59" s="3"/>
      <c r="AJ59" s="3"/>
      <c r="BV59" s="3"/>
      <c r="BW59" s="3"/>
      <c r="BX59" s="3"/>
      <c r="BY59" s="3"/>
      <c r="BZ59" s="3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5"/>
      <c r="DB59" s="5">
        <v>0</v>
      </c>
      <c r="DC59" s="5">
        <v>0</v>
      </c>
      <c r="DD59" s="5">
        <v>0</v>
      </c>
      <c r="DE59" s="5"/>
      <c r="DF59" s="5"/>
    </row>
    <row r="60" spans="1:110" s="2" customFormat="1" x14ac:dyDescent="0.2">
      <c r="A60" s="111" t="s">
        <v>77</v>
      </c>
      <c r="B60" s="112">
        <f>SUM(C60:D60)</f>
        <v>0</v>
      </c>
      <c r="C60" s="2674"/>
      <c r="D60" s="2674"/>
      <c r="E60" s="113"/>
      <c r="F60" s="93"/>
      <c r="G60" s="113"/>
      <c r="H60" s="93"/>
      <c r="I60" s="113"/>
      <c r="J60" s="93"/>
      <c r="K60" s="113"/>
      <c r="L60" s="93"/>
      <c r="M60" s="113"/>
      <c r="N60" s="93"/>
      <c r="O60" s="113"/>
      <c r="P60" s="93"/>
      <c r="Q60" s="113"/>
      <c r="R60" s="93"/>
      <c r="S60" s="113"/>
      <c r="T60" s="93"/>
      <c r="U60" s="113"/>
      <c r="V60" s="113"/>
      <c r="W60" s="113"/>
      <c r="X60" s="113"/>
      <c r="Y60" s="18"/>
      <c r="Z60" s="19"/>
      <c r="AA60" s="19"/>
      <c r="AB60" s="19"/>
      <c r="AC60" s="19"/>
      <c r="AD60" s="19"/>
      <c r="AE60" s="19"/>
      <c r="AF60" s="19"/>
      <c r="AG60" s="19"/>
      <c r="AH60" s="19"/>
      <c r="AI60" s="3"/>
      <c r="AJ60" s="3"/>
      <c r="BV60" s="3"/>
      <c r="BW60" s="3"/>
      <c r="BX60" s="3"/>
      <c r="BY60" s="3"/>
      <c r="BZ60" s="3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5"/>
      <c r="DB60" s="5">
        <v>0</v>
      </c>
      <c r="DC60" s="5">
        <v>0</v>
      </c>
      <c r="DD60" s="5">
        <v>0</v>
      </c>
      <c r="DE60" s="5"/>
      <c r="DF60" s="5"/>
    </row>
    <row r="61" spans="1:110" s="2" customFormat="1" x14ac:dyDescent="0.2">
      <c r="A61" s="2594" t="s">
        <v>79</v>
      </c>
      <c r="B61" s="9"/>
      <c r="C61" s="9"/>
      <c r="D61" s="9"/>
      <c r="E61" s="114"/>
      <c r="F61" s="114"/>
      <c r="G61" s="114"/>
      <c r="H61" s="73"/>
      <c r="I61" s="73"/>
      <c r="J61" s="2679"/>
      <c r="K61" s="2679"/>
      <c r="L61" s="2679"/>
      <c r="M61" s="2679"/>
      <c r="N61" s="2679"/>
      <c r="O61" s="2679"/>
      <c r="P61" s="2679"/>
      <c r="Q61" s="2679"/>
      <c r="R61" s="2679"/>
      <c r="S61" s="2679"/>
      <c r="T61" s="2679"/>
      <c r="U61" s="2679"/>
      <c r="V61" s="2653"/>
      <c r="W61" s="2653"/>
      <c r="X61" s="2659"/>
      <c r="Y61" s="2659"/>
      <c r="Z61" s="2659"/>
      <c r="AA61" s="2659"/>
      <c r="AB61" s="2659"/>
      <c r="AC61" s="2659"/>
      <c r="AD61" s="2659"/>
      <c r="AE61" s="2659"/>
      <c r="AF61" s="2659"/>
      <c r="AG61" s="2659"/>
      <c r="AH61" s="2659"/>
      <c r="AI61" s="2659"/>
      <c r="AJ61" s="2659"/>
      <c r="AK61" s="2659"/>
      <c r="AL61" s="2659"/>
      <c r="AM61" s="2659"/>
      <c r="AN61" s="2659"/>
      <c r="AO61" s="2659"/>
      <c r="AP61" s="2663"/>
      <c r="AQ61" s="2663"/>
      <c r="AR61" s="2663"/>
      <c r="BV61" s="3"/>
      <c r="BW61" s="3"/>
      <c r="BX61" s="3"/>
      <c r="BY61" s="3"/>
      <c r="BZ61" s="3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5"/>
      <c r="DB61" s="5"/>
      <c r="DC61" s="5"/>
      <c r="DD61" s="5"/>
      <c r="DE61" s="5"/>
      <c r="DF61" s="5"/>
    </row>
    <row r="62" spans="1:110" s="2" customFormat="1" x14ac:dyDescent="0.2">
      <c r="A62" s="2680" t="s">
        <v>49</v>
      </c>
      <c r="B62" s="2680" t="s">
        <v>32</v>
      </c>
      <c r="C62" s="115"/>
      <c r="D62" s="116"/>
      <c r="E62" s="116"/>
      <c r="F62" s="116"/>
      <c r="G62" s="116"/>
      <c r="H62" s="73"/>
      <c r="I62" s="73"/>
      <c r="J62" s="2679"/>
      <c r="K62" s="2679"/>
      <c r="L62" s="2681"/>
      <c r="M62" s="2681"/>
      <c r="N62" s="2679"/>
      <c r="O62" s="2679"/>
      <c r="P62" s="2679"/>
      <c r="Q62" s="2679"/>
      <c r="R62" s="2679"/>
      <c r="S62" s="2679"/>
      <c r="T62" s="2679"/>
      <c r="U62" s="2679"/>
      <c r="V62" s="2653"/>
      <c r="W62" s="2653"/>
      <c r="X62" s="2659"/>
      <c r="Y62" s="2659"/>
      <c r="Z62" s="2659"/>
      <c r="AA62" s="2659"/>
      <c r="AB62" s="2659"/>
      <c r="AC62" s="2659"/>
      <c r="AD62" s="2659"/>
      <c r="AE62" s="2659"/>
      <c r="AF62" s="2659"/>
      <c r="AG62" s="2659"/>
      <c r="AH62" s="2659"/>
      <c r="AI62" s="2659"/>
      <c r="AJ62" s="2659"/>
      <c r="AK62" s="2659"/>
      <c r="AL62" s="2659"/>
      <c r="AM62" s="2659"/>
      <c r="AN62" s="2659"/>
      <c r="AO62" s="2659"/>
      <c r="AP62" s="2663"/>
      <c r="AQ62" s="2663"/>
      <c r="AR62" s="2663"/>
      <c r="BV62" s="3"/>
      <c r="BW62" s="3"/>
      <c r="BX62" s="3"/>
      <c r="BY62" s="3"/>
      <c r="BZ62" s="3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5"/>
      <c r="DB62" s="5"/>
      <c r="DC62" s="5"/>
      <c r="DD62" s="5"/>
      <c r="DE62" s="5"/>
      <c r="DF62" s="5"/>
    </row>
    <row r="63" spans="1:110" s="2" customFormat="1" x14ac:dyDescent="0.2">
      <c r="A63" s="2682" t="s">
        <v>71</v>
      </c>
      <c r="B63" s="2683"/>
      <c r="C63" s="115"/>
      <c r="D63" s="116"/>
      <c r="E63" s="116"/>
      <c r="F63" s="116"/>
      <c r="G63" s="116"/>
      <c r="H63" s="6"/>
      <c r="I63" s="94"/>
      <c r="J63" s="2653"/>
      <c r="K63" s="2653"/>
      <c r="L63" s="2684"/>
      <c r="M63" s="2684"/>
      <c r="N63" s="2653"/>
      <c r="O63" s="2653"/>
      <c r="P63" s="2653"/>
      <c r="Q63" s="2653"/>
      <c r="R63" s="2653"/>
      <c r="S63" s="2653"/>
      <c r="T63" s="2653"/>
      <c r="U63" s="2653"/>
      <c r="V63" s="2653"/>
      <c r="W63" s="2653"/>
      <c r="X63" s="2659"/>
      <c r="Y63" s="2659"/>
      <c r="Z63" s="2659"/>
      <c r="AA63" s="2659"/>
      <c r="AB63" s="2659"/>
      <c r="AC63" s="2659"/>
      <c r="AD63" s="2659"/>
      <c r="AE63" s="2659"/>
      <c r="AF63" s="2659"/>
      <c r="AG63" s="2659"/>
      <c r="AH63" s="2659"/>
      <c r="AI63" s="2659"/>
      <c r="AJ63" s="2659"/>
      <c r="AK63" s="2659"/>
      <c r="AL63" s="2659"/>
      <c r="AM63" s="2659"/>
      <c r="AN63" s="2659"/>
      <c r="AO63" s="2659"/>
      <c r="AP63" s="2663"/>
      <c r="AQ63" s="2663"/>
      <c r="AR63" s="2663"/>
      <c r="BV63" s="3"/>
      <c r="BW63" s="3"/>
      <c r="BX63" s="3"/>
      <c r="BY63" s="3"/>
      <c r="BZ63" s="3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5"/>
      <c r="DB63" s="5"/>
      <c r="DC63" s="5"/>
      <c r="DD63" s="5"/>
      <c r="DE63" s="5"/>
      <c r="DF63" s="5"/>
    </row>
    <row r="64" spans="1:110" s="2" customFormat="1" x14ac:dyDescent="0.2">
      <c r="A64" s="62" t="s">
        <v>80</v>
      </c>
      <c r="B64" s="69"/>
      <c r="C64" s="8"/>
      <c r="D64" s="117"/>
      <c r="E64" s="8"/>
      <c r="F64" s="2596"/>
      <c r="G64" s="118"/>
      <c r="H64" s="6"/>
      <c r="I64" s="6"/>
      <c r="J64" s="2653"/>
      <c r="K64" s="2653"/>
      <c r="L64" s="2653"/>
      <c r="M64" s="2653"/>
      <c r="N64" s="2653"/>
      <c r="O64" s="2653"/>
      <c r="P64" s="2653"/>
      <c r="Q64" s="2653"/>
      <c r="R64" s="2653"/>
      <c r="S64" s="2653"/>
      <c r="T64" s="2653"/>
      <c r="U64" s="2653"/>
      <c r="V64" s="2653"/>
      <c r="W64" s="2653"/>
      <c r="X64" s="2659"/>
      <c r="Y64" s="2659"/>
      <c r="Z64" s="2659"/>
      <c r="AA64" s="2659"/>
      <c r="AB64" s="2659"/>
      <c r="AC64" s="2659"/>
      <c r="AD64" s="2659"/>
      <c r="AE64" s="2659"/>
      <c r="AF64" s="2659"/>
      <c r="AG64" s="2659"/>
      <c r="AH64" s="2659"/>
      <c r="AI64" s="2659"/>
      <c r="AJ64" s="2659"/>
      <c r="AK64" s="2659"/>
      <c r="AL64" s="2659"/>
      <c r="AM64" s="2659"/>
      <c r="AN64" s="2659"/>
      <c r="AO64" s="2659"/>
      <c r="AP64" s="2663"/>
      <c r="AQ64" s="2663"/>
      <c r="AR64" s="2663"/>
      <c r="BV64" s="3"/>
      <c r="BW64" s="3"/>
      <c r="BX64" s="3"/>
      <c r="BY64" s="3"/>
      <c r="BZ64" s="3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5"/>
      <c r="DB64" s="5"/>
      <c r="DC64" s="5"/>
      <c r="DD64" s="5"/>
      <c r="DE64" s="5"/>
      <c r="DF64" s="5"/>
    </row>
    <row r="65" spans="1:108" s="2" customFormat="1" ht="15" x14ac:dyDescent="0.25">
      <c r="A65" s="8" t="s">
        <v>81</v>
      </c>
      <c r="B65" s="119"/>
      <c r="C65" s="8"/>
      <c r="D65" s="8"/>
      <c r="E65" s="8"/>
      <c r="F65" s="8"/>
      <c r="G65" s="8"/>
      <c r="H65" s="6"/>
      <c r="I65" s="6"/>
      <c r="J65" s="2685"/>
      <c r="K65" s="2685"/>
      <c r="L65" s="2685"/>
      <c r="M65" s="2685"/>
      <c r="N65" s="2685"/>
      <c r="O65" s="2685"/>
      <c r="P65" s="2685"/>
      <c r="Q65" s="2685"/>
      <c r="R65" s="2685"/>
      <c r="S65" s="2685"/>
      <c r="T65" s="2653"/>
      <c r="U65" s="2653"/>
      <c r="V65" s="2653"/>
      <c r="W65" s="2686"/>
      <c r="X65" s="2659"/>
      <c r="Y65" s="2659"/>
      <c r="Z65" s="2659"/>
      <c r="AA65" s="2659"/>
      <c r="AB65" s="2659"/>
      <c r="AC65" s="2659"/>
      <c r="AD65" s="2659"/>
      <c r="AE65" s="2659"/>
      <c r="AF65" s="2687"/>
      <c r="AG65" s="2659"/>
      <c r="AH65" s="2688"/>
      <c r="AI65" s="2659"/>
      <c r="AJ65" s="2659"/>
      <c r="AK65" s="2659"/>
      <c r="AL65" s="2659"/>
      <c r="AM65" s="2659"/>
      <c r="AN65" s="2659"/>
      <c r="AO65" s="2659"/>
      <c r="AP65" s="2663"/>
      <c r="AQ65" s="2663"/>
      <c r="AR65" s="2663"/>
      <c r="BV65" s="3"/>
      <c r="BW65" s="3"/>
      <c r="BX65" s="3"/>
      <c r="BY65" s="3"/>
      <c r="BZ65" s="3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5"/>
      <c r="DB65" s="5"/>
      <c r="DC65" s="5"/>
      <c r="DD65" s="5"/>
    </row>
    <row r="66" spans="1:108" s="2" customFormat="1" x14ac:dyDescent="0.2">
      <c r="A66" s="2680" t="s">
        <v>49</v>
      </c>
      <c r="B66" s="2680" t="s">
        <v>32</v>
      </c>
      <c r="C66" s="8"/>
      <c r="D66" s="8"/>
      <c r="E66" s="8"/>
      <c r="F66" s="8"/>
      <c r="G66" s="8"/>
      <c r="H66" s="6"/>
      <c r="I66" s="6"/>
      <c r="J66" s="2685"/>
      <c r="K66" s="2685"/>
      <c r="L66" s="2685"/>
      <c r="M66" s="2685"/>
      <c r="N66" s="2685"/>
      <c r="O66" s="2685"/>
      <c r="P66" s="2685"/>
      <c r="Q66" s="2685"/>
      <c r="R66" s="2685"/>
      <c r="S66" s="2685"/>
      <c r="T66" s="2653"/>
      <c r="U66" s="2653"/>
      <c r="V66" s="2653"/>
      <c r="W66" s="2686"/>
      <c r="X66" s="2659"/>
      <c r="Y66" s="2659"/>
      <c r="Z66" s="2659"/>
      <c r="AA66" s="2659"/>
      <c r="AB66" s="2659"/>
      <c r="AC66" s="2659"/>
      <c r="AD66" s="2659"/>
      <c r="AE66" s="2659"/>
      <c r="AF66" s="2687"/>
      <c r="AG66" s="2659"/>
      <c r="AH66" s="2688"/>
      <c r="AI66" s="2659"/>
      <c r="AJ66" s="2659"/>
      <c r="AK66" s="2659"/>
      <c r="AL66" s="2659"/>
      <c r="AM66" s="2659"/>
      <c r="AN66" s="2659"/>
      <c r="AO66" s="2659"/>
      <c r="AP66" s="2663"/>
      <c r="AQ66" s="2663"/>
      <c r="AR66" s="2663"/>
      <c r="BV66" s="3"/>
      <c r="BW66" s="3"/>
      <c r="BX66" s="3"/>
      <c r="BY66" s="3"/>
      <c r="BZ66" s="3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5"/>
      <c r="DB66" s="5"/>
      <c r="DC66" s="5"/>
      <c r="DD66" s="5"/>
    </row>
    <row r="67" spans="1:108" s="2" customFormat="1" x14ac:dyDescent="0.2">
      <c r="A67" s="2689" t="s">
        <v>82</v>
      </c>
      <c r="B67" s="2683"/>
      <c r="C67" s="8"/>
      <c r="D67" s="8"/>
      <c r="E67" s="8"/>
      <c r="F67" s="8"/>
      <c r="G67" s="8"/>
      <c r="H67" s="6"/>
      <c r="I67" s="6"/>
      <c r="J67" s="2685"/>
      <c r="K67" s="2685"/>
      <c r="L67" s="2685"/>
      <c r="M67" s="2685"/>
      <c r="N67" s="2685"/>
      <c r="O67" s="2685"/>
      <c r="P67" s="2685"/>
      <c r="Q67" s="2685"/>
      <c r="R67" s="2685"/>
      <c r="S67" s="2685"/>
      <c r="T67" s="2653"/>
      <c r="U67" s="2653"/>
      <c r="V67" s="2653"/>
      <c r="W67" s="2686"/>
      <c r="X67" s="2659"/>
      <c r="Y67" s="2659"/>
      <c r="Z67" s="2659"/>
      <c r="AA67" s="2659"/>
      <c r="AB67" s="2659"/>
      <c r="AC67" s="2659"/>
      <c r="AD67" s="2659"/>
      <c r="AE67" s="2659"/>
      <c r="AF67" s="2687"/>
      <c r="AG67" s="2659"/>
      <c r="AH67" s="2688"/>
      <c r="AI67" s="2659"/>
      <c r="AJ67" s="2659"/>
      <c r="AK67" s="2659"/>
      <c r="AL67" s="2659"/>
      <c r="AM67" s="2659"/>
      <c r="AN67" s="2659"/>
      <c r="AO67" s="2659"/>
      <c r="AP67" s="2663"/>
      <c r="AQ67" s="2663"/>
      <c r="AR67" s="2663"/>
      <c r="BV67" s="3"/>
      <c r="BW67" s="3"/>
      <c r="BX67" s="3"/>
      <c r="BY67" s="3"/>
      <c r="BZ67" s="3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5"/>
      <c r="DB67" s="5"/>
      <c r="DC67" s="5"/>
      <c r="DD67" s="5"/>
    </row>
    <row r="68" spans="1:108" s="2" customFormat="1" x14ac:dyDescent="0.2">
      <c r="A68" s="120" t="s">
        <v>61</v>
      </c>
      <c r="B68" s="108"/>
      <c r="C68" s="8"/>
      <c r="D68" s="8"/>
      <c r="E68" s="8"/>
      <c r="F68" s="8"/>
      <c r="G68" s="8"/>
      <c r="H68" s="6"/>
      <c r="I68" s="6"/>
      <c r="J68" s="2685"/>
      <c r="K68" s="2685"/>
      <c r="L68" s="2685"/>
      <c r="M68" s="2685"/>
      <c r="N68" s="2685"/>
      <c r="O68" s="2685"/>
      <c r="P68" s="2685"/>
      <c r="Q68" s="2685"/>
      <c r="R68" s="2685"/>
      <c r="S68" s="2685"/>
      <c r="T68" s="2653"/>
      <c r="U68" s="2653"/>
      <c r="V68" s="2653"/>
      <c r="W68" s="2686"/>
      <c r="X68" s="2659"/>
      <c r="Y68" s="2659"/>
      <c r="Z68" s="2659"/>
      <c r="AA68" s="2659"/>
      <c r="AB68" s="2659"/>
      <c r="AC68" s="2659"/>
      <c r="AD68" s="2659"/>
      <c r="AE68" s="2659"/>
      <c r="AF68" s="2687"/>
      <c r="AG68" s="2659"/>
      <c r="AH68" s="2688"/>
      <c r="AI68" s="2659"/>
      <c r="AJ68" s="2659"/>
      <c r="AK68" s="2659"/>
      <c r="AL68" s="2659"/>
      <c r="AM68" s="2659"/>
      <c r="AN68" s="2659"/>
      <c r="AO68" s="2659"/>
      <c r="AP68" s="2663"/>
      <c r="AQ68" s="2663"/>
      <c r="AR68" s="2663"/>
      <c r="BV68" s="3"/>
      <c r="BW68" s="3"/>
      <c r="BX68" s="3"/>
      <c r="BY68" s="3"/>
      <c r="BZ68" s="3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5"/>
      <c r="DB68" s="5"/>
      <c r="DC68" s="5"/>
      <c r="DD68" s="5"/>
    </row>
    <row r="69" spans="1:108" s="2" customFormat="1" x14ac:dyDescent="0.2">
      <c r="A69" s="120" t="s">
        <v>83</v>
      </c>
      <c r="B69" s="108"/>
      <c r="C69" s="8"/>
      <c r="D69" s="8"/>
      <c r="E69" s="8"/>
      <c r="F69" s="8"/>
      <c r="G69" s="8"/>
      <c r="H69" s="6"/>
      <c r="I69" s="6"/>
      <c r="J69" s="2685"/>
      <c r="K69" s="2685"/>
      <c r="L69" s="2685"/>
      <c r="M69" s="2685"/>
      <c r="N69" s="2685"/>
      <c r="O69" s="2685"/>
      <c r="P69" s="2685"/>
      <c r="Q69" s="2685"/>
      <c r="R69" s="2685"/>
      <c r="S69" s="2685"/>
      <c r="T69" s="2653"/>
      <c r="U69" s="2653"/>
      <c r="V69" s="2653"/>
      <c r="W69" s="2686"/>
      <c r="X69" s="2659"/>
      <c r="Y69" s="2659"/>
      <c r="Z69" s="2659"/>
      <c r="AA69" s="2659"/>
      <c r="AB69" s="2659"/>
      <c r="AC69" s="2659"/>
      <c r="AD69" s="2659"/>
      <c r="AE69" s="2659"/>
      <c r="AF69" s="2687"/>
      <c r="AG69" s="2659"/>
      <c r="AH69" s="2688"/>
      <c r="AI69" s="2659"/>
      <c r="AJ69" s="2659"/>
      <c r="AK69" s="2659"/>
      <c r="AL69" s="2659"/>
      <c r="AM69" s="2659"/>
      <c r="AN69" s="2659"/>
      <c r="AO69" s="2659"/>
      <c r="AP69" s="2663"/>
      <c r="AQ69" s="2663"/>
      <c r="AR69" s="2663"/>
      <c r="BV69" s="3"/>
      <c r="BW69" s="3"/>
      <c r="BX69" s="3"/>
      <c r="BY69" s="3"/>
      <c r="BZ69" s="3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5"/>
      <c r="DB69" s="5"/>
      <c r="DC69" s="5"/>
      <c r="DD69" s="5"/>
    </row>
    <row r="70" spans="1:108" s="2" customFormat="1" x14ac:dyDescent="0.2">
      <c r="A70" s="120" t="s">
        <v>84</v>
      </c>
      <c r="B70" s="108"/>
      <c r="C70" s="8"/>
      <c r="D70" s="8"/>
      <c r="E70" s="8"/>
      <c r="F70" s="8"/>
      <c r="G70" s="8"/>
      <c r="H70" s="6"/>
      <c r="I70" s="6"/>
      <c r="J70" s="2685"/>
      <c r="K70" s="2685"/>
      <c r="L70" s="2685"/>
      <c r="M70" s="2685"/>
      <c r="N70" s="2685"/>
      <c r="O70" s="2685"/>
      <c r="P70" s="2685"/>
      <c r="Q70" s="2685"/>
      <c r="R70" s="2685"/>
      <c r="S70" s="2685"/>
      <c r="T70" s="2653"/>
      <c r="U70" s="2653"/>
      <c r="V70" s="2653"/>
      <c r="W70" s="2686"/>
      <c r="X70" s="2659"/>
      <c r="Y70" s="2659"/>
      <c r="Z70" s="2659"/>
      <c r="AA70" s="2659"/>
      <c r="AB70" s="2659"/>
      <c r="AC70" s="2659"/>
      <c r="AD70" s="2659"/>
      <c r="AE70" s="2659"/>
      <c r="AF70" s="2687"/>
      <c r="AG70" s="2659"/>
      <c r="AH70" s="2688"/>
      <c r="AI70" s="2659"/>
      <c r="AJ70" s="2659"/>
      <c r="AK70" s="2659"/>
      <c r="AL70" s="2659"/>
      <c r="AM70" s="2659"/>
      <c r="AN70" s="2659"/>
      <c r="AO70" s="2659"/>
      <c r="AP70" s="2663"/>
      <c r="AQ70" s="2663"/>
      <c r="AR70" s="2663"/>
      <c r="BV70" s="3"/>
      <c r="BW70" s="3"/>
      <c r="BX70" s="3"/>
      <c r="BY70" s="3"/>
      <c r="BZ70" s="3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5"/>
      <c r="DB70" s="5"/>
      <c r="DC70" s="5"/>
      <c r="DD70" s="5"/>
    </row>
    <row r="71" spans="1:108" s="2" customFormat="1" x14ac:dyDescent="0.2">
      <c r="A71" s="120" t="s">
        <v>63</v>
      </c>
      <c r="B71" s="108"/>
      <c r="C71" s="8"/>
      <c r="D71" s="8"/>
      <c r="E71" s="8"/>
      <c r="F71" s="8"/>
      <c r="G71" s="8"/>
      <c r="H71" s="6"/>
      <c r="I71" s="6"/>
      <c r="J71" s="2685"/>
      <c r="K71" s="2685"/>
      <c r="L71" s="2685"/>
      <c r="M71" s="2685"/>
      <c r="N71" s="2685"/>
      <c r="O71" s="2685"/>
      <c r="P71" s="2685"/>
      <c r="Q71" s="2685"/>
      <c r="R71" s="2685"/>
      <c r="S71" s="2685"/>
      <c r="T71" s="2653"/>
      <c r="U71" s="2653"/>
      <c r="V71" s="2653"/>
      <c r="W71" s="2686"/>
      <c r="X71" s="2659"/>
      <c r="Y71" s="2659"/>
      <c r="Z71" s="2659"/>
      <c r="AA71" s="2659"/>
      <c r="AB71" s="2659"/>
      <c r="AC71" s="2659"/>
      <c r="AD71" s="2659"/>
      <c r="AE71" s="2659"/>
      <c r="AF71" s="2687"/>
      <c r="AG71" s="2659"/>
      <c r="AH71" s="2688"/>
      <c r="AI71" s="2659"/>
      <c r="AJ71" s="2659"/>
      <c r="AK71" s="2659"/>
      <c r="AL71" s="2659"/>
      <c r="AM71" s="2659"/>
      <c r="AN71" s="2659"/>
      <c r="AO71" s="2659"/>
      <c r="AP71" s="2663"/>
      <c r="AQ71" s="2663"/>
      <c r="AR71" s="2663"/>
      <c r="BV71" s="3"/>
      <c r="BW71" s="3"/>
      <c r="BX71" s="3"/>
      <c r="BY71" s="3"/>
      <c r="BZ71" s="3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5"/>
      <c r="DB71" s="5"/>
      <c r="DC71" s="5"/>
      <c r="DD71" s="5"/>
    </row>
    <row r="72" spans="1:108" s="2" customFormat="1" x14ac:dyDescent="0.2">
      <c r="A72" s="120" t="s">
        <v>85</v>
      </c>
      <c r="B72" s="108"/>
      <c r="C72" s="8"/>
      <c r="D72" s="8"/>
      <c r="E72" s="8"/>
      <c r="F72" s="8"/>
      <c r="G72" s="8"/>
      <c r="H72" s="6"/>
      <c r="I72" s="6"/>
      <c r="J72" s="2685"/>
      <c r="K72" s="2685"/>
      <c r="L72" s="2685"/>
      <c r="M72" s="2685"/>
      <c r="N72" s="2685"/>
      <c r="O72" s="2685"/>
      <c r="P72" s="2685"/>
      <c r="Q72" s="2685"/>
      <c r="R72" s="2685"/>
      <c r="S72" s="2685"/>
      <c r="T72" s="2653"/>
      <c r="U72" s="2653"/>
      <c r="V72" s="2653"/>
      <c r="W72" s="2686"/>
      <c r="X72" s="2659"/>
      <c r="Y72" s="2659"/>
      <c r="Z72" s="2659"/>
      <c r="AA72" s="2659"/>
      <c r="AB72" s="2659"/>
      <c r="AC72" s="2659"/>
      <c r="AD72" s="2659"/>
      <c r="AE72" s="2659"/>
      <c r="AF72" s="2687"/>
      <c r="AG72" s="2659"/>
      <c r="AH72" s="2688"/>
      <c r="AI72" s="2659"/>
      <c r="AJ72" s="2659"/>
      <c r="AK72" s="2659"/>
      <c r="AL72" s="2659"/>
      <c r="AM72" s="2659"/>
      <c r="AN72" s="2659"/>
      <c r="AO72" s="2659"/>
      <c r="AP72" s="2663"/>
      <c r="AQ72" s="2663"/>
      <c r="AR72" s="2663"/>
      <c r="BV72" s="3"/>
      <c r="BW72" s="3"/>
      <c r="BX72" s="3"/>
      <c r="BY72" s="3"/>
      <c r="BZ72" s="3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5"/>
      <c r="DB72" s="5"/>
      <c r="DC72" s="5"/>
      <c r="DD72" s="5"/>
    </row>
    <row r="73" spans="1:108" s="2" customFormat="1" x14ac:dyDescent="0.2">
      <c r="A73" s="120" t="s">
        <v>86</v>
      </c>
      <c r="B73" s="108"/>
      <c r="C73" s="8"/>
      <c r="D73" s="8"/>
      <c r="E73" s="8"/>
      <c r="F73" s="8"/>
      <c r="G73" s="8"/>
      <c r="H73" s="6"/>
      <c r="I73" s="6"/>
      <c r="J73" s="2685"/>
      <c r="K73" s="2685"/>
      <c r="L73" s="2685"/>
      <c r="M73" s="2685"/>
      <c r="N73" s="2685"/>
      <c r="O73" s="2685"/>
      <c r="P73" s="2685"/>
      <c r="Q73" s="2685"/>
      <c r="R73" s="2685"/>
      <c r="S73" s="2685"/>
      <c r="T73" s="2653"/>
      <c r="U73" s="2653"/>
      <c r="V73" s="2653"/>
      <c r="W73" s="2686"/>
      <c r="X73" s="2659"/>
      <c r="Y73" s="2659"/>
      <c r="Z73" s="2659"/>
      <c r="AA73" s="2659"/>
      <c r="AB73" s="2659"/>
      <c r="AC73" s="2659"/>
      <c r="AD73" s="2659"/>
      <c r="AE73" s="2659"/>
      <c r="AF73" s="2687"/>
      <c r="AG73" s="2659"/>
      <c r="AH73" s="2688"/>
      <c r="AI73" s="2659"/>
      <c r="AJ73" s="2659"/>
      <c r="AK73" s="2659"/>
      <c r="AL73" s="2659"/>
      <c r="AM73" s="2659"/>
      <c r="AN73" s="2659"/>
      <c r="AO73" s="2659"/>
      <c r="AP73" s="2663"/>
      <c r="AQ73" s="2663"/>
      <c r="AR73" s="2663"/>
      <c r="BV73" s="3"/>
      <c r="BW73" s="3"/>
      <c r="BX73" s="3"/>
      <c r="BY73" s="3"/>
      <c r="BZ73" s="3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5"/>
      <c r="DB73" s="5"/>
      <c r="DC73" s="5"/>
      <c r="DD73" s="5"/>
    </row>
    <row r="74" spans="1:108" s="2" customFormat="1" x14ac:dyDescent="0.2">
      <c r="A74" s="121" t="s">
        <v>87</v>
      </c>
      <c r="B74" s="69"/>
      <c r="C74" s="8"/>
      <c r="D74" s="8"/>
      <c r="E74" s="8"/>
      <c r="F74" s="8"/>
      <c r="G74" s="8"/>
      <c r="H74" s="6"/>
      <c r="I74" s="6"/>
      <c r="J74" s="2685"/>
      <c r="K74" s="2685"/>
      <c r="L74" s="2685"/>
      <c r="M74" s="2685"/>
      <c r="N74" s="2685"/>
      <c r="O74" s="2685"/>
      <c r="P74" s="2685"/>
      <c r="Q74" s="2685"/>
      <c r="R74" s="2685"/>
      <c r="S74" s="2685"/>
      <c r="T74" s="2653"/>
      <c r="U74" s="2653"/>
      <c r="V74" s="2653"/>
      <c r="W74" s="2686"/>
      <c r="X74" s="2659"/>
      <c r="Y74" s="2659"/>
      <c r="Z74" s="2659"/>
      <c r="AA74" s="2659"/>
      <c r="AB74" s="2659"/>
      <c r="AC74" s="2659"/>
      <c r="AD74" s="2659"/>
      <c r="AE74" s="2659"/>
      <c r="AF74" s="2687"/>
      <c r="AG74" s="2659"/>
      <c r="AH74" s="2688"/>
      <c r="AI74" s="2659"/>
      <c r="AJ74" s="2659"/>
      <c r="AK74" s="2659"/>
      <c r="AL74" s="2659"/>
      <c r="AM74" s="2659"/>
      <c r="AN74" s="2659"/>
      <c r="AO74" s="2659"/>
      <c r="AP74" s="2663"/>
      <c r="AQ74" s="2663"/>
      <c r="AR74" s="2663"/>
      <c r="BV74" s="3"/>
      <c r="BW74" s="3"/>
      <c r="BX74" s="3"/>
      <c r="BY74" s="3"/>
      <c r="BZ74" s="3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5"/>
      <c r="DB74" s="5"/>
      <c r="DC74" s="5"/>
      <c r="DD74" s="5"/>
    </row>
    <row r="75" spans="1:108" s="2" customFormat="1" x14ac:dyDescent="0.2">
      <c r="A75" s="8" t="s">
        <v>88</v>
      </c>
      <c r="B75" s="8"/>
      <c r="C75" s="2690"/>
      <c r="D75" s="2690"/>
      <c r="E75" s="6"/>
      <c r="F75" s="6"/>
      <c r="G75" s="6"/>
      <c r="H75" s="6"/>
      <c r="I75" s="6"/>
      <c r="J75" s="2685"/>
      <c r="K75" s="2685"/>
      <c r="L75" s="2685"/>
      <c r="M75" s="2685"/>
      <c r="N75" s="2685"/>
      <c r="O75" s="2685"/>
      <c r="P75" s="2685"/>
      <c r="Q75" s="2685"/>
      <c r="R75" s="2685"/>
      <c r="S75" s="2685"/>
      <c r="T75" s="2653"/>
      <c r="U75" s="2653"/>
      <c r="V75" s="2653"/>
      <c r="W75" s="2686"/>
      <c r="X75" s="2659"/>
      <c r="Y75" s="2659"/>
      <c r="Z75" s="2659"/>
      <c r="AA75" s="2659"/>
      <c r="AB75" s="2659"/>
      <c r="AC75" s="2659"/>
      <c r="AD75" s="2659"/>
      <c r="AE75" s="2659"/>
      <c r="AF75" s="2687"/>
      <c r="AG75" s="2659"/>
      <c r="AH75" s="2688"/>
      <c r="AI75" s="2659"/>
      <c r="AJ75" s="2659"/>
      <c r="AK75" s="2659"/>
      <c r="AL75" s="2659"/>
      <c r="AM75" s="2659"/>
      <c r="AN75" s="2659"/>
      <c r="AO75" s="2659"/>
      <c r="AP75" s="2663"/>
      <c r="AQ75" s="2663"/>
      <c r="AR75" s="2663"/>
      <c r="BV75" s="3"/>
      <c r="BW75" s="3"/>
      <c r="BX75" s="3"/>
      <c r="BY75" s="3"/>
      <c r="BZ75" s="3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5"/>
      <c r="DB75" s="5"/>
      <c r="DC75" s="5"/>
      <c r="DD75" s="5"/>
    </row>
    <row r="76" spans="1:108" s="2" customFormat="1" ht="14.25" customHeight="1" x14ac:dyDescent="0.2">
      <c r="A76" s="4336" t="s">
        <v>89</v>
      </c>
      <c r="B76" s="4337" t="s">
        <v>32</v>
      </c>
      <c r="C76" s="4338" t="s">
        <v>90</v>
      </c>
      <c r="D76" s="4339"/>
      <c r="E76" s="4339"/>
      <c r="F76" s="4339"/>
      <c r="G76" s="4339"/>
      <c r="H76" s="4339"/>
      <c r="I76" s="4339"/>
      <c r="J76" s="4339"/>
      <c r="K76" s="4339"/>
      <c r="L76" s="4339"/>
      <c r="M76" s="4339"/>
      <c r="N76" s="4339"/>
      <c r="O76" s="4339"/>
      <c r="P76" s="4339"/>
      <c r="Q76" s="4339"/>
      <c r="R76" s="4339"/>
      <c r="S76" s="4340"/>
      <c r="T76" s="4317" t="s">
        <v>6</v>
      </c>
      <c r="U76" s="4317" t="s">
        <v>91</v>
      </c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2691"/>
      <c r="AP76" s="2691"/>
      <c r="AQ76" s="2691"/>
      <c r="AR76" s="2691"/>
      <c r="AS76" s="2691"/>
      <c r="AT76" s="2691"/>
      <c r="AU76" s="2691"/>
      <c r="AV76" s="2691"/>
      <c r="AW76" s="2692"/>
      <c r="AX76" s="2691"/>
      <c r="AY76" s="2691"/>
      <c r="AZ76" s="2691"/>
      <c r="BA76" s="2691"/>
      <c r="BB76" s="2691"/>
      <c r="BC76" s="2691"/>
      <c r="BD76" s="2691"/>
      <c r="BE76" s="2691"/>
      <c r="BF76" s="2691"/>
      <c r="BG76" s="2693"/>
      <c r="BH76" s="2693"/>
      <c r="BI76" s="2693"/>
      <c r="BV76" s="3"/>
      <c r="BW76" s="3"/>
      <c r="BX76" s="3"/>
      <c r="BY76" s="3"/>
      <c r="BZ76" s="3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5"/>
      <c r="DB76" s="5"/>
      <c r="DC76" s="5"/>
      <c r="DD76" s="5"/>
    </row>
    <row r="77" spans="1:108" s="2" customFormat="1" x14ac:dyDescent="0.2">
      <c r="A77" s="4331"/>
      <c r="B77" s="4329"/>
      <c r="C77" s="2694" t="s">
        <v>92</v>
      </c>
      <c r="D77" s="2695" t="s">
        <v>93</v>
      </c>
      <c r="E77" s="2695" t="s">
        <v>14</v>
      </c>
      <c r="F77" s="2696" t="s">
        <v>15</v>
      </c>
      <c r="G77" s="2697" t="s">
        <v>16</v>
      </c>
      <c r="H77" s="2697" t="s">
        <v>94</v>
      </c>
      <c r="I77" s="2697" t="s">
        <v>95</v>
      </c>
      <c r="J77" s="2695" t="s">
        <v>19</v>
      </c>
      <c r="K77" s="2695" t="s">
        <v>20</v>
      </c>
      <c r="L77" s="2599" t="s">
        <v>21</v>
      </c>
      <c r="M77" s="2695" t="s">
        <v>22</v>
      </c>
      <c r="N77" s="2695" t="s">
        <v>23</v>
      </c>
      <c r="O77" s="2695" t="s">
        <v>24</v>
      </c>
      <c r="P77" s="2695" t="s">
        <v>25</v>
      </c>
      <c r="Q77" s="2695" t="s">
        <v>26</v>
      </c>
      <c r="R77" s="2695" t="s">
        <v>27</v>
      </c>
      <c r="S77" s="2600" t="s">
        <v>28</v>
      </c>
      <c r="T77" s="4341"/>
      <c r="U77" s="4341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2691"/>
      <c r="AP77" s="2691"/>
      <c r="AQ77" s="2691"/>
      <c r="AR77" s="2691"/>
      <c r="AS77" s="2691"/>
      <c r="AT77" s="2691"/>
      <c r="AU77" s="2691"/>
      <c r="AV77" s="2691"/>
      <c r="AW77" s="2698"/>
      <c r="AX77" s="2699"/>
      <c r="AY77" s="2699"/>
      <c r="AZ77" s="2691"/>
      <c r="BA77" s="2691"/>
      <c r="BB77" s="2691"/>
      <c r="BC77" s="2691"/>
      <c r="BD77" s="2691"/>
      <c r="BE77" s="2691"/>
      <c r="BF77" s="2691"/>
      <c r="BG77" s="2693"/>
      <c r="BH77" s="2693"/>
      <c r="BI77" s="2693"/>
      <c r="BV77" s="3"/>
      <c r="BW77" s="3"/>
      <c r="BX77" s="3"/>
      <c r="BY77" s="3"/>
      <c r="BZ77" s="3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5"/>
      <c r="DB77" s="5"/>
      <c r="DC77" s="5"/>
      <c r="DD77" s="5"/>
    </row>
    <row r="78" spans="1:108" s="2" customFormat="1" x14ac:dyDescent="0.2">
      <c r="A78" s="2700" t="s">
        <v>96</v>
      </c>
      <c r="B78" s="123">
        <f>SUM(C78:S78)</f>
        <v>0</v>
      </c>
      <c r="C78" s="2701"/>
      <c r="D78" s="2702"/>
      <c r="E78" s="2702"/>
      <c r="F78" s="2702"/>
      <c r="G78" s="2702"/>
      <c r="H78" s="2702"/>
      <c r="I78" s="2702"/>
      <c r="J78" s="2702"/>
      <c r="K78" s="2702"/>
      <c r="L78" s="2702"/>
      <c r="M78" s="2702"/>
      <c r="N78" s="2702"/>
      <c r="O78" s="2702"/>
      <c r="P78" s="2702"/>
      <c r="Q78" s="2702"/>
      <c r="R78" s="2702"/>
      <c r="S78" s="2703"/>
      <c r="T78" s="2704"/>
      <c r="U78" s="2704"/>
      <c r="V78" s="124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2705"/>
      <c r="BA78" s="2705"/>
      <c r="BB78" s="2705"/>
      <c r="BC78" s="2705"/>
      <c r="BD78" s="2705"/>
      <c r="BE78" s="2705"/>
      <c r="BF78" s="2705"/>
      <c r="BG78" s="2693"/>
      <c r="BH78" s="2693"/>
      <c r="BI78" s="2693"/>
      <c r="BV78" s="3"/>
      <c r="BW78" s="3"/>
      <c r="BX78" s="3"/>
      <c r="BY78" s="3"/>
      <c r="BZ78" s="3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5"/>
      <c r="DB78" s="5">
        <v>0</v>
      </c>
      <c r="DC78" s="5"/>
      <c r="DD78" s="5">
        <v>0</v>
      </c>
    </row>
    <row r="79" spans="1:108" s="2" customFormat="1" x14ac:dyDescent="0.2">
      <c r="A79" s="4349" t="s">
        <v>97</v>
      </c>
      <c r="B79" s="4349"/>
      <c r="C79" s="4349"/>
      <c r="D79" s="4349"/>
      <c r="E79" s="4349"/>
      <c r="F79" s="4349"/>
      <c r="G79" s="4349"/>
      <c r="H79" s="9"/>
      <c r="I79" s="9"/>
      <c r="J79" s="9"/>
      <c r="K79" s="9"/>
      <c r="L79" s="9"/>
      <c r="M79" s="9"/>
      <c r="N79" s="6"/>
      <c r="O79" s="6"/>
      <c r="P79" s="6"/>
      <c r="Q79" s="125"/>
      <c r="R79" s="125"/>
      <c r="S79" s="125"/>
      <c r="T79" s="125"/>
      <c r="U79" s="125"/>
      <c r="V79" s="125"/>
      <c r="W79" s="6"/>
      <c r="X79" s="125"/>
      <c r="Y79" s="125"/>
      <c r="Z79" s="126"/>
      <c r="AA79" s="2706"/>
      <c r="AB79" s="2706"/>
      <c r="AC79" s="2706"/>
      <c r="AD79" s="2706"/>
      <c r="AE79" s="2707"/>
      <c r="AF79" s="2707"/>
      <c r="AG79" s="2707"/>
      <c r="AH79" s="2597"/>
      <c r="AI79" s="2693"/>
      <c r="AJ79" s="2693"/>
      <c r="AK79" s="2693"/>
      <c r="AL79" s="2693"/>
      <c r="AM79" s="2693"/>
      <c r="AN79" s="2693"/>
      <c r="AO79" s="2693"/>
      <c r="AP79" s="2693"/>
      <c r="AQ79" s="2693"/>
      <c r="AR79" s="2693"/>
      <c r="BV79" s="3"/>
      <c r="BW79" s="3"/>
      <c r="BX79" s="3"/>
      <c r="BY79" s="3"/>
      <c r="BZ79" s="3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5"/>
      <c r="DB79" s="5"/>
      <c r="DC79" s="5"/>
      <c r="DD79" s="5"/>
    </row>
    <row r="80" spans="1:108" s="2" customFormat="1" ht="14.25" customHeight="1" x14ac:dyDescent="0.2">
      <c r="A80" s="4350" t="s">
        <v>49</v>
      </c>
      <c r="B80" s="4352" t="s">
        <v>98</v>
      </c>
      <c r="C80" s="4352" t="s">
        <v>32</v>
      </c>
      <c r="D80" s="4316"/>
      <c r="E80" s="4343"/>
      <c r="F80" s="4345" t="s">
        <v>5</v>
      </c>
      <c r="G80" s="4354"/>
      <c r="H80" s="4354"/>
      <c r="I80" s="4354"/>
      <c r="J80" s="4354"/>
      <c r="K80" s="4354"/>
      <c r="L80" s="4354"/>
      <c r="M80" s="4354"/>
      <c r="N80" s="4354"/>
      <c r="O80" s="4354"/>
      <c r="P80" s="4354"/>
      <c r="Q80" s="4354"/>
      <c r="R80" s="4354"/>
      <c r="S80" s="4354"/>
      <c r="T80" s="4354"/>
      <c r="U80" s="4354"/>
      <c r="V80" s="4354"/>
      <c r="W80" s="4354"/>
      <c r="X80" s="4354"/>
      <c r="Y80" s="4354"/>
      <c r="Z80" s="4354"/>
      <c r="AA80" s="4354"/>
      <c r="AB80" s="4354"/>
      <c r="AC80" s="4354"/>
      <c r="AD80" s="4354"/>
      <c r="AE80" s="4354"/>
      <c r="AF80" s="4354"/>
      <c r="AG80" s="4354"/>
      <c r="AH80" s="4354"/>
      <c r="AI80" s="4355"/>
      <c r="AJ80" s="4356" t="s">
        <v>99</v>
      </c>
      <c r="AK80" s="4359" t="s">
        <v>100</v>
      </c>
      <c r="AL80" s="4343" t="s">
        <v>6</v>
      </c>
      <c r="AM80" s="4343" t="s">
        <v>7</v>
      </c>
      <c r="AN80" s="4343" t="s">
        <v>69</v>
      </c>
      <c r="AO80" s="2691"/>
      <c r="AP80" s="2691"/>
      <c r="AQ80" s="2691"/>
      <c r="AR80" s="2691"/>
      <c r="AS80" s="2693"/>
      <c r="AT80" s="2693"/>
      <c r="BV80" s="3"/>
      <c r="BW80" s="3"/>
      <c r="BX80" s="3"/>
      <c r="BY80" s="3"/>
      <c r="BZ80" s="3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5"/>
      <c r="DB80" s="5"/>
      <c r="DC80" s="5"/>
      <c r="DD80" s="5"/>
    </row>
    <row r="81" spans="1:114" s="2" customFormat="1" ht="14.25" customHeight="1" x14ac:dyDescent="0.2">
      <c r="A81" s="3395"/>
      <c r="B81" s="3397"/>
      <c r="C81" s="4342"/>
      <c r="D81" s="4353"/>
      <c r="E81" s="4344"/>
      <c r="F81" s="4345" t="s">
        <v>101</v>
      </c>
      <c r="G81" s="4346"/>
      <c r="H81" s="4345" t="s">
        <v>102</v>
      </c>
      <c r="I81" s="4346"/>
      <c r="J81" s="4347" t="s">
        <v>13</v>
      </c>
      <c r="K81" s="4348"/>
      <c r="L81" s="4347" t="s">
        <v>14</v>
      </c>
      <c r="M81" s="4348"/>
      <c r="N81" s="4345" t="s">
        <v>103</v>
      </c>
      <c r="O81" s="4346"/>
      <c r="P81" s="4345" t="s">
        <v>104</v>
      </c>
      <c r="Q81" s="4346"/>
      <c r="R81" s="4347" t="s">
        <v>16</v>
      </c>
      <c r="S81" s="4348"/>
      <c r="T81" s="4347" t="s">
        <v>17</v>
      </c>
      <c r="U81" s="4348"/>
      <c r="V81" s="4347" t="s">
        <v>18</v>
      </c>
      <c r="W81" s="4348"/>
      <c r="X81" s="4347" t="s">
        <v>19</v>
      </c>
      <c r="Y81" s="4348"/>
      <c r="Z81" s="4347" t="s">
        <v>20</v>
      </c>
      <c r="AA81" s="4348"/>
      <c r="AB81" s="4347" t="s">
        <v>21</v>
      </c>
      <c r="AC81" s="4348"/>
      <c r="AD81" s="4347" t="s">
        <v>22</v>
      </c>
      <c r="AE81" s="4348"/>
      <c r="AF81" s="4347" t="s">
        <v>23</v>
      </c>
      <c r="AG81" s="4348"/>
      <c r="AH81" s="4347" t="s">
        <v>24</v>
      </c>
      <c r="AI81" s="4348"/>
      <c r="AJ81" s="3401"/>
      <c r="AK81" s="3368"/>
      <c r="AL81" s="3372"/>
      <c r="AM81" s="3372"/>
      <c r="AN81" s="3372"/>
      <c r="AO81" s="2691"/>
      <c r="AP81" s="2691"/>
      <c r="AQ81" s="2691"/>
      <c r="AR81" s="2691"/>
      <c r="AS81" s="2693"/>
      <c r="AT81" s="2693"/>
      <c r="BV81" s="3"/>
      <c r="BW81" s="3"/>
      <c r="BX81" s="3"/>
      <c r="BY81" s="3"/>
      <c r="BZ81" s="3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5"/>
      <c r="DB81" s="5"/>
      <c r="DC81" s="5"/>
      <c r="DD81" s="5"/>
      <c r="DE81" s="5"/>
      <c r="DF81" s="5"/>
      <c r="DG81" s="5"/>
      <c r="DH81" s="5"/>
      <c r="DI81" s="5"/>
      <c r="DJ81" s="5"/>
    </row>
    <row r="82" spans="1:114" s="2" customFormat="1" x14ac:dyDescent="0.2">
      <c r="A82" s="4351"/>
      <c r="B82" s="4342"/>
      <c r="C82" s="2694" t="s">
        <v>29</v>
      </c>
      <c r="D82" s="2695" t="s">
        <v>30</v>
      </c>
      <c r="E82" s="2609" t="s">
        <v>31</v>
      </c>
      <c r="F82" s="2694" t="s">
        <v>30</v>
      </c>
      <c r="G82" s="2609" t="s">
        <v>31</v>
      </c>
      <c r="H82" s="2599" t="s">
        <v>30</v>
      </c>
      <c r="I82" s="2609" t="s">
        <v>31</v>
      </c>
      <c r="J82" s="2694" t="s">
        <v>30</v>
      </c>
      <c r="K82" s="2609" t="s">
        <v>31</v>
      </c>
      <c r="L82" s="2694" t="s">
        <v>30</v>
      </c>
      <c r="M82" s="2609" t="s">
        <v>31</v>
      </c>
      <c r="N82" s="2694" t="s">
        <v>30</v>
      </c>
      <c r="O82" s="2609" t="s">
        <v>31</v>
      </c>
      <c r="P82" s="2694" t="s">
        <v>30</v>
      </c>
      <c r="Q82" s="2609" t="s">
        <v>31</v>
      </c>
      <c r="R82" s="2694" t="s">
        <v>30</v>
      </c>
      <c r="S82" s="2609" t="s">
        <v>31</v>
      </c>
      <c r="T82" s="2694" t="s">
        <v>30</v>
      </c>
      <c r="U82" s="2609" t="s">
        <v>31</v>
      </c>
      <c r="V82" s="2694" t="s">
        <v>30</v>
      </c>
      <c r="W82" s="2609" t="s">
        <v>31</v>
      </c>
      <c r="X82" s="2694" t="s">
        <v>30</v>
      </c>
      <c r="Y82" s="2609" t="s">
        <v>31</v>
      </c>
      <c r="Z82" s="2694" t="s">
        <v>30</v>
      </c>
      <c r="AA82" s="2609" t="s">
        <v>31</v>
      </c>
      <c r="AB82" s="2694" t="s">
        <v>30</v>
      </c>
      <c r="AC82" s="2609" t="s">
        <v>31</v>
      </c>
      <c r="AD82" s="2694" t="s">
        <v>30</v>
      </c>
      <c r="AE82" s="2609" t="s">
        <v>31</v>
      </c>
      <c r="AF82" s="2694" t="s">
        <v>30</v>
      </c>
      <c r="AG82" s="2609" t="s">
        <v>31</v>
      </c>
      <c r="AH82" s="2694" t="s">
        <v>30</v>
      </c>
      <c r="AI82" s="2600" t="s">
        <v>31</v>
      </c>
      <c r="AJ82" s="4357"/>
      <c r="AK82" s="4329"/>
      <c r="AL82" s="4344"/>
      <c r="AM82" s="4344"/>
      <c r="AN82" s="4344"/>
      <c r="AO82" s="2691"/>
      <c r="AP82" s="2691"/>
      <c r="AQ82" s="2691"/>
      <c r="AR82" s="2691"/>
      <c r="AS82" s="2693"/>
      <c r="AT82" s="2693"/>
      <c r="BV82" s="3"/>
      <c r="BW82" s="3"/>
      <c r="BX82" s="3"/>
      <c r="BY82" s="3"/>
      <c r="BZ82" s="3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5"/>
      <c r="DB82" s="5"/>
      <c r="DC82" s="5"/>
      <c r="DD82" s="5"/>
      <c r="DE82" s="5"/>
      <c r="DF82" s="5"/>
      <c r="DG82" s="5"/>
      <c r="DH82" s="5"/>
      <c r="DI82" s="5"/>
      <c r="DJ82" s="5"/>
    </row>
    <row r="83" spans="1:114" s="2" customFormat="1" x14ac:dyDescent="0.2">
      <c r="A83" s="2601" t="s">
        <v>105</v>
      </c>
      <c r="B83" s="2708" t="s">
        <v>106</v>
      </c>
      <c r="C83" s="2709">
        <f>SUM(D83:E83)</f>
        <v>0</v>
      </c>
      <c r="D83" s="2710">
        <f>SUM(F83,H83,J83,L83,N83,P83,R83,T83,V83,X83,Z83,AB83,AD83,AF83,AH83)</f>
        <v>0</v>
      </c>
      <c r="E83" s="2711">
        <f>SUM(G83,I83,K83,M83,O83,Q83,S83,U83,W83,Y83,AA83,AC83,AE83,AG83,AI83)</f>
        <v>0</v>
      </c>
      <c r="F83" s="2712"/>
      <c r="G83" s="2713"/>
      <c r="H83" s="2714"/>
      <c r="I83" s="2713"/>
      <c r="J83" s="2715"/>
      <c r="K83" s="2716"/>
      <c r="L83" s="2715"/>
      <c r="M83" s="2716"/>
      <c r="N83" s="2715"/>
      <c r="O83" s="2716"/>
      <c r="P83" s="2715"/>
      <c r="Q83" s="2716"/>
      <c r="R83" s="2715"/>
      <c r="S83" s="2716"/>
      <c r="T83" s="2715"/>
      <c r="U83" s="2716"/>
      <c r="V83" s="2715"/>
      <c r="W83" s="2716"/>
      <c r="X83" s="2715"/>
      <c r="Y83" s="2716"/>
      <c r="Z83" s="2715"/>
      <c r="AA83" s="2716"/>
      <c r="AB83" s="2715"/>
      <c r="AC83" s="2716"/>
      <c r="AD83" s="2715"/>
      <c r="AE83" s="2716"/>
      <c r="AF83" s="2715"/>
      <c r="AG83" s="2716"/>
      <c r="AH83" s="2715"/>
      <c r="AI83" s="2717"/>
      <c r="AJ83" s="2718"/>
      <c r="AK83" s="2719"/>
      <c r="AL83" s="2713"/>
      <c r="AM83" s="2713"/>
      <c r="AN83" s="2713"/>
      <c r="AO83" s="2720"/>
      <c r="AP83" s="2691"/>
      <c r="AQ83" s="2691"/>
      <c r="AR83" s="2691"/>
      <c r="AS83" s="2693"/>
      <c r="AT83" s="2693"/>
      <c r="BV83" s="3"/>
      <c r="BW83" s="3"/>
      <c r="BX83" s="3"/>
      <c r="BY83" s="3"/>
      <c r="BZ83" s="3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5"/>
      <c r="DB83" s="5">
        <v>0</v>
      </c>
      <c r="DC83" s="5"/>
      <c r="DD83" s="5">
        <v>0</v>
      </c>
      <c r="DE83" s="5"/>
      <c r="DF83" s="5">
        <v>0</v>
      </c>
      <c r="DG83" s="5"/>
      <c r="DH83" s="5">
        <v>0</v>
      </c>
      <c r="DI83" s="5"/>
      <c r="DJ83" s="5">
        <v>0</v>
      </c>
    </row>
    <row r="84" spans="1:114" s="2" customFormat="1" x14ac:dyDescent="0.2">
      <c r="A84" s="4358" t="s">
        <v>107</v>
      </c>
      <c r="B84" s="2721" t="s">
        <v>108</v>
      </c>
      <c r="C84" s="17">
        <f>SUM(D84:E84)</f>
        <v>0</v>
      </c>
      <c r="D84" s="132">
        <f t="shared" ref="D84:E86" si="7">SUM(F84,H84,J84,L84,N84,P84,R84,T84,V84,X84,Z84,AB84,AD84,AF84,AH84)</f>
        <v>0</v>
      </c>
      <c r="E84" s="132">
        <f t="shared" si="7"/>
        <v>0</v>
      </c>
      <c r="F84" s="133"/>
      <c r="G84" s="134"/>
      <c r="H84" s="135"/>
      <c r="I84" s="134"/>
      <c r="J84" s="133"/>
      <c r="K84" s="136"/>
      <c r="L84" s="133"/>
      <c r="M84" s="136"/>
      <c r="N84" s="133"/>
      <c r="O84" s="136"/>
      <c r="P84" s="133"/>
      <c r="Q84" s="136"/>
      <c r="R84" s="133"/>
      <c r="S84" s="136"/>
      <c r="T84" s="133"/>
      <c r="U84" s="136"/>
      <c r="V84" s="133"/>
      <c r="W84" s="136"/>
      <c r="X84" s="133"/>
      <c r="Y84" s="136"/>
      <c r="Z84" s="133"/>
      <c r="AA84" s="136"/>
      <c r="AB84" s="133"/>
      <c r="AC84" s="136"/>
      <c r="AD84" s="133"/>
      <c r="AE84" s="136"/>
      <c r="AF84" s="133"/>
      <c r="AG84" s="136"/>
      <c r="AH84" s="133"/>
      <c r="AI84" s="137"/>
      <c r="AJ84" s="138"/>
      <c r="AK84" s="139"/>
      <c r="AL84" s="134"/>
      <c r="AM84" s="134"/>
      <c r="AN84" s="134"/>
      <c r="AO84" s="2720"/>
      <c r="AP84" s="2691"/>
      <c r="AQ84" s="2691"/>
      <c r="AR84" s="2691"/>
      <c r="AS84" s="2693"/>
      <c r="AT84" s="2693"/>
      <c r="BV84" s="3"/>
      <c r="BW84" s="3"/>
      <c r="BX84" s="3"/>
      <c r="BY84" s="3"/>
      <c r="BZ84" s="3"/>
      <c r="CA84" s="4" t="s">
        <v>109</v>
      </c>
      <c r="CB84" s="4"/>
      <c r="CC84" s="4" t="s">
        <v>110</v>
      </c>
      <c r="CD84" s="4"/>
      <c r="CE84" s="4" t="s">
        <v>111</v>
      </c>
      <c r="CF84" s="4"/>
      <c r="CG84" s="4" t="s">
        <v>112</v>
      </c>
      <c r="CH84" s="4"/>
      <c r="CI84" s="4" t="s">
        <v>113</v>
      </c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5"/>
      <c r="DB84" s="5">
        <v>0</v>
      </c>
      <c r="DC84" s="5"/>
      <c r="DD84" s="5">
        <v>0</v>
      </c>
      <c r="DE84" s="5"/>
      <c r="DF84" s="5">
        <v>0</v>
      </c>
      <c r="DG84" s="5"/>
      <c r="DH84" s="5">
        <v>0</v>
      </c>
      <c r="DI84" s="5"/>
      <c r="DJ84" s="5">
        <v>0</v>
      </c>
    </row>
    <row r="85" spans="1:114" s="2" customFormat="1" ht="21" x14ac:dyDescent="0.2">
      <c r="A85" s="4358"/>
      <c r="B85" s="140" t="s">
        <v>114</v>
      </c>
      <c r="C85" s="56">
        <f>SUM(D85:E85)</f>
        <v>0</v>
      </c>
      <c r="D85" s="132">
        <f t="shared" si="7"/>
        <v>0</v>
      </c>
      <c r="E85" s="132">
        <f t="shared" si="7"/>
        <v>0</v>
      </c>
      <c r="F85" s="141"/>
      <c r="G85" s="142"/>
      <c r="H85" s="143"/>
      <c r="I85" s="142"/>
      <c r="J85" s="141"/>
      <c r="K85" s="144"/>
      <c r="L85" s="141"/>
      <c r="M85" s="144"/>
      <c r="N85" s="141"/>
      <c r="O85" s="144"/>
      <c r="P85" s="141"/>
      <c r="Q85" s="144"/>
      <c r="R85" s="141"/>
      <c r="S85" s="144"/>
      <c r="T85" s="141"/>
      <c r="U85" s="144"/>
      <c r="V85" s="141"/>
      <c r="W85" s="144"/>
      <c r="X85" s="141"/>
      <c r="Y85" s="144"/>
      <c r="Z85" s="141"/>
      <c r="AA85" s="144"/>
      <c r="AB85" s="141"/>
      <c r="AC85" s="144"/>
      <c r="AD85" s="141"/>
      <c r="AE85" s="144"/>
      <c r="AF85" s="141"/>
      <c r="AG85" s="144"/>
      <c r="AH85" s="141"/>
      <c r="AI85" s="145"/>
      <c r="AJ85" s="146"/>
      <c r="AK85" s="147"/>
      <c r="AL85" s="142"/>
      <c r="AM85" s="142"/>
      <c r="AN85" s="142"/>
      <c r="AO85" s="2720"/>
      <c r="AP85" s="2691"/>
      <c r="AQ85" s="2691"/>
      <c r="AR85" s="2691"/>
      <c r="AS85" s="2693"/>
      <c r="AT85" s="2693"/>
      <c r="BV85" s="3"/>
      <c r="BW85" s="3"/>
      <c r="BX85" s="3"/>
      <c r="BY85" s="3"/>
      <c r="BZ85" s="3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5"/>
      <c r="DB85" s="5">
        <v>0</v>
      </c>
      <c r="DC85" s="5"/>
      <c r="DD85" s="5">
        <v>0</v>
      </c>
      <c r="DE85" s="5"/>
      <c r="DF85" s="5">
        <v>0</v>
      </c>
      <c r="DG85" s="5"/>
      <c r="DH85" s="5">
        <v>0</v>
      </c>
      <c r="DI85" s="5"/>
      <c r="DJ85" s="5">
        <v>0</v>
      </c>
    </row>
    <row r="86" spans="1:114" s="2" customFormat="1" x14ac:dyDescent="0.2">
      <c r="A86" s="2602" t="s">
        <v>61</v>
      </c>
      <c r="B86" s="2603" t="s">
        <v>115</v>
      </c>
      <c r="C86" s="2709">
        <f>SUM(D86:E86)</f>
        <v>0</v>
      </c>
      <c r="D86" s="2710">
        <f t="shared" si="7"/>
        <v>0</v>
      </c>
      <c r="E86" s="2711">
        <f t="shared" si="7"/>
        <v>0</v>
      </c>
      <c r="F86" s="2722"/>
      <c r="G86" s="2723"/>
      <c r="H86" s="2604"/>
      <c r="I86" s="2723"/>
      <c r="J86" s="2722"/>
      <c r="K86" s="2724"/>
      <c r="L86" s="2722"/>
      <c r="M86" s="2724"/>
      <c r="N86" s="2722"/>
      <c r="O86" s="2724"/>
      <c r="P86" s="2722"/>
      <c r="Q86" s="2724"/>
      <c r="R86" s="2722"/>
      <c r="S86" s="2724"/>
      <c r="T86" s="2722"/>
      <c r="U86" s="2724"/>
      <c r="V86" s="2722"/>
      <c r="W86" s="2724"/>
      <c r="X86" s="2722"/>
      <c r="Y86" s="2724"/>
      <c r="Z86" s="2722"/>
      <c r="AA86" s="2724"/>
      <c r="AB86" s="2722"/>
      <c r="AC86" s="2724"/>
      <c r="AD86" s="2722"/>
      <c r="AE86" s="2724"/>
      <c r="AF86" s="2722"/>
      <c r="AG86" s="2724"/>
      <c r="AH86" s="2722"/>
      <c r="AI86" s="2725"/>
      <c r="AJ86" s="2726"/>
      <c r="AK86" s="2605"/>
      <c r="AL86" s="2723"/>
      <c r="AM86" s="2723"/>
      <c r="AN86" s="2723"/>
      <c r="AO86" s="2720"/>
      <c r="AP86" s="2691"/>
      <c r="AQ86" s="2691"/>
      <c r="AR86" s="2691"/>
      <c r="AS86" s="2693"/>
      <c r="AT86" s="2693"/>
      <c r="BV86" s="3"/>
      <c r="BW86" s="3"/>
      <c r="BX86" s="3"/>
      <c r="BY86" s="3"/>
      <c r="BZ86" s="3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5"/>
      <c r="DB86" s="5"/>
      <c r="DC86" s="5"/>
      <c r="DD86" s="5"/>
      <c r="DE86" s="5"/>
      <c r="DF86" s="5"/>
      <c r="DG86" s="5"/>
      <c r="DH86" s="5"/>
      <c r="DI86" s="5"/>
      <c r="DJ86" s="5"/>
    </row>
    <row r="87" spans="1:114" s="2" customFormat="1" x14ac:dyDescent="0.2">
      <c r="A87" s="8" t="s">
        <v>116</v>
      </c>
      <c r="B87" s="6"/>
      <c r="C87" s="94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125"/>
      <c r="R87" s="125"/>
      <c r="S87" s="125"/>
      <c r="T87" s="125"/>
      <c r="U87" s="125"/>
      <c r="V87" s="125"/>
      <c r="W87" s="6"/>
      <c r="X87" s="125"/>
      <c r="Y87" s="125"/>
      <c r="Z87" s="2727"/>
      <c r="AA87" s="126"/>
      <c r="AB87" s="2728"/>
      <c r="AC87" s="2728"/>
      <c r="AD87" s="2728"/>
      <c r="AE87" s="2728"/>
      <c r="AF87" s="2728"/>
      <c r="AG87" s="2693"/>
      <c r="AH87" s="94"/>
      <c r="AI87" s="2691"/>
      <c r="AJ87" s="2691"/>
      <c r="AK87" s="2691"/>
      <c r="AL87" s="2691"/>
      <c r="AM87" s="2691"/>
      <c r="AN87" s="2691"/>
      <c r="AO87" s="2691"/>
      <c r="AP87" s="2691"/>
      <c r="AQ87" s="2693"/>
      <c r="AR87" s="2693"/>
      <c r="BV87" s="3"/>
      <c r="BW87" s="3"/>
      <c r="BX87" s="3"/>
      <c r="BY87" s="3"/>
      <c r="BZ87" s="3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5"/>
      <c r="DB87" s="5"/>
      <c r="DC87" s="5"/>
      <c r="DD87" s="5"/>
      <c r="DE87" s="5"/>
      <c r="DF87" s="5"/>
      <c r="DG87" s="5"/>
      <c r="DH87" s="5"/>
      <c r="DI87" s="5"/>
      <c r="DJ87" s="5"/>
    </row>
    <row r="88" spans="1:114" s="2" customFormat="1" ht="14.25" customHeight="1" x14ac:dyDescent="0.2">
      <c r="A88" s="4358" t="s">
        <v>89</v>
      </c>
      <c r="B88" s="4373" t="s">
        <v>32</v>
      </c>
      <c r="C88" s="4373" t="s">
        <v>117</v>
      </c>
      <c r="D88" s="4374" t="s">
        <v>118</v>
      </c>
      <c r="E88" s="4348" t="s">
        <v>119</v>
      </c>
      <c r="F88" s="4373" t="s">
        <v>120</v>
      </c>
      <c r="G88" s="6"/>
      <c r="H88" s="2705"/>
      <c r="I88" s="2705"/>
      <c r="J88" s="2705"/>
      <c r="K88" s="2705"/>
      <c r="L88" s="2705"/>
      <c r="M88" s="2705"/>
      <c r="N88" s="2705"/>
      <c r="O88" s="2705"/>
      <c r="P88" s="2729"/>
      <c r="Q88" s="2729"/>
      <c r="R88" s="2729"/>
      <c r="S88" s="2729"/>
      <c r="T88" s="2729"/>
      <c r="U88" s="2729"/>
      <c r="V88" s="2729"/>
      <c r="W88" s="2705"/>
      <c r="X88" s="2729"/>
      <c r="Y88" s="2693"/>
      <c r="Z88" s="2693"/>
      <c r="AA88" s="2693"/>
      <c r="AB88" s="2693"/>
      <c r="AC88" s="2693"/>
      <c r="AD88" s="2693"/>
      <c r="AE88" s="2693"/>
      <c r="AF88" s="2693"/>
      <c r="AG88" s="2693"/>
      <c r="AH88" s="2691"/>
      <c r="AI88" s="2691"/>
      <c r="AJ88" s="2691"/>
      <c r="AK88" s="2691"/>
      <c r="AL88" s="2691"/>
      <c r="AM88" s="2691"/>
      <c r="AN88" s="2691"/>
      <c r="AO88" s="2691"/>
      <c r="AP88" s="2691"/>
      <c r="AQ88" s="2693"/>
      <c r="AR88" s="2693"/>
      <c r="BV88" s="3"/>
      <c r="BW88" s="3"/>
      <c r="BX88" s="3"/>
      <c r="BY88" s="3"/>
      <c r="BZ88" s="3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5"/>
      <c r="DB88" s="5"/>
      <c r="DC88" s="5"/>
      <c r="DD88" s="5"/>
      <c r="DE88" s="5"/>
      <c r="DF88" s="5"/>
      <c r="DG88" s="5"/>
      <c r="DH88" s="5"/>
      <c r="DI88" s="5"/>
      <c r="DJ88" s="5"/>
    </row>
    <row r="89" spans="1:114" s="2" customFormat="1" x14ac:dyDescent="0.2">
      <c r="A89" s="4358"/>
      <c r="B89" s="4373"/>
      <c r="C89" s="4373"/>
      <c r="D89" s="4374"/>
      <c r="E89" s="4348"/>
      <c r="F89" s="4373"/>
      <c r="G89" s="6"/>
      <c r="H89" s="2705"/>
      <c r="I89" s="2705"/>
      <c r="J89" s="2705"/>
      <c r="K89" s="2705"/>
      <c r="L89" s="2705"/>
      <c r="M89" s="2705"/>
      <c r="N89" s="2705"/>
      <c r="O89" s="2705"/>
      <c r="P89" s="2729"/>
      <c r="Q89" s="2729"/>
      <c r="R89" s="2729"/>
      <c r="S89" s="2729"/>
      <c r="T89" s="2729"/>
      <c r="U89" s="2729"/>
      <c r="V89" s="2729"/>
      <c r="W89" s="2705"/>
      <c r="X89" s="2729"/>
      <c r="Y89" s="2693"/>
      <c r="Z89" s="2693"/>
      <c r="AA89" s="2693"/>
      <c r="AB89" s="2693"/>
      <c r="AC89" s="2693"/>
      <c r="AD89" s="2693"/>
      <c r="AE89" s="2693"/>
      <c r="AF89" s="2693"/>
      <c r="AG89" s="2693"/>
      <c r="AH89" s="2691"/>
      <c r="AI89" s="2691"/>
      <c r="AJ89" s="2691"/>
      <c r="AK89" s="2691"/>
      <c r="AL89" s="2691"/>
      <c r="AM89" s="2691"/>
      <c r="AN89" s="2691"/>
      <c r="AO89" s="2691"/>
      <c r="AP89" s="2691"/>
      <c r="AQ89" s="2693"/>
      <c r="AR89" s="2693"/>
      <c r="BV89" s="3"/>
      <c r="BW89" s="3"/>
      <c r="BX89" s="3"/>
      <c r="BY89" s="3"/>
      <c r="BZ89" s="3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5"/>
      <c r="DB89" s="5"/>
      <c r="DC89" s="5"/>
      <c r="DD89" s="5"/>
      <c r="DE89" s="5"/>
      <c r="DF89" s="5"/>
      <c r="DG89" s="5"/>
      <c r="DH89" s="5"/>
      <c r="DI89" s="5"/>
      <c r="DJ89" s="5"/>
    </row>
    <row r="90" spans="1:114" s="2" customFormat="1" x14ac:dyDescent="0.2">
      <c r="A90" s="4360" t="s">
        <v>121</v>
      </c>
      <c r="B90" s="4361"/>
      <c r="C90" s="4361"/>
      <c r="D90" s="4361"/>
      <c r="E90" s="4361"/>
      <c r="F90" s="4362"/>
      <c r="G90" s="6"/>
      <c r="H90" s="2705"/>
      <c r="I90" s="2705"/>
      <c r="J90" s="2705"/>
      <c r="K90" s="2705"/>
      <c r="L90" s="2705"/>
      <c r="M90" s="2705"/>
      <c r="N90" s="2705"/>
      <c r="O90" s="2705"/>
      <c r="P90" s="2729"/>
      <c r="Q90" s="2729"/>
      <c r="R90" s="2729"/>
      <c r="S90" s="2729"/>
      <c r="T90" s="2729"/>
      <c r="U90" s="2729"/>
      <c r="V90" s="2729"/>
      <c r="W90" s="2705"/>
      <c r="X90" s="2729"/>
      <c r="Y90" s="2693"/>
      <c r="Z90" s="2693"/>
      <c r="AA90" s="2693"/>
      <c r="AB90" s="2693"/>
      <c r="AC90" s="2693"/>
      <c r="AD90" s="2693"/>
      <c r="AE90" s="2693"/>
      <c r="AF90" s="2693"/>
      <c r="AG90" s="2693"/>
      <c r="AH90" s="2691"/>
      <c r="AI90" s="2691"/>
      <c r="AJ90" s="2691"/>
      <c r="AK90" s="2691"/>
      <c r="AL90" s="2691"/>
      <c r="AM90" s="2691"/>
      <c r="AN90" s="2691"/>
      <c r="AO90" s="2691"/>
      <c r="AP90" s="2691"/>
      <c r="AQ90" s="2693"/>
      <c r="AR90" s="2693"/>
      <c r="BV90" s="3"/>
      <c r="BW90" s="3"/>
      <c r="BX90" s="3"/>
      <c r="BY90" s="3"/>
      <c r="BZ90" s="3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5"/>
      <c r="DB90" s="5"/>
      <c r="DC90" s="5"/>
      <c r="DD90" s="5"/>
      <c r="DE90" s="5"/>
      <c r="DF90" s="5"/>
      <c r="DG90" s="5"/>
      <c r="DH90" s="5"/>
      <c r="DI90" s="5"/>
      <c r="DJ90" s="5"/>
    </row>
    <row r="91" spans="1:114" s="2" customFormat="1" x14ac:dyDescent="0.2">
      <c r="A91" s="2730" t="s">
        <v>122</v>
      </c>
      <c r="B91" s="2731">
        <f>SUM(C91:D91)</f>
        <v>434</v>
      </c>
      <c r="C91" s="2732">
        <v>57</v>
      </c>
      <c r="D91" s="2733">
        <v>377</v>
      </c>
      <c r="E91" s="2734">
        <v>434</v>
      </c>
      <c r="F91" s="2732"/>
      <c r="G91" s="6"/>
      <c r="H91" s="2705"/>
      <c r="I91" s="2705"/>
      <c r="J91" s="2705"/>
      <c r="K91" s="2705"/>
      <c r="L91" s="2705"/>
      <c r="M91" s="2705"/>
      <c r="N91" s="2705"/>
      <c r="O91" s="2705"/>
      <c r="P91" s="2729"/>
      <c r="Q91" s="2729"/>
      <c r="R91" s="2729"/>
      <c r="S91" s="2729"/>
      <c r="T91" s="2729"/>
      <c r="U91" s="2729"/>
      <c r="V91" s="2729"/>
      <c r="W91" s="2705"/>
      <c r="X91" s="2729"/>
      <c r="Y91" s="2693"/>
      <c r="Z91" s="2693"/>
      <c r="AA91" s="2693"/>
      <c r="AB91" s="2693"/>
      <c r="AC91" s="2693"/>
      <c r="AD91" s="2693"/>
      <c r="AE91" s="2693"/>
      <c r="AF91" s="2693"/>
      <c r="AG91" s="2693"/>
      <c r="AH91" s="2691"/>
      <c r="AI91" s="2691"/>
      <c r="AJ91" s="2691"/>
      <c r="AK91" s="2691"/>
      <c r="AL91" s="2691"/>
      <c r="AM91" s="2691"/>
      <c r="AN91" s="2691"/>
      <c r="AO91" s="2691"/>
      <c r="AP91" s="2691"/>
      <c r="AQ91" s="2693"/>
      <c r="AR91" s="2693"/>
      <c r="BV91" s="3"/>
      <c r="BW91" s="3"/>
      <c r="BX91" s="3"/>
      <c r="BY91" s="3"/>
      <c r="BZ91" s="3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5"/>
      <c r="DB91" s="5"/>
      <c r="DC91" s="5"/>
      <c r="DD91" s="5"/>
      <c r="DE91" s="5"/>
      <c r="DF91" s="5"/>
      <c r="DG91" s="5"/>
      <c r="DH91" s="5"/>
      <c r="DI91" s="5"/>
      <c r="DJ91" s="5"/>
    </row>
    <row r="92" spans="1:114" s="2" customFormat="1" x14ac:dyDescent="0.2">
      <c r="A92" s="148" t="s">
        <v>123</v>
      </c>
      <c r="B92" s="140">
        <f>SUM(C92:D92)</f>
        <v>0</v>
      </c>
      <c r="C92" s="149"/>
      <c r="D92" s="150"/>
      <c r="E92" s="26"/>
      <c r="F92" s="149"/>
      <c r="G92" s="6"/>
      <c r="H92" s="2705"/>
      <c r="I92" s="2705"/>
      <c r="J92" s="2705"/>
      <c r="K92" s="2705"/>
      <c r="L92" s="2705"/>
      <c r="M92" s="2705"/>
      <c r="N92" s="2705"/>
      <c r="O92" s="2705"/>
      <c r="P92" s="2729"/>
      <c r="Q92" s="2729"/>
      <c r="R92" s="2729"/>
      <c r="S92" s="2729"/>
      <c r="T92" s="2729"/>
      <c r="U92" s="2729"/>
      <c r="V92" s="2729"/>
      <c r="W92" s="2705"/>
      <c r="X92" s="2729"/>
      <c r="Y92" s="2693"/>
      <c r="Z92" s="2693"/>
      <c r="AA92" s="2693"/>
      <c r="AB92" s="2693"/>
      <c r="AC92" s="2693"/>
      <c r="AD92" s="2693"/>
      <c r="AE92" s="2693"/>
      <c r="AF92" s="2693"/>
      <c r="AG92" s="2693"/>
      <c r="AH92" s="2691"/>
      <c r="AI92" s="2691"/>
      <c r="AJ92" s="2691"/>
      <c r="AK92" s="2691"/>
      <c r="AL92" s="2691"/>
      <c r="AM92" s="2691"/>
      <c r="AN92" s="2691"/>
      <c r="AO92" s="2691"/>
      <c r="AP92" s="2691"/>
      <c r="AQ92" s="2693"/>
      <c r="AR92" s="2693"/>
      <c r="BV92" s="3"/>
      <c r="BW92" s="3"/>
      <c r="BX92" s="3"/>
      <c r="BY92" s="3"/>
      <c r="BZ92" s="3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5"/>
      <c r="DB92" s="5"/>
      <c r="DC92" s="5"/>
      <c r="DD92" s="5"/>
      <c r="DE92" s="5"/>
      <c r="DF92" s="5"/>
      <c r="DG92" s="5"/>
      <c r="DH92" s="5"/>
      <c r="DI92" s="5"/>
      <c r="DJ92" s="5"/>
    </row>
    <row r="93" spans="1:114" s="2" customFormat="1" x14ac:dyDescent="0.2">
      <c r="A93" s="148" t="s">
        <v>124</v>
      </c>
      <c r="B93" s="140">
        <f>SUM(C93:D93)</f>
        <v>0</v>
      </c>
      <c r="C93" s="149"/>
      <c r="D93" s="150"/>
      <c r="E93" s="26"/>
      <c r="F93" s="149"/>
      <c r="G93" s="6"/>
      <c r="H93" s="2705"/>
      <c r="I93" s="2705"/>
      <c r="J93" s="2705"/>
      <c r="K93" s="2705"/>
      <c r="L93" s="2705"/>
      <c r="M93" s="2705"/>
      <c r="N93" s="2705"/>
      <c r="O93" s="2705"/>
      <c r="P93" s="2729"/>
      <c r="Q93" s="2729"/>
      <c r="R93" s="2729"/>
      <c r="S93" s="2729"/>
      <c r="T93" s="2729"/>
      <c r="U93" s="2729"/>
      <c r="V93" s="2729"/>
      <c r="W93" s="2705"/>
      <c r="X93" s="2729"/>
      <c r="Y93" s="2693"/>
      <c r="Z93" s="2693"/>
      <c r="AA93" s="2693"/>
      <c r="AB93" s="2693"/>
      <c r="AC93" s="2693"/>
      <c r="AD93" s="2693"/>
      <c r="AE93" s="2693"/>
      <c r="AF93" s="2693"/>
      <c r="AG93" s="2693"/>
      <c r="AH93" s="2691"/>
      <c r="AI93" s="2691"/>
      <c r="AJ93" s="2691"/>
      <c r="AK93" s="2691"/>
      <c r="AL93" s="2691"/>
      <c r="AM93" s="2691"/>
      <c r="AN93" s="2691"/>
      <c r="AO93" s="2691"/>
      <c r="AP93" s="2691"/>
      <c r="AQ93" s="2693"/>
      <c r="AR93" s="2693"/>
      <c r="BV93" s="3"/>
      <c r="BW93" s="3"/>
      <c r="BX93" s="3"/>
      <c r="BY93" s="3"/>
      <c r="BZ93" s="3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5"/>
      <c r="DB93" s="5"/>
      <c r="DC93" s="5"/>
      <c r="DD93" s="5"/>
      <c r="DE93" s="5"/>
      <c r="DF93" s="5"/>
      <c r="DG93" s="5"/>
      <c r="DH93" s="5"/>
      <c r="DI93" s="5"/>
      <c r="DJ93" s="5"/>
    </row>
    <row r="94" spans="1:114" s="2" customFormat="1" x14ac:dyDescent="0.2">
      <c r="A94" s="148" t="s">
        <v>125</v>
      </c>
      <c r="B94" s="140">
        <f>SUM(C94:D94)</f>
        <v>0</v>
      </c>
      <c r="C94" s="149"/>
      <c r="D94" s="150"/>
      <c r="E94" s="26"/>
      <c r="F94" s="149"/>
      <c r="G94" s="6"/>
      <c r="H94" s="2705"/>
      <c r="I94" s="2705"/>
      <c r="J94" s="2705"/>
      <c r="K94" s="2705"/>
      <c r="L94" s="2705"/>
      <c r="M94" s="2705"/>
      <c r="N94" s="2705"/>
      <c r="O94" s="2705"/>
      <c r="P94" s="2729"/>
      <c r="Q94" s="2729"/>
      <c r="R94" s="2729"/>
      <c r="S94" s="2729"/>
      <c r="T94" s="2729"/>
      <c r="U94" s="2729"/>
      <c r="V94" s="2729"/>
      <c r="W94" s="2705"/>
      <c r="X94" s="2729"/>
      <c r="Y94" s="2693"/>
      <c r="Z94" s="2693"/>
      <c r="AA94" s="2693"/>
      <c r="AB94" s="2693"/>
      <c r="AC94" s="2693"/>
      <c r="AD94" s="2693"/>
      <c r="AE94" s="2693"/>
      <c r="AF94" s="2693"/>
      <c r="AG94" s="2693"/>
      <c r="AH94" s="2691"/>
      <c r="AI94" s="2691"/>
      <c r="AJ94" s="2691"/>
      <c r="AK94" s="2691"/>
      <c r="AL94" s="2691"/>
      <c r="AM94" s="2691"/>
      <c r="AN94" s="2691"/>
      <c r="AO94" s="2691"/>
      <c r="AP94" s="2691"/>
      <c r="AQ94" s="2693"/>
      <c r="AR94" s="2693"/>
      <c r="BV94" s="3"/>
      <c r="BW94" s="3"/>
      <c r="BX94" s="3"/>
      <c r="BY94" s="3"/>
      <c r="BZ94" s="3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5"/>
      <c r="DB94" s="5"/>
      <c r="DC94" s="5"/>
      <c r="DD94" s="5"/>
      <c r="DE94" s="5"/>
      <c r="DF94" s="5"/>
      <c r="DG94" s="5"/>
      <c r="DH94" s="5"/>
      <c r="DI94" s="5"/>
      <c r="DJ94" s="5"/>
    </row>
    <row r="95" spans="1:114" s="2" customFormat="1" x14ac:dyDescent="0.2">
      <c r="A95" s="151" t="s">
        <v>126</v>
      </c>
      <c r="B95" s="152">
        <f>SUM(C95:D95)</f>
        <v>16</v>
      </c>
      <c r="C95" s="108"/>
      <c r="D95" s="2735">
        <v>16</v>
      </c>
      <c r="E95" s="154"/>
      <c r="F95" s="108"/>
      <c r="G95" s="6"/>
      <c r="H95" s="2705"/>
      <c r="I95" s="2705"/>
      <c r="J95" s="2705"/>
      <c r="K95" s="2705"/>
      <c r="L95" s="2705"/>
      <c r="M95" s="2705"/>
      <c r="N95" s="2705"/>
      <c r="O95" s="2705"/>
      <c r="P95" s="2729"/>
      <c r="Q95" s="2729"/>
      <c r="R95" s="2729"/>
      <c r="S95" s="2729"/>
      <c r="T95" s="2729"/>
      <c r="U95" s="2729"/>
      <c r="V95" s="2729"/>
      <c r="W95" s="2705"/>
      <c r="X95" s="2729"/>
      <c r="Y95" s="2693"/>
      <c r="Z95" s="2693"/>
      <c r="AA95" s="2693"/>
      <c r="AB95" s="2693"/>
      <c r="AC95" s="2693"/>
      <c r="AD95" s="2693"/>
      <c r="AE95" s="2693"/>
      <c r="AF95" s="2693"/>
      <c r="AG95" s="2693"/>
      <c r="AH95" s="2691"/>
      <c r="AI95" s="2691"/>
      <c r="AJ95" s="2691"/>
      <c r="AK95" s="2691"/>
      <c r="AL95" s="2691"/>
      <c r="AM95" s="2691"/>
      <c r="AN95" s="2691"/>
      <c r="AO95" s="2691"/>
      <c r="AP95" s="2691"/>
      <c r="AQ95" s="2693"/>
      <c r="AR95" s="2693"/>
      <c r="BV95" s="3"/>
      <c r="BW95" s="3"/>
      <c r="BX95" s="3"/>
      <c r="BY95" s="3"/>
      <c r="BZ95" s="3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5"/>
      <c r="DB95" s="5"/>
      <c r="DC95" s="5"/>
      <c r="DD95" s="5"/>
      <c r="DE95" s="5"/>
      <c r="DF95" s="5"/>
      <c r="DG95" s="5"/>
      <c r="DH95" s="5"/>
      <c r="DI95" s="5"/>
      <c r="DJ95" s="5"/>
    </row>
    <row r="96" spans="1:114" s="2" customFormat="1" x14ac:dyDescent="0.2">
      <c r="A96" s="4360" t="s">
        <v>127</v>
      </c>
      <c r="B96" s="4361"/>
      <c r="C96" s="4361"/>
      <c r="D96" s="4361"/>
      <c r="E96" s="4361"/>
      <c r="F96" s="4362"/>
      <c r="G96" s="6"/>
      <c r="H96" s="2705"/>
      <c r="I96" s="2705"/>
      <c r="J96" s="2705"/>
      <c r="K96" s="2705"/>
      <c r="L96" s="2705"/>
      <c r="M96" s="2705"/>
      <c r="N96" s="2705"/>
      <c r="O96" s="2705"/>
      <c r="P96" s="2729"/>
      <c r="Q96" s="2729"/>
      <c r="R96" s="2729"/>
      <c r="S96" s="2729"/>
      <c r="T96" s="2729"/>
      <c r="U96" s="2729"/>
      <c r="V96" s="2729"/>
      <c r="W96" s="2705"/>
      <c r="X96" s="2729"/>
      <c r="Y96" s="2693"/>
      <c r="Z96" s="2693"/>
      <c r="AA96" s="2693"/>
      <c r="AB96" s="2693"/>
      <c r="AC96" s="2693"/>
      <c r="AD96" s="2693"/>
      <c r="AE96" s="2693"/>
      <c r="AF96" s="2693"/>
      <c r="AG96" s="2693"/>
      <c r="AH96" s="2691"/>
      <c r="AI96" s="2691"/>
      <c r="AJ96" s="2691"/>
      <c r="AK96" s="2691"/>
      <c r="AL96" s="2691"/>
      <c r="AM96" s="2691"/>
      <c r="AN96" s="2691"/>
      <c r="AO96" s="2691"/>
      <c r="AP96" s="2691"/>
      <c r="AQ96" s="2693"/>
      <c r="AR96" s="2693"/>
      <c r="BV96" s="3"/>
      <c r="BW96" s="3"/>
      <c r="BX96" s="3"/>
      <c r="BY96" s="3"/>
      <c r="BZ96" s="3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5"/>
      <c r="DB96" s="5"/>
      <c r="DC96" s="5"/>
      <c r="DD96" s="5"/>
      <c r="DE96" s="5"/>
      <c r="DF96" s="5"/>
      <c r="DG96" s="5"/>
      <c r="DH96" s="5"/>
      <c r="DI96" s="5"/>
      <c r="DJ96" s="5"/>
    </row>
    <row r="97" spans="1:130" x14ac:dyDescent="0.2">
      <c r="A97" s="2736" t="s">
        <v>128</v>
      </c>
      <c r="B97" s="2737">
        <f>SUM(C97:D97)</f>
        <v>1</v>
      </c>
      <c r="C97" s="2732"/>
      <c r="D97" s="2733">
        <v>1</v>
      </c>
      <c r="E97" s="2734"/>
      <c r="F97" s="2732"/>
      <c r="G97" s="6"/>
      <c r="H97" s="2705"/>
      <c r="I97" s="2705"/>
      <c r="J97" s="2705"/>
      <c r="K97" s="2705"/>
      <c r="L97" s="2705"/>
      <c r="M97" s="2705"/>
      <c r="N97" s="2705"/>
      <c r="O97" s="2705"/>
      <c r="P97" s="2729"/>
      <c r="Q97" s="2729"/>
      <c r="R97" s="2729"/>
      <c r="S97" s="2729"/>
      <c r="T97" s="2729"/>
      <c r="U97" s="2729"/>
      <c r="V97" s="2729"/>
      <c r="W97" s="2705"/>
      <c r="X97" s="2729"/>
      <c r="Y97" s="2693"/>
      <c r="Z97" s="2693"/>
      <c r="AA97" s="2693"/>
      <c r="AB97" s="2693"/>
      <c r="AC97" s="2693"/>
      <c r="AD97" s="2693"/>
      <c r="AE97" s="2693"/>
      <c r="AF97" s="2693"/>
      <c r="AG97" s="2693"/>
      <c r="AH97" s="2693"/>
      <c r="AI97" s="2693"/>
      <c r="AJ97" s="2693"/>
      <c r="AK97" s="2693"/>
      <c r="AL97" s="2693"/>
      <c r="AM97" s="2693"/>
      <c r="AN97" s="2693"/>
      <c r="AO97" s="2693"/>
      <c r="AP97" s="2693"/>
      <c r="AQ97" s="2693"/>
      <c r="AR97" s="2693"/>
    </row>
    <row r="98" spans="1:130" x14ac:dyDescent="0.2">
      <c r="A98" s="155" t="s">
        <v>129</v>
      </c>
      <c r="B98" s="156">
        <f>SUM(C98:D98)</f>
        <v>1</v>
      </c>
      <c r="C98" s="149"/>
      <c r="D98" s="150">
        <v>1</v>
      </c>
      <c r="E98" s="26"/>
      <c r="F98" s="149"/>
      <c r="G98" s="6"/>
      <c r="H98" s="2705"/>
      <c r="I98" s="2705"/>
      <c r="J98" s="2705"/>
      <c r="K98" s="2705"/>
      <c r="L98" s="2705"/>
      <c r="M98" s="2705"/>
      <c r="N98" s="2705"/>
      <c r="O98" s="2705"/>
      <c r="P98" s="2729"/>
      <c r="Q98" s="2729"/>
      <c r="R98" s="2729"/>
      <c r="S98" s="2729"/>
      <c r="T98" s="2729"/>
      <c r="U98" s="2729"/>
      <c r="V98" s="2729"/>
      <c r="W98" s="2705"/>
      <c r="X98" s="2729"/>
      <c r="Y98" s="2693"/>
      <c r="Z98" s="2693"/>
      <c r="AA98" s="2693"/>
      <c r="AB98" s="2693"/>
      <c r="AC98" s="2693"/>
      <c r="AD98" s="2693"/>
      <c r="AE98" s="2693"/>
      <c r="AF98" s="2693"/>
      <c r="AG98" s="2693"/>
      <c r="AH98" s="2693"/>
      <c r="AI98" s="2693"/>
      <c r="AJ98" s="2693"/>
      <c r="AK98" s="2693"/>
      <c r="AL98" s="2693"/>
      <c r="AM98" s="2693"/>
      <c r="AN98" s="2693"/>
      <c r="AO98" s="2693"/>
      <c r="AP98" s="2693"/>
      <c r="AQ98" s="2693"/>
      <c r="AR98" s="2693"/>
    </row>
    <row r="99" spans="1:130" ht="21" x14ac:dyDescent="0.2">
      <c r="A99" s="2738" t="s">
        <v>130</v>
      </c>
      <c r="B99" s="157">
        <f>SUM(C99:D99)</f>
        <v>0</v>
      </c>
      <c r="C99" s="2739"/>
      <c r="D99" s="2735"/>
      <c r="E99" s="2740"/>
      <c r="F99" s="2739"/>
      <c r="G99" s="6"/>
      <c r="H99" s="2705"/>
      <c r="I99" s="2705"/>
      <c r="J99" s="2705"/>
      <c r="K99" s="2705"/>
      <c r="L99" s="2705"/>
      <c r="M99" s="2705"/>
      <c r="N99" s="2705"/>
      <c r="O99" s="2705"/>
      <c r="P99" s="2729"/>
      <c r="Q99" s="2729"/>
      <c r="R99" s="2729"/>
      <c r="S99" s="2729"/>
      <c r="T99" s="2729"/>
      <c r="U99" s="2729"/>
      <c r="V99" s="2729"/>
      <c r="W99" s="2705"/>
      <c r="X99" s="2729"/>
      <c r="Y99" s="2693"/>
      <c r="Z99" s="2693"/>
      <c r="AA99" s="2693"/>
      <c r="AB99" s="2693"/>
      <c r="AC99" s="2693"/>
      <c r="AD99" s="2693"/>
      <c r="AE99" s="2693"/>
      <c r="AF99" s="2693"/>
      <c r="AG99" s="2693"/>
      <c r="AH99" s="2693"/>
      <c r="AI99" s="2693"/>
      <c r="AJ99" s="2693"/>
      <c r="AK99" s="2693"/>
      <c r="AL99" s="2693"/>
      <c r="AM99" s="2693"/>
      <c r="AN99" s="2693"/>
      <c r="AO99" s="2693"/>
      <c r="AP99" s="2693"/>
      <c r="AQ99" s="2693"/>
      <c r="AR99" s="2693"/>
    </row>
    <row r="100" spans="1:130" s="3" customFormat="1" x14ac:dyDescent="0.2">
      <c r="A100" s="4363" t="s">
        <v>131</v>
      </c>
      <c r="B100" s="4363"/>
      <c r="C100" s="4363"/>
      <c r="D100" s="4363"/>
      <c r="E100" s="4363"/>
      <c r="F100" s="4364"/>
      <c r="G100" s="2741"/>
      <c r="H100" s="2741"/>
      <c r="I100" s="2741"/>
      <c r="J100" s="2741"/>
      <c r="K100" s="2741"/>
      <c r="L100" s="2741"/>
      <c r="M100" s="2741"/>
      <c r="N100" s="2741"/>
      <c r="O100" s="2741"/>
      <c r="P100" s="2741"/>
      <c r="Q100" s="2742"/>
      <c r="R100" s="2742"/>
      <c r="S100" s="2742"/>
      <c r="T100" s="2742"/>
      <c r="U100" s="2742"/>
      <c r="V100" s="2742"/>
      <c r="W100" s="2741"/>
      <c r="X100" s="2742"/>
      <c r="Y100" s="2742"/>
      <c r="Z100" s="2742"/>
      <c r="AA100" s="2742"/>
      <c r="AB100" s="2742"/>
      <c r="AC100" s="2742"/>
      <c r="AD100" s="2742"/>
      <c r="AE100" s="2742"/>
      <c r="AF100" s="2742"/>
      <c r="AG100" s="2742"/>
      <c r="AH100" s="2742"/>
      <c r="AI100" s="2742"/>
      <c r="AJ100" s="2742"/>
      <c r="AK100" s="2742"/>
      <c r="AL100" s="2742"/>
      <c r="AM100" s="2742"/>
      <c r="AN100" s="2742"/>
      <c r="AO100" s="2742"/>
      <c r="AP100" s="2742"/>
      <c r="AQ100" s="2742"/>
      <c r="AR100" s="2742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</row>
    <row r="101" spans="1:130" ht="14.25" customHeight="1" x14ac:dyDescent="0.2">
      <c r="A101" s="4365" t="s">
        <v>132</v>
      </c>
      <c r="B101" s="4367" t="s">
        <v>133</v>
      </c>
      <c r="C101" s="4368"/>
      <c r="D101" s="4369"/>
      <c r="E101" s="4367" t="s">
        <v>134</v>
      </c>
      <c r="F101" s="4369"/>
      <c r="G101" s="4367" t="s">
        <v>135</v>
      </c>
      <c r="H101" s="4375"/>
      <c r="I101" s="4377" t="s">
        <v>136</v>
      </c>
      <c r="J101" s="4378"/>
      <c r="K101" s="4381" t="s">
        <v>137</v>
      </c>
      <c r="L101" s="4383" t="s">
        <v>138</v>
      </c>
      <c r="M101" s="4381"/>
      <c r="N101" s="4383" t="s">
        <v>139</v>
      </c>
      <c r="O101" s="4381"/>
      <c r="P101" s="6"/>
      <c r="Q101" s="125"/>
      <c r="R101" s="125"/>
      <c r="S101" s="125"/>
      <c r="T101" s="125"/>
      <c r="U101" s="125"/>
      <c r="V101" s="125"/>
      <c r="W101" s="6"/>
      <c r="X101" s="125"/>
      <c r="Y101" s="2743"/>
      <c r="Z101" s="2744"/>
      <c r="AA101" s="2744"/>
      <c r="AB101" s="2744"/>
      <c r="AC101" s="2744"/>
      <c r="AD101" s="2744"/>
      <c r="AE101" s="2744"/>
      <c r="AF101" s="2744"/>
      <c r="AG101" s="2744"/>
      <c r="AH101" s="2744"/>
      <c r="AI101" s="2744"/>
      <c r="AJ101" s="2693"/>
      <c r="AK101" s="2693"/>
      <c r="AL101" s="2693"/>
      <c r="AM101" s="2693"/>
      <c r="AN101" s="2693"/>
      <c r="AO101" s="2693"/>
      <c r="AP101" s="2693"/>
      <c r="AQ101" s="2693"/>
      <c r="AR101" s="2693"/>
      <c r="AS101" s="2693"/>
    </row>
    <row r="102" spans="1:130" x14ac:dyDescent="0.2">
      <c r="A102" s="3410"/>
      <c r="B102" s="4370"/>
      <c r="C102" s="4371"/>
      <c r="D102" s="4372"/>
      <c r="E102" s="4370"/>
      <c r="F102" s="4372"/>
      <c r="G102" s="4370"/>
      <c r="H102" s="4376"/>
      <c r="I102" s="4379"/>
      <c r="J102" s="4380"/>
      <c r="K102" s="3427"/>
      <c r="L102" s="4384"/>
      <c r="M102" s="4382"/>
      <c r="N102" s="4384"/>
      <c r="O102" s="4382"/>
      <c r="P102" s="6"/>
      <c r="Q102" s="125"/>
      <c r="R102" s="125"/>
      <c r="S102" s="125"/>
      <c r="T102" s="125"/>
      <c r="U102" s="125"/>
      <c r="V102" s="125"/>
      <c r="W102" s="6"/>
      <c r="X102" s="125"/>
      <c r="Y102" s="2729"/>
      <c r="Z102" s="2693"/>
      <c r="AA102" s="2693"/>
      <c r="AB102" s="2693"/>
      <c r="AC102" s="2693"/>
      <c r="AD102" s="2693"/>
      <c r="AE102" s="2693"/>
      <c r="AF102" s="2693"/>
      <c r="AG102" s="2693"/>
      <c r="AH102" s="2693"/>
      <c r="AI102" s="2693"/>
      <c r="AJ102" s="2693"/>
      <c r="AK102" s="2693"/>
      <c r="AL102" s="2693"/>
      <c r="AM102" s="2693"/>
      <c r="AN102" s="2693"/>
      <c r="AO102" s="2693"/>
      <c r="AP102" s="2693"/>
      <c r="AQ102" s="2693"/>
      <c r="AR102" s="2693"/>
      <c r="AS102" s="2693"/>
    </row>
    <row r="103" spans="1:130" ht="21" x14ac:dyDescent="0.2">
      <c r="A103" s="4366"/>
      <c r="B103" s="2745" t="s">
        <v>140</v>
      </c>
      <c r="C103" s="2745" t="s">
        <v>141</v>
      </c>
      <c r="D103" s="2746" t="s">
        <v>142</v>
      </c>
      <c r="E103" s="2747" t="s">
        <v>143</v>
      </c>
      <c r="F103" s="2748" t="s">
        <v>144</v>
      </c>
      <c r="G103" s="2747" t="s">
        <v>145</v>
      </c>
      <c r="H103" s="2749" t="s">
        <v>146</v>
      </c>
      <c r="I103" s="2750" t="s">
        <v>143</v>
      </c>
      <c r="J103" s="2751" t="s">
        <v>144</v>
      </c>
      <c r="K103" s="4382"/>
      <c r="L103" s="2745" t="s">
        <v>140</v>
      </c>
      <c r="M103" s="2752" t="s">
        <v>142</v>
      </c>
      <c r="N103" s="2745" t="s">
        <v>145</v>
      </c>
      <c r="O103" s="2752" t="s">
        <v>146</v>
      </c>
      <c r="P103" s="6"/>
      <c r="Q103" s="125"/>
      <c r="R103" s="125"/>
      <c r="S103" s="125"/>
      <c r="T103" s="125"/>
      <c r="U103" s="125"/>
      <c r="V103" s="125"/>
      <c r="W103" s="6"/>
      <c r="X103" s="125"/>
      <c r="Y103" s="2753"/>
      <c r="Z103" s="2754"/>
      <c r="AA103" s="2754"/>
      <c r="AB103" s="2754"/>
      <c r="AC103" s="2754"/>
      <c r="AD103" s="2754"/>
      <c r="AE103" s="2754"/>
      <c r="AF103" s="2754"/>
      <c r="AG103" s="2754"/>
      <c r="AH103" s="2754"/>
      <c r="AI103" s="2754"/>
      <c r="AJ103" s="2754"/>
      <c r="AK103" s="2754"/>
      <c r="AL103" s="2754"/>
      <c r="AM103" s="2754"/>
      <c r="AN103" s="2754"/>
      <c r="AO103" s="2754"/>
      <c r="AP103" s="2754"/>
      <c r="AQ103" s="2754"/>
      <c r="AR103" s="2754"/>
      <c r="AS103" s="2754"/>
    </row>
    <row r="104" spans="1:130" x14ac:dyDescent="0.2">
      <c r="A104" s="2755" t="s">
        <v>147</v>
      </c>
      <c r="B104" s="2756">
        <f>SUM(C104:D104)</f>
        <v>12026</v>
      </c>
      <c r="C104" s="2607">
        <v>11613</v>
      </c>
      <c r="D104" s="2757">
        <v>413</v>
      </c>
      <c r="E104" s="2607">
        <v>9118</v>
      </c>
      <c r="F104" s="2757">
        <v>0</v>
      </c>
      <c r="G104" s="2607">
        <v>39473</v>
      </c>
      <c r="H104" s="2758">
        <v>421</v>
      </c>
      <c r="I104" s="2759">
        <v>2908</v>
      </c>
      <c r="J104" s="2760">
        <v>0</v>
      </c>
      <c r="K104" s="2757">
        <v>11613</v>
      </c>
      <c r="L104" s="2607">
        <v>0</v>
      </c>
      <c r="M104" s="2761">
        <v>0</v>
      </c>
      <c r="N104" s="2607">
        <v>0</v>
      </c>
      <c r="O104" s="2761">
        <v>0</v>
      </c>
      <c r="P104" s="6" t="str">
        <f>CB104&amp;CC104&amp;CD104&amp;CE104</f>
        <v/>
      </c>
      <c r="Q104" s="125"/>
      <c r="R104" s="125"/>
      <c r="S104" s="125"/>
      <c r="T104" s="125"/>
      <c r="U104" s="125"/>
      <c r="V104" s="125"/>
      <c r="W104" s="6"/>
      <c r="X104" s="125"/>
      <c r="Y104" s="2762"/>
      <c r="Z104" s="2763"/>
      <c r="AA104" s="2763"/>
      <c r="AB104" s="2763"/>
      <c r="AC104" s="2763"/>
      <c r="AD104" s="2763"/>
      <c r="AE104" s="2763"/>
      <c r="AF104" s="2763"/>
      <c r="AG104" s="2763"/>
      <c r="AH104" s="2763"/>
      <c r="AI104" s="2763"/>
      <c r="AJ104" s="2763"/>
      <c r="AK104" s="2763"/>
      <c r="AL104" s="2763"/>
      <c r="AM104" s="2763"/>
      <c r="AN104" s="2763"/>
      <c r="AO104" s="2763"/>
      <c r="AP104" s="2763"/>
      <c r="AQ104" s="2763"/>
      <c r="AR104" s="2763"/>
      <c r="AS104" s="2763"/>
    </row>
    <row r="105" spans="1:130" x14ac:dyDescent="0.2">
      <c r="A105" s="158" t="s">
        <v>148</v>
      </c>
      <c r="B105" s="159">
        <f>SUM(C105:D105)</f>
        <v>1501</v>
      </c>
      <c r="C105" s="160">
        <v>1428</v>
      </c>
      <c r="D105" s="161">
        <v>73</v>
      </c>
      <c r="E105" s="160">
        <v>1501</v>
      </c>
      <c r="F105" s="161">
        <v>0</v>
      </c>
      <c r="G105" s="160">
        <v>3094</v>
      </c>
      <c r="H105" s="162">
        <v>79</v>
      </c>
      <c r="I105" s="163">
        <v>0</v>
      </c>
      <c r="J105" s="164">
        <v>0</v>
      </c>
      <c r="K105" s="161">
        <v>1428</v>
      </c>
      <c r="L105" s="165"/>
      <c r="M105" s="166"/>
      <c r="N105" s="165"/>
      <c r="O105" s="166"/>
      <c r="P105" s="6"/>
      <c r="Q105" s="125"/>
      <c r="R105" s="125"/>
      <c r="S105" s="125"/>
      <c r="T105" s="125"/>
      <c r="U105" s="125"/>
      <c r="V105" s="125"/>
      <c r="W105" s="6"/>
      <c r="X105" s="125"/>
      <c r="Y105" s="2753"/>
      <c r="Z105" s="2754"/>
      <c r="AA105" s="2754"/>
      <c r="AB105" s="2754"/>
      <c r="AC105" s="2754"/>
      <c r="AD105" s="2754"/>
      <c r="AE105" s="2754"/>
      <c r="AF105" s="2754"/>
      <c r="AG105" s="2754"/>
      <c r="AH105" s="2754"/>
      <c r="AI105" s="2754"/>
      <c r="AJ105" s="2754"/>
      <c r="AK105" s="2754"/>
      <c r="AL105" s="2754"/>
      <c r="AM105" s="2754"/>
      <c r="AN105" s="2754"/>
      <c r="AO105" s="2754"/>
      <c r="AP105" s="2754"/>
      <c r="AQ105" s="2754"/>
      <c r="AR105" s="2754"/>
      <c r="AS105" s="2754"/>
    </row>
    <row r="106" spans="1:130" x14ac:dyDescent="0.2">
      <c r="A106" s="158" t="s">
        <v>149</v>
      </c>
      <c r="B106" s="167">
        <f>SUM(C106:D106)</f>
        <v>943</v>
      </c>
      <c r="C106" s="168">
        <v>943</v>
      </c>
      <c r="D106" s="169">
        <v>0</v>
      </c>
      <c r="E106" s="170">
        <v>943</v>
      </c>
      <c r="F106" s="169">
        <v>0</v>
      </c>
      <c r="G106" s="168">
        <v>943</v>
      </c>
      <c r="H106" s="171">
        <v>0</v>
      </c>
      <c r="I106" s="172">
        <v>0</v>
      </c>
      <c r="J106" s="173">
        <v>0</v>
      </c>
      <c r="K106" s="169">
        <v>943</v>
      </c>
      <c r="L106" s="174"/>
      <c r="M106" s="175"/>
      <c r="N106" s="174"/>
      <c r="O106" s="175"/>
      <c r="P106" s="6"/>
      <c r="Q106" s="125"/>
      <c r="R106" s="125"/>
      <c r="S106" s="125"/>
      <c r="T106" s="125"/>
      <c r="U106" s="125"/>
      <c r="V106" s="125"/>
      <c r="W106" s="6"/>
      <c r="X106" s="125"/>
      <c r="Y106" s="2753"/>
      <c r="Z106" s="2754"/>
      <c r="AA106" s="2754"/>
      <c r="AB106" s="2754"/>
      <c r="AC106" s="2754"/>
      <c r="AD106" s="2754"/>
      <c r="AE106" s="2754"/>
      <c r="AF106" s="2754"/>
      <c r="AG106" s="2754"/>
      <c r="AH106" s="2754"/>
      <c r="AI106" s="2754"/>
      <c r="AJ106" s="2754"/>
      <c r="AK106" s="2754"/>
      <c r="AL106" s="2754"/>
      <c r="AM106" s="2754"/>
      <c r="AN106" s="2754"/>
      <c r="AO106" s="2754"/>
      <c r="AP106" s="2754"/>
      <c r="AQ106" s="2754"/>
      <c r="AR106" s="2754"/>
      <c r="AS106" s="2754"/>
    </row>
    <row r="107" spans="1:130" x14ac:dyDescent="0.2">
      <c r="A107" s="2764" t="s">
        <v>32</v>
      </c>
      <c r="B107" s="2765">
        <f>SUM(C107:D107)</f>
        <v>14470</v>
      </c>
      <c r="C107" s="2765">
        <f t="shared" ref="C107:K107" si="8">SUM(C104:C106)</f>
        <v>13984</v>
      </c>
      <c r="D107" s="2766">
        <f t="shared" si="8"/>
        <v>486</v>
      </c>
      <c r="E107" s="2765">
        <f t="shared" si="8"/>
        <v>11562</v>
      </c>
      <c r="F107" s="2766">
        <f t="shared" si="8"/>
        <v>0</v>
      </c>
      <c r="G107" s="2765">
        <f t="shared" si="8"/>
        <v>43510</v>
      </c>
      <c r="H107" s="2767">
        <f t="shared" si="8"/>
        <v>500</v>
      </c>
      <c r="I107" s="2768">
        <f t="shared" si="8"/>
        <v>2908</v>
      </c>
      <c r="J107" s="2769">
        <f t="shared" si="8"/>
        <v>0</v>
      </c>
      <c r="K107" s="2766">
        <f t="shared" si="8"/>
        <v>13984</v>
      </c>
      <c r="L107" s="2765">
        <f>+L104</f>
        <v>0</v>
      </c>
      <c r="M107" s="2770">
        <f>+M104</f>
        <v>0</v>
      </c>
      <c r="N107" s="2765">
        <f>+N104</f>
        <v>0</v>
      </c>
      <c r="O107" s="2770">
        <f>+O104</f>
        <v>0</v>
      </c>
      <c r="P107" s="6"/>
      <c r="Q107" s="125"/>
      <c r="R107" s="125"/>
      <c r="S107" s="125"/>
      <c r="T107" s="125"/>
      <c r="U107" s="125"/>
      <c r="V107" s="125"/>
      <c r="W107" s="6"/>
      <c r="X107" s="125"/>
      <c r="Y107" s="2771"/>
      <c r="Z107" s="2772"/>
      <c r="AA107" s="2772"/>
      <c r="AB107" s="2772"/>
      <c r="AC107" s="2772"/>
      <c r="AD107" s="2772"/>
      <c r="AE107" s="2772"/>
      <c r="AF107" s="2772"/>
      <c r="AG107" s="2772"/>
      <c r="AH107" s="2772"/>
      <c r="AI107" s="2772"/>
      <c r="AJ107" s="2772"/>
      <c r="AK107" s="2772"/>
      <c r="AL107" s="2772"/>
      <c r="AM107" s="2772"/>
      <c r="AN107" s="2772"/>
      <c r="AO107" s="2772"/>
      <c r="AP107" s="2772"/>
      <c r="AQ107" s="2772"/>
      <c r="AR107" s="2772"/>
      <c r="AS107" s="2772"/>
    </row>
    <row r="108" spans="1:130" ht="19.5" x14ac:dyDescent="0.2">
      <c r="A108" s="8" t="s">
        <v>150</v>
      </c>
      <c r="B108" s="2773"/>
      <c r="C108" s="2606"/>
      <c r="D108" s="176"/>
      <c r="E108" s="2774"/>
      <c r="F108" s="2774"/>
      <c r="G108" s="2775"/>
      <c r="H108" s="2775"/>
      <c r="I108" s="2776"/>
      <c r="J108" s="179"/>
      <c r="K108" s="2776"/>
      <c r="L108" s="179"/>
      <c r="M108" s="6"/>
      <c r="N108" s="6"/>
      <c r="O108" s="6"/>
      <c r="P108" s="6"/>
      <c r="Q108" s="125"/>
      <c r="R108" s="125"/>
      <c r="S108" s="125"/>
      <c r="T108" s="125"/>
      <c r="U108" s="125"/>
      <c r="V108" s="125"/>
      <c r="W108" s="6"/>
      <c r="X108" s="2762"/>
      <c r="Y108" s="2762"/>
      <c r="Z108" s="2763"/>
      <c r="AA108" s="2763"/>
      <c r="AB108" s="2763"/>
      <c r="AC108" s="2763"/>
      <c r="AD108" s="2763"/>
      <c r="AE108" s="2763"/>
      <c r="AF108" s="2763"/>
      <c r="AG108" s="2763"/>
      <c r="AH108" s="2763"/>
      <c r="AI108" s="2763"/>
      <c r="AJ108" s="2763"/>
      <c r="AK108" s="2763"/>
      <c r="AL108" s="2763"/>
      <c r="AM108" s="2763"/>
      <c r="AN108" s="2763"/>
      <c r="AO108" s="2763"/>
      <c r="AP108" s="2763"/>
      <c r="AQ108" s="2763"/>
      <c r="AR108" s="2763"/>
    </row>
    <row r="109" spans="1:130" ht="19.5" customHeight="1" x14ac:dyDescent="0.2">
      <c r="A109" s="4385" t="s">
        <v>151</v>
      </c>
      <c r="B109" s="4387" t="s">
        <v>152</v>
      </c>
      <c r="C109" s="4388" t="s">
        <v>153</v>
      </c>
      <c r="D109" s="4389"/>
      <c r="E109" s="4389"/>
      <c r="F109" s="4389"/>
      <c r="G109" s="4389"/>
      <c r="H109" s="4389"/>
      <c r="I109" s="4389"/>
      <c r="J109" s="4389"/>
      <c r="K109" s="4389"/>
      <c r="L109" s="4390"/>
      <c r="M109" s="4387" t="s">
        <v>154</v>
      </c>
      <c r="N109" s="6"/>
      <c r="O109" s="176"/>
      <c r="P109" s="176"/>
      <c r="Q109" s="176"/>
      <c r="R109" s="125"/>
      <c r="S109" s="125"/>
      <c r="T109" s="125"/>
      <c r="U109" s="125"/>
      <c r="V109" s="125"/>
      <c r="W109" s="125"/>
      <c r="X109" s="125"/>
      <c r="Y109" s="125"/>
      <c r="Z109" s="2762"/>
      <c r="AA109" s="2763"/>
      <c r="AB109" s="2763"/>
      <c r="AC109" s="2763"/>
      <c r="AD109" s="2763"/>
      <c r="AE109" s="2763"/>
      <c r="AF109" s="2763"/>
      <c r="AG109" s="2763"/>
      <c r="AH109" s="2763"/>
      <c r="AI109" s="2763"/>
      <c r="AJ109" s="2763"/>
      <c r="AK109" s="2763"/>
      <c r="AL109" s="2763"/>
      <c r="AM109" s="2763"/>
      <c r="AN109" s="2763"/>
      <c r="AO109" s="2763"/>
      <c r="AP109" s="2763"/>
      <c r="AQ109" s="2763"/>
      <c r="AR109" s="2763"/>
      <c r="AS109" s="2763"/>
      <c r="AT109" s="2763"/>
    </row>
    <row r="110" spans="1:130" ht="21" x14ac:dyDescent="0.2">
      <c r="A110" s="4386"/>
      <c r="B110" s="4366"/>
      <c r="C110" s="2777" t="s">
        <v>155</v>
      </c>
      <c r="D110" s="2778" t="s">
        <v>156</v>
      </c>
      <c r="E110" s="2778" t="s">
        <v>157</v>
      </c>
      <c r="F110" s="2778" t="s">
        <v>158</v>
      </c>
      <c r="G110" s="2778" t="s">
        <v>159</v>
      </c>
      <c r="H110" s="2779" t="s">
        <v>160</v>
      </c>
      <c r="I110" s="2779" t="s">
        <v>161</v>
      </c>
      <c r="J110" s="2778" t="s">
        <v>162</v>
      </c>
      <c r="K110" s="2779" t="s">
        <v>163</v>
      </c>
      <c r="L110" s="2613" t="s">
        <v>164</v>
      </c>
      <c r="M110" s="4366"/>
      <c r="N110" s="6"/>
      <c r="O110" s="176"/>
      <c r="P110" s="176"/>
      <c r="Q110" s="176"/>
      <c r="R110" s="125"/>
      <c r="S110" s="125"/>
      <c r="T110" s="125"/>
      <c r="U110" s="125"/>
      <c r="V110" s="125"/>
      <c r="W110" s="125"/>
      <c r="X110" s="125"/>
      <c r="Y110" s="125"/>
      <c r="Z110" s="2771"/>
      <c r="AA110" s="2772"/>
      <c r="AB110" s="2772"/>
      <c r="AC110" s="2772"/>
      <c r="AD110" s="2772"/>
      <c r="AE110" s="2772"/>
      <c r="AF110" s="2772"/>
      <c r="AG110" s="2772"/>
      <c r="AH110" s="2772"/>
      <c r="AI110" s="2772"/>
      <c r="AJ110" s="2772"/>
      <c r="AK110" s="2772"/>
      <c r="AL110" s="2772"/>
      <c r="AM110" s="2772"/>
      <c r="AN110" s="2772"/>
      <c r="AO110" s="2772"/>
      <c r="AP110" s="2772"/>
      <c r="AQ110" s="2772"/>
      <c r="AR110" s="2772"/>
      <c r="AS110" s="2772"/>
      <c r="AT110" s="2772"/>
    </row>
    <row r="111" spans="1:130" ht="19.5" x14ac:dyDescent="0.2">
      <c r="A111" s="2780" t="s">
        <v>165</v>
      </c>
      <c r="B111" s="2781"/>
      <c r="C111" s="2782"/>
      <c r="D111" s="2783"/>
      <c r="E111" s="2783"/>
      <c r="F111" s="2783"/>
      <c r="G111" s="2783"/>
      <c r="H111" s="2783"/>
      <c r="I111" s="2783"/>
      <c r="J111" s="2783"/>
      <c r="K111" s="2783"/>
      <c r="L111" s="2781"/>
      <c r="M111" s="2784"/>
      <c r="N111" s="6"/>
      <c r="O111" s="176"/>
      <c r="P111" s="176"/>
      <c r="Q111" s="176"/>
      <c r="R111" s="125"/>
      <c r="S111" s="125"/>
      <c r="T111" s="125"/>
      <c r="U111" s="125"/>
      <c r="V111" s="125"/>
      <c r="W111" s="125"/>
      <c r="X111" s="125"/>
      <c r="Y111" s="125"/>
      <c r="Z111" s="2785"/>
      <c r="AA111" s="2786"/>
      <c r="AB111" s="2786"/>
      <c r="AC111" s="2786"/>
      <c r="AD111" s="2786"/>
      <c r="AE111" s="2786"/>
      <c r="AF111" s="2786"/>
      <c r="AG111" s="2786"/>
      <c r="AH111" s="2786"/>
      <c r="AI111" s="2786"/>
      <c r="AJ111" s="2786"/>
      <c r="AK111" s="2786"/>
      <c r="AL111" s="2786"/>
      <c r="AM111" s="2786"/>
      <c r="AN111" s="2786"/>
      <c r="AO111" s="2786"/>
      <c r="AP111" s="2786"/>
      <c r="AQ111" s="2786"/>
      <c r="AR111" s="2786"/>
      <c r="AS111" s="2786"/>
      <c r="AT111" s="2786"/>
    </row>
    <row r="112" spans="1:130" ht="19.5" x14ac:dyDescent="0.2">
      <c r="A112" s="76" t="s">
        <v>166</v>
      </c>
      <c r="B112" s="169"/>
      <c r="C112" s="170"/>
      <c r="D112" s="180"/>
      <c r="E112" s="180"/>
      <c r="F112" s="180"/>
      <c r="G112" s="180"/>
      <c r="H112" s="180"/>
      <c r="I112" s="180"/>
      <c r="J112" s="180"/>
      <c r="K112" s="180"/>
      <c r="L112" s="169"/>
      <c r="M112" s="181"/>
      <c r="N112" s="179"/>
      <c r="O112" s="176"/>
      <c r="P112" s="176"/>
      <c r="Q112" s="176"/>
      <c r="R112" s="125"/>
      <c r="S112" s="125"/>
      <c r="T112" s="125"/>
      <c r="U112" s="125"/>
      <c r="V112" s="125"/>
      <c r="W112" s="125"/>
      <c r="X112" s="125"/>
      <c r="Y112" s="125"/>
      <c r="Z112" s="2785"/>
      <c r="AA112" s="2786"/>
      <c r="AB112" s="2786"/>
      <c r="AC112" s="2786"/>
      <c r="AD112" s="2786"/>
      <c r="AE112" s="2786"/>
      <c r="AF112" s="2786"/>
      <c r="AG112" s="2786"/>
      <c r="AH112" s="2786"/>
      <c r="AI112" s="2786"/>
      <c r="AJ112" s="2786"/>
      <c r="AK112" s="2786"/>
      <c r="AL112" s="2786"/>
      <c r="AM112" s="2786"/>
      <c r="AN112" s="2786"/>
      <c r="AO112" s="2786"/>
      <c r="AP112" s="2786"/>
      <c r="AQ112" s="2786"/>
      <c r="AR112" s="2786"/>
      <c r="AS112" s="2786"/>
      <c r="AT112" s="2786"/>
    </row>
    <row r="113" spans="1:131" ht="16.350000000000001" customHeight="1" x14ac:dyDescent="0.2">
      <c r="A113" s="123" t="s">
        <v>167</v>
      </c>
      <c r="B113" s="182"/>
      <c r="C113" s="168"/>
      <c r="D113" s="183"/>
      <c r="E113" s="183"/>
      <c r="F113" s="183"/>
      <c r="G113" s="183"/>
      <c r="H113" s="183"/>
      <c r="I113" s="183"/>
      <c r="J113" s="183"/>
      <c r="K113" s="183"/>
      <c r="L113" s="182"/>
      <c r="M113" s="184"/>
      <c r="N113" s="2787"/>
      <c r="O113" s="176"/>
      <c r="P113" s="176"/>
      <c r="Q113" s="176"/>
      <c r="R113" s="125"/>
      <c r="S113" s="125"/>
      <c r="T113" s="125"/>
      <c r="U113" s="125"/>
      <c r="V113" s="125"/>
      <c r="W113" s="125"/>
      <c r="X113" s="125"/>
      <c r="Y113" s="125"/>
      <c r="Z113" s="2785"/>
      <c r="AA113" s="2786"/>
      <c r="AB113" s="2786"/>
      <c r="AC113" s="2786"/>
      <c r="AD113" s="2786"/>
      <c r="AE113" s="2786"/>
      <c r="AF113" s="2786"/>
      <c r="AG113" s="2786"/>
      <c r="AH113" s="2786"/>
      <c r="AI113" s="2786"/>
      <c r="AJ113" s="2786"/>
      <c r="AK113" s="2786"/>
      <c r="AL113" s="2786"/>
      <c r="AM113" s="2786"/>
      <c r="AN113" s="2786"/>
      <c r="AO113" s="2786"/>
      <c r="AP113" s="2786"/>
      <c r="AQ113" s="2786"/>
      <c r="AR113" s="2786"/>
      <c r="AS113" s="2786"/>
      <c r="AT113" s="2786"/>
    </row>
    <row r="114" spans="1:131" ht="22.5" customHeight="1" x14ac:dyDescent="0.2">
      <c r="A114" s="9" t="s">
        <v>168</v>
      </c>
      <c r="B114" s="2788"/>
      <c r="C114" s="2788"/>
      <c r="D114" s="2788"/>
      <c r="E114" s="2788"/>
      <c r="F114" s="2788"/>
      <c r="G114" s="2788"/>
      <c r="H114" s="2788"/>
      <c r="I114" s="2788"/>
      <c r="J114" s="2788"/>
      <c r="K114" s="2788"/>
      <c r="L114" s="2788"/>
      <c r="M114" s="2788"/>
      <c r="N114" s="2788"/>
      <c r="O114" s="2788"/>
      <c r="P114" s="2788"/>
      <c r="Q114" s="2788"/>
      <c r="R114" s="2788"/>
      <c r="S114" s="2788"/>
      <c r="T114" s="2788"/>
      <c r="U114" s="2788"/>
      <c r="V114" s="2788"/>
      <c r="W114" s="2788"/>
      <c r="X114" s="2788"/>
      <c r="Y114" s="2788"/>
      <c r="Z114" s="2788"/>
      <c r="AA114" s="2788"/>
      <c r="AB114" s="2788"/>
      <c r="AC114" s="2788"/>
      <c r="AD114" s="2788"/>
      <c r="AE114" s="2788"/>
      <c r="AF114" s="2788"/>
      <c r="AG114" s="2788"/>
      <c r="AH114" s="2788"/>
      <c r="AI114" s="2788"/>
      <c r="AJ114" s="2788"/>
      <c r="AK114" s="2788"/>
      <c r="AL114" s="2788"/>
      <c r="AM114" s="2788"/>
      <c r="AN114" s="2788"/>
      <c r="AO114" s="2789"/>
      <c r="AP114" s="2789"/>
      <c r="AQ114" s="126"/>
      <c r="AR114" s="126"/>
      <c r="AS114" s="126"/>
      <c r="AT114" s="126"/>
    </row>
    <row r="115" spans="1:131" ht="16.350000000000001" customHeight="1" x14ac:dyDescent="0.2">
      <c r="A115" s="4402" t="s">
        <v>169</v>
      </c>
      <c r="B115" s="4352" t="s">
        <v>4</v>
      </c>
      <c r="C115" s="4316"/>
      <c r="D115" s="4343"/>
      <c r="E115" s="4345" t="s">
        <v>5</v>
      </c>
      <c r="F115" s="4354"/>
      <c r="G115" s="4354"/>
      <c r="H115" s="4354"/>
      <c r="I115" s="4354"/>
      <c r="J115" s="4354"/>
      <c r="K115" s="4354"/>
      <c r="L115" s="4354"/>
      <c r="M115" s="4354"/>
      <c r="N115" s="4354"/>
      <c r="O115" s="4354"/>
      <c r="P115" s="4354"/>
      <c r="Q115" s="4354"/>
      <c r="R115" s="4354"/>
      <c r="S115" s="4354"/>
      <c r="T115" s="4354"/>
      <c r="U115" s="4354"/>
      <c r="V115" s="4354"/>
      <c r="W115" s="4354"/>
      <c r="X115" s="4354"/>
      <c r="Y115" s="4354"/>
      <c r="Z115" s="4354"/>
      <c r="AA115" s="4354"/>
      <c r="AB115" s="4354"/>
      <c r="AC115" s="4354"/>
      <c r="AD115" s="4354"/>
      <c r="AE115" s="4354"/>
      <c r="AF115" s="4354"/>
      <c r="AG115" s="4354"/>
      <c r="AH115" s="4354"/>
      <c r="AI115" s="4354"/>
      <c r="AJ115" s="4354"/>
      <c r="AK115" s="4354"/>
      <c r="AL115" s="4354"/>
      <c r="AM115" s="4354"/>
      <c r="AN115" s="4355"/>
      <c r="AO115" s="3372" t="s">
        <v>170</v>
      </c>
      <c r="AP115" s="3368" t="s">
        <v>171</v>
      </c>
      <c r="AQ115" s="4343" t="s">
        <v>8</v>
      </c>
      <c r="AR115" s="4343" t="s">
        <v>9</v>
      </c>
      <c r="AS115" s="126"/>
      <c r="AT115" s="126"/>
    </row>
    <row r="116" spans="1:131" ht="27" customHeight="1" x14ac:dyDescent="0.2">
      <c r="A116" s="3356"/>
      <c r="B116" s="4403"/>
      <c r="C116" s="4353"/>
      <c r="D116" s="4344"/>
      <c r="E116" s="4347" t="s">
        <v>11</v>
      </c>
      <c r="F116" s="4346"/>
      <c r="G116" s="4345" t="s">
        <v>12</v>
      </c>
      <c r="H116" s="4346"/>
      <c r="I116" s="4345" t="s">
        <v>13</v>
      </c>
      <c r="J116" s="4346"/>
      <c r="K116" s="4345" t="s">
        <v>14</v>
      </c>
      <c r="L116" s="4346"/>
      <c r="M116" s="4345" t="s">
        <v>15</v>
      </c>
      <c r="N116" s="4346"/>
      <c r="O116" s="4345" t="s">
        <v>16</v>
      </c>
      <c r="P116" s="4346"/>
      <c r="Q116" s="4354" t="s">
        <v>17</v>
      </c>
      <c r="R116" s="4346"/>
      <c r="S116" s="4345" t="s">
        <v>18</v>
      </c>
      <c r="T116" s="4346"/>
      <c r="U116" s="4345" t="s">
        <v>19</v>
      </c>
      <c r="V116" s="4346"/>
      <c r="W116" s="4345" t="s">
        <v>20</v>
      </c>
      <c r="X116" s="4346"/>
      <c r="Y116" s="4345" t="s">
        <v>21</v>
      </c>
      <c r="Z116" s="4346"/>
      <c r="AA116" s="4345" t="s">
        <v>22</v>
      </c>
      <c r="AB116" s="4346"/>
      <c r="AC116" s="4345" t="s">
        <v>23</v>
      </c>
      <c r="AD116" s="4346"/>
      <c r="AE116" s="4345" t="s">
        <v>24</v>
      </c>
      <c r="AF116" s="4346"/>
      <c r="AG116" s="4345" t="s">
        <v>25</v>
      </c>
      <c r="AH116" s="4346"/>
      <c r="AI116" s="4345" t="s">
        <v>26</v>
      </c>
      <c r="AJ116" s="4346"/>
      <c r="AK116" s="4345" t="s">
        <v>27</v>
      </c>
      <c r="AL116" s="4346"/>
      <c r="AM116" s="4354" t="s">
        <v>28</v>
      </c>
      <c r="AN116" s="4355"/>
      <c r="AO116" s="3372"/>
      <c r="AP116" s="3368"/>
      <c r="AQ116" s="3372"/>
      <c r="AR116" s="3372"/>
      <c r="AS116" s="126"/>
      <c r="AT116" s="126"/>
    </row>
    <row r="117" spans="1:131" ht="24" customHeight="1" x14ac:dyDescent="0.2">
      <c r="A117" s="4331"/>
      <c r="B117" s="2608" t="s">
        <v>29</v>
      </c>
      <c r="C117" s="2599" t="s">
        <v>30</v>
      </c>
      <c r="D117" s="2790" t="s">
        <v>31</v>
      </c>
      <c r="E117" s="2598" t="s">
        <v>30</v>
      </c>
      <c r="F117" s="2609" t="s">
        <v>31</v>
      </c>
      <c r="G117" s="2598" t="s">
        <v>30</v>
      </c>
      <c r="H117" s="2609" t="s">
        <v>31</v>
      </c>
      <c r="I117" s="2598" t="s">
        <v>30</v>
      </c>
      <c r="J117" s="2609" t="s">
        <v>31</v>
      </c>
      <c r="K117" s="2598" t="s">
        <v>30</v>
      </c>
      <c r="L117" s="2609" t="s">
        <v>31</v>
      </c>
      <c r="M117" s="2598" t="s">
        <v>30</v>
      </c>
      <c r="N117" s="2609" t="s">
        <v>31</v>
      </c>
      <c r="O117" s="2598" t="s">
        <v>30</v>
      </c>
      <c r="P117" s="2609" t="s">
        <v>31</v>
      </c>
      <c r="Q117" s="2598" t="s">
        <v>30</v>
      </c>
      <c r="R117" s="2609" t="s">
        <v>31</v>
      </c>
      <c r="S117" s="2598" t="s">
        <v>30</v>
      </c>
      <c r="T117" s="2609" t="s">
        <v>31</v>
      </c>
      <c r="U117" s="2598" t="s">
        <v>30</v>
      </c>
      <c r="V117" s="2609" t="s">
        <v>31</v>
      </c>
      <c r="W117" s="2598" t="s">
        <v>30</v>
      </c>
      <c r="X117" s="2609" t="s">
        <v>31</v>
      </c>
      <c r="Y117" s="2598" t="s">
        <v>30</v>
      </c>
      <c r="Z117" s="2609" t="s">
        <v>31</v>
      </c>
      <c r="AA117" s="2598" t="s">
        <v>30</v>
      </c>
      <c r="AB117" s="2609" t="s">
        <v>31</v>
      </c>
      <c r="AC117" s="2598" t="s">
        <v>30</v>
      </c>
      <c r="AD117" s="2609" t="s">
        <v>31</v>
      </c>
      <c r="AE117" s="2598" t="s">
        <v>30</v>
      </c>
      <c r="AF117" s="2609" t="s">
        <v>31</v>
      </c>
      <c r="AG117" s="2598" t="s">
        <v>30</v>
      </c>
      <c r="AH117" s="2609" t="s">
        <v>31</v>
      </c>
      <c r="AI117" s="2598" t="s">
        <v>30</v>
      </c>
      <c r="AJ117" s="2609" t="s">
        <v>31</v>
      </c>
      <c r="AK117" s="2598" t="s">
        <v>30</v>
      </c>
      <c r="AL117" s="2609" t="s">
        <v>31</v>
      </c>
      <c r="AM117" s="2598" t="s">
        <v>30</v>
      </c>
      <c r="AN117" s="2600" t="s">
        <v>31</v>
      </c>
      <c r="AO117" s="4344"/>
      <c r="AP117" s="4329"/>
      <c r="AQ117" s="4344"/>
      <c r="AR117" s="4344"/>
      <c r="AS117" s="126"/>
      <c r="AT117" s="126"/>
    </row>
    <row r="118" spans="1:131" ht="24" customHeight="1" x14ac:dyDescent="0.2">
      <c r="A118" s="186" t="s">
        <v>172</v>
      </c>
      <c r="B118" s="76">
        <f>SUM(C118:D118)</f>
        <v>0</v>
      </c>
      <c r="C118" s="187">
        <f>SUM(E118+G118+I118+K118+M118+O118+Q118+S118+U118+W118+Y118+AA118+AC118+AE118+AG118+AI118+AK118+AM118)</f>
        <v>0</v>
      </c>
      <c r="D118" s="188">
        <f t="shared" ref="C118:D120" si="9">SUM(F118+H118+J118+L118+N118+P118+R118+T118+V118+X118+Z118+AB118+AD118+AF118+AH118+AJ118+AL118+AN118)</f>
        <v>0</v>
      </c>
      <c r="E118" s="45"/>
      <c r="F118" s="154"/>
      <c r="G118" s="45"/>
      <c r="H118" s="189"/>
      <c r="I118" s="45"/>
      <c r="J118" s="189"/>
      <c r="K118" s="45"/>
      <c r="L118" s="189"/>
      <c r="M118" s="45"/>
      <c r="N118" s="189"/>
      <c r="O118" s="45"/>
      <c r="P118" s="189"/>
      <c r="Q118" s="190"/>
      <c r="R118" s="189"/>
      <c r="S118" s="45"/>
      <c r="T118" s="189"/>
      <c r="U118" s="45"/>
      <c r="V118" s="189"/>
      <c r="W118" s="45"/>
      <c r="X118" s="189"/>
      <c r="Y118" s="45"/>
      <c r="Z118" s="189"/>
      <c r="AA118" s="45"/>
      <c r="AB118" s="189"/>
      <c r="AC118" s="45"/>
      <c r="AD118" s="189"/>
      <c r="AE118" s="45"/>
      <c r="AF118" s="189"/>
      <c r="AG118" s="45"/>
      <c r="AH118" s="189"/>
      <c r="AI118" s="45"/>
      <c r="AJ118" s="189"/>
      <c r="AK118" s="45"/>
      <c r="AL118" s="189"/>
      <c r="AM118" s="109"/>
      <c r="AN118" s="191"/>
      <c r="AO118" s="80"/>
      <c r="AP118" s="80"/>
      <c r="AQ118" s="2791"/>
      <c r="AR118" s="2791"/>
      <c r="AS118" s="192"/>
      <c r="AT118" s="126"/>
      <c r="CH118" s="4">
        <v>0</v>
      </c>
      <c r="CI118" s="4">
        <v>0</v>
      </c>
      <c r="DA118" s="5">
        <v>0</v>
      </c>
      <c r="DB118" s="5">
        <v>0</v>
      </c>
      <c r="DC118" s="5">
        <v>0</v>
      </c>
      <c r="DD118" s="5">
        <v>0</v>
      </c>
      <c r="DE118" s="5">
        <v>0</v>
      </c>
      <c r="DF118" s="5">
        <v>0</v>
      </c>
      <c r="DG118" s="5">
        <v>0</v>
      </c>
    </row>
    <row r="119" spans="1:131" ht="16.350000000000001" customHeight="1" x14ac:dyDescent="0.2">
      <c r="A119" s="193" t="s">
        <v>173</v>
      </c>
      <c r="B119" s="76">
        <f>SUM(C119:D119)</f>
        <v>0</v>
      </c>
      <c r="C119" s="187">
        <f t="shared" si="9"/>
        <v>0</v>
      </c>
      <c r="D119" s="188">
        <f t="shared" si="9"/>
        <v>0</v>
      </c>
      <c r="E119" s="25"/>
      <c r="F119" s="26"/>
      <c r="G119" s="25"/>
      <c r="H119" s="27"/>
      <c r="I119" s="25"/>
      <c r="J119" s="27"/>
      <c r="K119" s="25"/>
      <c r="L119" s="27"/>
      <c r="M119" s="25"/>
      <c r="N119" s="27"/>
      <c r="O119" s="25"/>
      <c r="P119" s="27"/>
      <c r="Q119" s="77"/>
      <c r="R119" s="27"/>
      <c r="S119" s="25"/>
      <c r="T119" s="27"/>
      <c r="U119" s="25"/>
      <c r="V119" s="27"/>
      <c r="W119" s="25"/>
      <c r="X119" s="27"/>
      <c r="Y119" s="25"/>
      <c r="Z119" s="27"/>
      <c r="AA119" s="25"/>
      <c r="AB119" s="27"/>
      <c r="AC119" s="25"/>
      <c r="AD119" s="27"/>
      <c r="AE119" s="25"/>
      <c r="AF119" s="27"/>
      <c r="AG119" s="25"/>
      <c r="AH119" s="27"/>
      <c r="AI119" s="25"/>
      <c r="AJ119" s="27"/>
      <c r="AK119" s="25"/>
      <c r="AL119" s="27"/>
      <c r="AM119" s="78"/>
      <c r="AN119" s="35"/>
      <c r="AO119" s="32"/>
      <c r="AP119" s="32"/>
      <c r="AQ119" s="80"/>
      <c r="AR119" s="80"/>
      <c r="AS119" s="192"/>
      <c r="AT119" s="126"/>
      <c r="CG119" s="4">
        <v>0</v>
      </c>
      <c r="CH119" s="4">
        <v>0</v>
      </c>
      <c r="CI119" s="4">
        <v>0</v>
      </c>
    </row>
    <row r="120" spans="1:131" ht="16.350000000000001" customHeight="1" x14ac:dyDescent="0.2">
      <c r="A120" s="2792" t="s">
        <v>174</v>
      </c>
      <c r="B120" s="123">
        <f>SUM(C120:D120)</f>
        <v>0</v>
      </c>
      <c r="C120" s="195">
        <f t="shared" si="9"/>
        <v>0</v>
      </c>
      <c r="D120" s="196">
        <f t="shared" si="9"/>
        <v>0</v>
      </c>
      <c r="E120" s="65"/>
      <c r="F120" s="66"/>
      <c r="G120" s="65"/>
      <c r="H120" s="64"/>
      <c r="I120" s="65"/>
      <c r="J120" s="64"/>
      <c r="K120" s="65"/>
      <c r="L120" s="64"/>
      <c r="M120" s="65"/>
      <c r="N120" s="64"/>
      <c r="O120" s="65"/>
      <c r="P120" s="64"/>
      <c r="Q120" s="92"/>
      <c r="R120" s="64"/>
      <c r="S120" s="65"/>
      <c r="T120" s="64"/>
      <c r="U120" s="65"/>
      <c r="V120" s="64"/>
      <c r="W120" s="65"/>
      <c r="X120" s="64"/>
      <c r="Y120" s="65"/>
      <c r="Z120" s="64"/>
      <c r="AA120" s="65"/>
      <c r="AB120" s="64"/>
      <c r="AC120" s="65"/>
      <c r="AD120" s="64"/>
      <c r="AE120" s="65"/>
      <c r="AF120" s="64"/>
      <c r="AG120" s="65"/>
      <c r="AH120" s="64"/>
      <c r="AI120" s="65"/>
      <c r="AJ120" s="64"/>
      <c r="AK120" s="65"/>
      <c r="AL120" s="64"/>
      <c r="AM120" s="93"/>
      <c r="AN120" s="68"/>
      <c r="AO120" s="70"/>
      <c r="AP120" s="70"/>
      <c r="AQ120" s="69"/>
      <c r="AR120" s="70"/>
      <c r="AS120" s="192"/>
      <c r="AT120" s="126"/>
    </row>
    <row r="121" spans="1:131" ht="21" customHeight="1" x14ac:dyDescent="0.2">
      <c r="A121" s="8" t="s">
        <v>175</v>
      </c>
      <c r="B121" s="197"/>
      <c r="C121" s="197"/>
      <c r="D121" s="6"/>
      <c r="E121" s="197"/>
      <c r="F121" s="6"/>
      <c r="G121" s="6"/>
      <c r="H121" s="6"/>
      <c r="I121" s="6"/>
      <c r="J121" s="6"/>
      <c r="K121" s="6"/>
      <c r="L121" s="124"/>
      <c r="M121" s="124"/>
      <c r="N121" s="124"/>
      <c r="O121" s="124"/>
      <c r="AQ121" s="198"/>
      <c r="AR121" s="198"/>
    </row>
    <row r="122" spans="1:131" ht="15" customHeight="1" x14ac:dyDescent="0.2">
      <c r="A122" s="4391" t="s">
        <v>176</v>
      </c>
      <c r="B122" s="4392"/>
      <c r="C122" s="4395" t="s">
        <v>32</v>
      </c>
      <c r="D122" s="4397" t="s">
        <v>177</v>
      </c>
      <c r="E122" s="4398"/>
      <c r="F122" s="4398"/>
      <c r="G122" s="4398"/>
      <c r="H122" s="4399"/>
      <c r="I122" s="4400" t="s">
        <v>99</v>
      </c>
      <c r="J122" s="4401" t="s">
        <v>6</v>
      </c>
      <c r="K122" s="4392" t="s">
        <v>7</v>
      </c>
      <c r="AR122" s="198"/>
      <c r="AS122" s="198"/>
      <c r="BV122" s="2"/>
      <c r="CA122" s="199"/>
      <c r="DA122" s="4"/>
      <c r="EA122" s="200"/>
    </row>
    <row r="123" spans="1:131" ht="31.5" x14ac:dyDescent="0.2">
      <c r="A123" s="4393"/>
      <c r="B123" s="4394"/>
      <c r="C123" s="4396"/>
      <c r="D123" s="2793" t="s">
        <v>178</v>
      </c>
      <c r="E123" s="2794" t="s">
        <v>179</v>
      </c>
      <c r="F123" s="2794" t="s">
        <v>180</v>
      </c>
      <c r="G123" s="2794" t="s">
        <v>181</v>
      </c>
      <c r="H123" s="2795" t="s">
        <v>182</v>
      </c>
      <c r="I123" s="4286"/>
      <c r="J123" s="4077"/>
      <c r="K123" s="4394"/>
      <c r="AR123" s="198"/>
      <c r="AS123" s="198"/>
      <c r="BV123" s="2"/>
      <c r="CA123" s="199"/>
      <c r="DA123" s="4"/>
      <c r="EA123" s="200"/>
    </row>
    <row r="124" spans="1:131" ht="28.15" customHeight="1" x14ac:dyDescent="0.2">
      <c r="A124" s="4404" t="s">
        <v>183</v>
      </c>
      <c r="B124" s="2796" t="s">
        <v>184</v>
      </c>
      <c r="C124" s="2797">
        <f>SUM(D124:H124)</f>
        <v>0</v>
      </c>
      <c r="D124" s="2798"/>
      <c r="E124" s="2799"/>
      <c r="F124" s="2799"/>
      <c r="G124" s="2799"/>
      <c r="H124" s="2800"/>
      <c r="I124" s="201"/>
      <c r="J124" s="2801"/>
      <c r="K124" s="2802"/>
      <c r="L124" s="10"/>
      <c r="AR124" s="198"/>
      <c r="AS124" s="198"/>
      <c r="BV124" s="2"/>
      <c r="CA124" s="199"/>
      <c r="DA124" s="4"/>
      <c r="DC124" s="5">
        <v>0</v>
      </c>
      <c r="DD124" s="5">
        <v>0</v>
      </c>
      <c r="DE124" s="5">
        <v>0</v>
      </c>
      <c r="DF124" s="5">
        <v>0</v>
      </c>
      <c r="EA124" s="200"/>
    </row>
    <row r="125" spans="1:131" ht="26.45" customHeight="1" x14ac:dyDescent="0.2">
      <c r="A125" s="3368"/>
      <c r="B125" s="202" t="s">
        <v>185</v>
      </c>
      <c r="C125" s="203">
        <f>SUM(D125:H125)</f>
        <v>0</v>
      </c>
      <c r="D125" s="2803"/>
      <c r="E125" s="2804"/>
      <c r="F125" s="2804"/>
      <c r="G125" s="2804"/>
      <c r="H125" s="2805"/>
      <c r="I125" s="201"/>
      <c r="J125" s="2806"/>
      <c r="K125" s="2807"/>
      <c r="L125" s="10"/>
      <c r="AR125" s="198"/>
      <c r="AS125" s="198"/>
      <c r="BV125" s="2"/>
      <c r="CA125" s="199"/>
      <c r="DA125" s="4"/>
      <c r="DD125" s="5">
        <v>0</v>
      </c>
      <c r="DF125" s="5">
        <v>0</v>
      </c>
      <c r="EA125" s="200"/>
    </row>
    <row r="126" spans="1:131" ht="29.45" customHeight="1" x14ac:dyDescent="0.2">
      <c r="A126" s="4405"/>
      <c r="B126" s="204" t="s">
        <v>186</v>
      </c>
      <c r="C126" s="2542">
        <f>SUM(D126:H126)</f>
        <v>0</v>
      </c>
      <c r="D126" s="2808"/>
      <c r="E126" s="2809"/>
      <c r="F126" s="2809"/>
      <c r="G126" s="2809"/>
      <c r="H126" s="2810"/>
      <c r="I126" s="201"/>
      <c r="J126" s="2811"/>
      <c r="K126" s="2812"/>
      <c r="L126" s="10"/>
      <c r="AR126" s="198"/>
      <c r="AS126" s="198"/>
      <c r="BV126" s="2"/>
      <c r="CA126" s="199"/>
      <c r="DA126" s="4"/>
      <c r="DD126" s="5">
        <v>0</v>
      </c>
      <c r="DF126" s="5">
        <v>0</v>
      </c>
      <c r="EA126" s="200"/>
    </row>
    <row r="127" spans="1:131" ht="24.6" customHeight="1" x14ac:dyDescent="0.2">
      <c r="A127" s="4359" t="s">
        <v>187</v>
      </c>
      <c r="B127" s="204" t="s">
        <v>188</v>
      </c>
      <c r="C127" s="2813">
        <f>SUM(I127)</f>
        <v>0</v>
      </c>
      <c r="D127" s="2814"/>
      <c r="E127" s="2815"/>
      <c r="F127" s="2815"/>
      <c r="G127" s="2815"/>
      <c r="H127" s="2611"/>
      <c r="I127" s="2816"/>
      <c r="J127" s="2817"/>
      <c r="K127" s="2818"/>
      <c r="L127" s="10"/>
      <c r="BV127" s="2"/>
      <c r="CA127" s="199"/>
      <c r="DA127" s="4"/>
      <c r="DB127" s="5">
        <v>0</v>
      </c>
      <c r="DD127" s="5">
        <v>0</v>
      </c>
      <c r="DF127" s="5">
        <v>0</v>
      </c>
      <c r="EA127" s="200"/>
    </row>
    <row r="128" spans="1:131" ht="24.6" customHeight="1" x14ac:dyDescent="0.2">
      <c r="A128" s="4405"/>
      <c r="B128" s="204" t="s">
        <v>189</v>
      </c>
      <c r="C128" s="2542">
        <f>SUM(D128:H128)</f>
        <v>0</v>
      </c>
      <c r="D128" s="2555"/>
      <c r="E128" s="2819"/>
      <c r="F128" s="2819"/>
      <c r="G128" s="2819"/>
      <c r="H128" s="2095"/>
      <c r="I128" s="2820"/>
      <c r="J128" s="2821"/>
      <c r="K128" s="2822"/>
      <c r="L128" s="10"/>
      <c r="BV128" s="2"/>
      <c r="CA128" s="199"/>
      <c r="DA128" s="4"/>
      <c r="DD128" s="5">
        <v>0</v>
      </c>
      <c r="DF128" s="5">
        <v>0</v>
      </c>
      <c r="EA128" s="200"/>
    </row>
    <row r="129" spans="1:131" ht="18.600000000000001" customHeight="1" x14ac:dyDescent="0.2">
      <c r="A129" s="3368" t="s">
        <v>190</v>
      </c>
      <c r="B129" s="16" t="s">
        <v>71</v>
      </c>
      <c r="C129" s="207">
        <f>SUM(D129:I129)</f>
        <v>0</v>
      </c>
      <c r="D129" s="2099"/>
      <c r="E129" s="1302"/>
      <c r="F129" s="1302"/>
      <c r="G129" s="1302"/>
      <c r="H129" s="2823"/>
      <c r="I129" s="1838"/>
      <c r="J129" s="2102"/>
      <c r="K129" s="1840"/>
      <c r="L129" s="10"/>
      <c r="BV129" s="2"/>
      <c r="CA129" s="199"/>
      <c r="DA129" s="4"/>
      <c r="DB129" s="5">
        <v>0</v>
      </c>
      <c r="DD129" s="5">
        <v>0</v>
      </c>
      <c r="DF129" s="5">
        <v>0</v>
      </c>
      <c r="EA129" s="200"/>
    </row>
    <row r="130" spans="1:131" ht="18.600000000000001" customHeight="1" x14ac:dyDescent="0.2">
      <c r="A130" s="3368"/>
      <c r="B130" s="16" t="s">
        <v>191</v>
      </c>
      <c r="C130" s="207">
        <f>SUM(D130:I130)</f>
        <v>0</v>
      </c>
      <c r="D130" s="2099"/>
      <c r="E130" s="2100"/>
      <c r="F130" s="2100"/>
      <c r="G130" s="2100"/>
      <c r="H130" s="2100"/>
      <c r="I130" s="1838"/>
      <c r="J130" s="2102"/>
      <c r="K130" s="1840"/>
      <c r="L130" s="10"/>
      <c r="BV130" s="2"/>
      <c r="CA130" s="199"/>
      <c r="DA130" s="4"/>
      <c r="DB130" s="5">
        <v>0</v>
      </c>
      <c r="DD130" s="5">
        <v>0</v>
      </c>
      <c r="DF130" s="5">
        <v>0</v>
      </c>
      <c r="EA130" s="200"/>
    </row>
    <row r="131" spans="1:131" ht="16.899999999999999" customHeight="1" x14ac:dyDescent="0.2">
      <c r="A131" s="3368"/>
      <c r="B131" s="21" t="s">
        <v>192</v>
      </c>
      <c r="C131" s="207">
        <f>SUM(D131:I131)</f>
        <v>0</v>
      </c>
      <c r="D131" s="2824"/>
      <c r="E131" s="2825"/>
      <c r="F131" s="2825"/>
      <c r="G131" s="2825"/>
      <c r="H131" s="2825"/>
      <c r="I131" s="2826"/>
      <c r="J131" s="2827"/>
      <c r="K131" s="2828"/>
      <c r="L131" s="10"/>
      <c r="BV131" s="2"/>
      <c r="CA131" s="199"/>
      <c r="DA131" s="4"/>
      <c r="DB131" s="5">
        <v>0</v>
      </c>
      <c r="DD131" s="5">
        <v>0</v>
      </c>
      <c r="DF131" s="5">
        <v>0</v>
      </c>
      <c r="EA131" s="200"/>
    </row>
    <row r="132" spans="1:131" ht="17.45" customHeight="1" x14ac:dyDescent="0.2">
      <c r="A132" s="4405"/>
      <c r="B132" s="213" t="s">
        <v>107</v>
      </c>
      <c r="C132" s="123">
        <f>SUM(D132:I132)</f>
        <v>0</v>
      </c>
      <c r="D132" s="2829"/>
      <c r="E132" s="2830"/>
      <c r="F132" s="2830"/>
      <c r="G132" s="2830"/>
      <c r="H132" s="2830"/>
      <c r="I132" s="2831"/>
      <c r="J132" s="2821"/>
      <c r="K132" s="2822"/>
      <c r="L132" s="10"/>
      <c r="BV132" s="2"/>
      <c r="CA132" s="199"/>
      <c r="DA132" s="4"/>
      <c r="DB132" s="5">
        <v>0</v>
      </c>
      <c r="DD132" s="5">
        <v>0</v>
      </c>
      <c r="DF132" s="5">
        <v>0</v>
      </c>
      <c r="EA132" s="200"/>
    </row>
    <row r="133" spans="1:131" ht="17.45" customHeight="1" x14ac:dyDescent="0.25">
      <c r="A133" s="214" t="s">
        <v>193</v>
      </c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 s="215"/>
      <c r="AO133" s="215"/>
    </row>
    <row r="134" spans="1:131" ht="18.600000000000001" customHeight="1" x14ac:dyDescent="0.2">
      <c r="A134" s="4406" t="s">
        <v>49</v>
      </c>
      <c r="B134" s="4406" t="s">
        <v>194</v>
      </c>
      <c r="C134" s="4408" t="s">
        <v>29</v>
      </c>
      <c r="D134" s="4408" t="s">
        <v>30</v>
      </c>
      <c r="E134" s="4410" t="s">
        <v>31</v>
      </c>
      <c r="F134" s="4412" t="s">
        <v>195</v>
      </c>
      <c r="G134" s="4413"/>
      <c r="H134" s="4413"/>
      <c r="I134" s="4413"/>
      <c r="J134" s="4413"/>
      <c r="K134" s="4413"/>
      <c r="L134" s="4413"/>
      <c r="M134" s="4413"/>
      <c r="N134" s="4413"/>
      <c r="O134" s="4413"/>
      <c r="P134" s="4413"/>
      <c r="Q134" s="4413"/>
      <c r="R134" s="4413"/>
      <c r="S134" s="4413"/>
      <c r="T134" s="4413"/>
      <c r="U134" s="4413"/>
      <c r="V134" s="4413"/>
      <c r="W134" s="4413"/>
      <c r="X134" s="4413"/>
      <c r="Y134" s="4413"/>
      <c r="Z134" s="4413"/>
      <c r="AA134" s="4413"/>
      <c r="AB134" s="4413"/>
      <c r="AC134" s="4413"/>
      <c r="AD134" s="4413"/>
      <c r="AE134" s="4413"/>
      <c r="AF134" s="4413"/>
      <c r="AG134" s="4413"/>
      <c r="AH134" s="4413"/>
      <c r="AI134" s="4413"/>
      <c r="AJ134" s="4413"/>
      <c r="AK134" s="4413"/>
      <c r="AL134" s="4413"/>
      <c r="AM134" s="4414"/>
      <c r="AN134" s="4408" t="s">
        <v>6</v>
      </c>
      <c r="AO134" s="4410" t="s">
        <v>7</v>
      </c>
    </row>
    <row r="135" spans="1:131" x14ac:dyDescent="0.2">
      <c r="A135" s="3452"/>
      <c r="B135" s="3452"/>
      <c r="C135" s="3455"/>
      <c r="D135" s="3455"/>
      <c r="E135" s="3458"/>
      <c r="F135" s="4415" t="s">
        <v>196</v>
      </c>
      <c r="G135" s="4416"/>
      <c r="H135" s="4415" t="s">
        <v>197</v>
      </c>
      <c r="I135" s="4416"/>
      <c r="J135" s="4415" t="s">
        <v>198</v>
      </c>
      <c r="K135" s="4416"/>
      <c r="L135" s="4415" t="s">
        <v>199</v>
      </c>
      <c r="M135" s="4416"/>
      <c r="N135" s="4415" t="s">
        <v>200</v>
      </c>
      <c r="O135" s="4416"/>
      <c r="P135" s="4417" t="s">
        <v>94</v>
      </c>
      <c r="Q135" s="4416"/>
      <c r="R135" s="4415" t="s">
        <v>95</v>
      </c>
      <c r="S135" s="4416"/>
      <c r="T135" s="4415" t="s">
        <v>201</v>
      </c>
      <c r="U135" s="4416"/>
      <c r="V135" s="4415" t="s">
        <v>202</v>
      </c>
      <c r="W135" s="4416"/>
      <c r="X135" s="4415" t="s">
        <v>203</v>
      </c>
      <c r="Y135" s="4416"/>
      <c r="Z135" s="4415" t="s">
        <v>204</v>
      </c>
      <c r="AA135" s="4416"/>
      <c r="AB135" s="4415" t="s">
        <v>205</v>
      </c>
      <c r="AC135" s="4416"/>
      <c r="AD135" s="4415" t="s">
        <v>206</v>
      </c>
      <c r="AE135" s="4416"/>
      <c r="AF135" s="4415" t="s">
        <v>207</v>
      </c>
      <c r="AG135" s="4416"/>
      <c r="AH135" s="4415" t="s">
        <v>208</v>
      </c>
      <c r="AI135" s="4416"/>
      <c r="AJ135" s="4415" t="s">
        <v>209</v>
      </c>
      <c r="AK135" s="4416"/>
      <c r="AL135" s="4415" t="s">
        <v>210</v>
      </c>
      <c r="AM135" s="4418"/>
      <c r="AN135" s="3455"/>
      <c r="AO135" s="3458"/>
    </row>
    <row r="136" spans="1:131" x14ac:dyDescent="0.2">
      <c r="A136" s="4407"/>
      <c r="B136" s="4407"/>
      <c r="C136" s="4409"/>
      <c r="D136" s="4409"/>
      <c r="E136" s="4411"/>
      <c r="F136" s="2832" t="s">
        <v>211</v>
      </c>
      <c r="G136" s="2833" t="s">
        <v>31</v>
      </c>
      <c r="H136" s="2832" t="s">
        <v>211</v>
      </c>
      <c r="I136" s="2833" t="s">
        <v>31</v>
      </c>
      <c r="J136" s="2832" t="s">
        <v>211</v>
      </c>
      <c r="K136" s="2833" t="s">
        <v>31</v>
      </c>
      <c r="L136" s="2832" t="s">
        <v>211</v>
      </c>
      <c r="M136" s="2833" t="s">
        <v>31</v>
      </c>
      <c r="N136" s="2832" t="s">
        <v>211</v>
      </c>
      <c r="O136" s="2833" t="s">
        <v>31</v>
      </c>
      <c r="P136" s="2832" t="s">
        <v>211</v>
      </c>
      <c r="Q136" s="2833" t="s">
        <v>31</v>
      </c>
      <c r="R136" s="2832" t="s">
        <v>211</v>
      </c>
      <c r="S136" s="2833" t="s">
        <v>31</v>
      </c>
      <c r="T136" s="2832" t="s">
        <v>211</v>
      </c>
      <c r="U136" s="2833" t="s">
        <v>31</v>
      </c>
      <c r="V136" s="2832" t="s">
        <v>211</v>
      </c>
      <c r="W136" s="2833" t="s">
        <v>31</v>
      </c>
      <c r="X136" s="2832" t="s">
        <v>211</v>
      </c>
      <c r="Y136" s="2833" t="s">
        <v>31</v>
      </c>
      <c r="Z136" s="2832" t="s">
        <v>211</v>
      </c>
      <c r="AA136" s="2833" t="s">
        <v>31</v>
      </c>
      <c r="AB136" s="2832" t="s">
        <v>211</v>
      </c>
      <c r="AC136" s="2833" t="s">
        <v>31</v>
      </c>
      <c r="AD136" s="2832" t="s">
        <v>211</v>
      </c>
      <c r="AE136" s="2833" t="s">
        <v>31</v>
      </c>
      <c r="AF136" s="2832" t="s">
        <v>211</v>
      </c>
      <c r="AG136" s="2833" t="s">
        <v>31</v>
      </c>
      <c r="AH136" s="2832" t="s">
        <v>211</v>
      </c>
      <c r="AI136" s="2833" t="s">
        <v>31</v>
      </c>
      <c r="AJ136" s="2832" t="s">
        <v>211</v>
      </c>
      <c r="AK136" s="2833" t="s">
        <v>31</v>
      </c>
      <c r="AL136" s="2832" t="s">
        <v>211</v>
      </c>
      <c r="AM136" s="2834" t="s">
        <v>31</v>
      </c>
      <c r="AN136" s="4409"/>
      <c r="AO136" s="4411"/>
    </row>
    <row r="137" spans="1:131" x14ac:dyDescent="0.2">
      <c r="A137" s="4419" t="s">
        <v>71</v>
      </c>
      <c r="B137" s="2835" t="s">
        <v>212</v>
      </c>
      <c r="C137" s="2836">
        <f>SUM(D137:E137)</f>
        <v>0</v>
      </c>
      <c r="D137" s="2837">
        <f>+F137+H137+J137+L137+N137+P137+R137+T137+V137+X137+Z137+AB137+AD137+AF137+AH137+AJ137+AL137</f>
        <v>0</v>
      </c>
      <c r="E137" s="2838">
        <f>+G137+I137+K137+M137+O137+Q137+S137+U137+W137+Y137+AA137+AC137+AE137+AG137+AI137+AK137+AM137</f>
        <v>0</v>
      </c>
      <c r="F137" s="2839"/>
      <c r="G137" s="2840"/>
      <c r="H137" s="2839"/>
      <c r="I137" s="2840"/>
      <c r="J137" s="2839"/>
      <c r="K137" s="2840"/>
      <c r="L137" s="2839"/>
      <c r="M137" s="2840"/>
      <c r="N137" s="2839"/>
      <c r="O137" s="2840"/>
      <c r="P137" s="2839"/>
      <c r="Q137" s="2840"/>
      <c r="R137" s="2839"/>
      <c r="S137" s="2840"/>
      <c r="T137" s="2839"/>
      <c r="U137" s="2840"/>
      <c r="V137" s="2839"/>
      <c r="W137" s="2840"/>
      <c r="X137" s="2839"/>
      <c r="Y137" s="2840"/>
      <c r="Z137" s="2839"/>
      <c r="AA137" s="2840"/>
      <c r="AB137" s="2839"/>
      <c r="AC137" s="2840"/>
      <c r="AD137" s="2839"/>
      <c r="AE137" s="2840"/>
      <c r="AF137" s="2839"/>
      <c r="AG137" s="2840"/>
      <c r="AH137" s="2839"/>
      <c r="AI137" s="2840"/>
      <c r="AJ137" s="2839"/>
      <c r="AK137" s="2840"/>
      <c r="AL137" s="2839"/>
      <c r="AM137" s="2841"/>
      <c r="AN137" s="2842"/>
      <c r="AO137" s="2840"/>
      <c r="AP137" s="10"/>
      <c r="DB137" s="5">
        <v>0</v>
      </c>
      <c r="DD137" s="5">
        <v>0</v>
      </c>
    </row>
    <row r="138" spans="1:131" x14ac:dyDescent="0.2">
      <c r="A138" s="3468"/>
      <c r="B138" s="76" t="s">
        <v>213</v>
      </c>
      <c r="C138" s="216">
        <f>SUM(D138:E138)</f>
        <v>0</v>
      </c>
      <c r="D138" s="217">
        <f t="shared" ref="D138:E150" si="10">+F138+H138+J138+L138+N138+P138+R138+T138+V138+X138+Z138+AB138+AD138+AF138+AH138+AJ138+AL138</f>
        <v>0</v>
      </c>
      <c r="E138" s="218">
        <f t="shared" si="10"/>
        <v>0</v>
      </c>
      <c r="F138" s="219"/>
      <c r="G138" s="220"/>
      <c r="H138" s="219"/>
      <c r="I138" s="220"/>
      <c r="J138" s="219"/>
      <c r="K138" s="220"/>
      <c r="L138" s="219"/>
      <c r="M138" s="220"/>
      <c r="N138" s="219"/>
      <c r="O138" s="220"/>
      <c r="P138" s="219"/>
      <c r="Q138" s="220"/>
      <c r="R138" s="219"/>
      <c r="S138" s="220"/>
      <c r="T138" s="219"/>
      <c r="U138" s="220"/>
      <c r="V138" s="219"/>
      <c r="W138" s="220"/>
      <c r="X138" s="219"/>
      <c r="Y138" s="220"/>
      <c r="Z138" s="219"/>
      <c r="AA138" s="220"/>
      <c r="AB138" s="219"/>
      <c r="AC138" s="220"/>
      <c r="AD138" s="219"/>
      <c r="AE138" s="220"/>
      <c r="AF138" s="219"/>
      <c r="AG138" s="220"/>
      <c r="AH138" s="219"/>
      <c r="AI138" s="220"/>
      <c r="AJ138" s="219"/>
      <c r="AK138" s="220"/>
      <c r="AL138" s="219"/>
      <c r="AM138" s="221"/>
      <c r="AN138" s="222"/>
      <c r="AO138" s="220"/>
      <c r="AP138" s="10"/>
    </row>
    <row r="139" spans="1:131" x14ac:dyDescent="0.2">
      <c r="A139" s="3468"/>
      <c r="B139" s="76" t="s">
        <v>214</v>
      </c>
      <c r="C139" s="216">
        <f t="shared" ref="C139:C150" si="11">SUM(D139:E139)</f>
        <v>0</v>
      </c>
      <c r="D139" s="217">
        <f t="shared" si="10"/>
        <v>0</v>
      </c>
      <c r="E139" s="218">
        <f t="shared" si="10"/>
        <v>0</v>
      </c>
      <c r="F139" s="223"/>
      <c r="G139" s="224"/>
      <c r="H139" s="223"/>
      <c r="I139" s="224"/>
      <c r="J139" s="223"/>
      <c r="K139" s="224"/>
      <c r="L139" s="223"/>
      <c r="M139" s="224"/>
      <c r="N139" s="223"/>
      <c r="O139" s="224"/>
      <c r="P139" s="223"/>
      <c r="Q139" s="224"/>
      <c r="R139" s="223"/>
      <c r="S139" s="224"/>
      <c r="T139" s="223"/>
      <c r="U139" s="224"/>
      <c r="V139" s="223"/>
      <c r="W139" s="224"/>
      <c r="X139" s="223"/>
      <c r="Y139" s="224"/>
      <c r="Z139" s="223"/>
      <c r="AA139" s="224"/>
      <c r="AB139" s="223"/>
      <c r="AC139" s="224"/>
      <c r="AD139" s="223"/>
      <c r="AE139" s="224"/>
      <c r="AF139" s="223"/>
      <c r="AG139" s="224"/>
      <c r="AH139" s="223"/>
      <c r="AI139" s="224"/>
      <c r="AJ139" s="223"/>
      <c r="AK139" s="224"/>
      <c r="AL139" s="223"/>
      <c r="AM139" s="225"/>
      <c r="AN139" s="226"/>
      <c r="AO139" s="224"/>
      <c r="AP139" s="10"/>
    </row>
    <row r="140" spans="1:131" x14ac:dyDescent="0.2">
      <c r="A140" s="3468"/>
      <c r="B140" s="76" t="s">
        <v>215</v>
      </c>
      <c r="C140" s="216">
        <f t="shared" si="11"/>
        <v>0</v>
      </c>
      <c r="D140" s="217">
        <f t="shared" si="10"/>
        <v>0</v>
      </c>
      <c r="E140" s="218">
        <f t="shared" si="10"/>
        <v>0</v>
      </c>
      <c r="F140" s="223"/>
      <c r="G140" s="224"/>
      <c r="H140" s="223"/>
      <c r="I140" s="224"/>
      <c r="J140" s="223"/>
      <c r="K140" s="224"/>
      <c r="L140" s="223"/>
      <c r="M140" s="224"/>
      <c r="N140" s="223"/>
      <c r="O140" s="224"/>
      <c r="P140" s="223"/>
      <c r="Q140" s="224"/>
      <c r="R140" s="223"/>
      <c r="S140" s="224"/>
      <c r="T140" s="223"/>
      <c r="U140" s="224"/>
      <c r="V140" s="223"/>
      <c r="W140" s="224"/>
      <c r="X140" s="223"/>
      <c r="Y140" s="224"/>
      <c r="Z140" s="223"/>
      <c r="AA140" s="224"/>
      <c r="AB140" s="223"/>
      <c r="AC140" s="224"/>
      <c r="AD140" s="223"/>
      <c r="AE140" s="224"/>
      <c r="AF140" s="223"/>
      <c r="AG140" s="224"/>
      <c r="AH140" s="223"/>
      <c r="AI140" s="224"/>
      <c r="AJ140" s="223"/>
      <c r="AK140" s="224"/>
      <c r="AL140" s="223"/>
      <c r="AM140" s="225"/>
      <c r="AN140" s="226"/>
      <c r="AO140" s="224"/>
      <c r="AP140" s="10"/>
    </row>
    <row r="141" spans="1:131" x14ac:dyDescent="0.2">
      <c r="A141" s="3468"/>
      <c r="B141" s="76" t="s">
        <v>216</v>
      </c>
      <c r="C141" s="216">
        <f t="shared" si="11"/>
        <v>0</v>
      </c>
      <c r="D141" s="217">
        <f t="shared" si="10"/>
        <v>0</v>
      </c>
      <c r="E141" s="218">
        <f t="shared" si="10"/>
        <v>0</v>
      </c>
      <c r="F141" s="223"/>
      <c r="G141" s="224"/>
      <c r="H141" s="223"/>
      <c r="I141" s="224"/>
      <c r="J141" s="223"/>
      <c r="K141" s="224"/>
      <c r="L141" s="223"/>
      <c r="M141" s="224"/>
      <c r="N141" s="223"/>
      <c r="O141" s="224"/>
      <c r="P141" s="223"/>
      <c r="Q141" s="224"/>
      <c r="R141" s="223"/>
      <c r="S141" s="224"/>
      <c r="T141" s="223"/>
      <c r="U141" s="224"/>
      <c r="V141" s="223"/>
      <c r="W141" s="224"/>
      <c r="X141" s="223"/>
      <c r="Y141" s="224"/>
      <c r="Z141" s="223"/>
      <c r="AA141" s="224"/>
      <c r="AB141" s="223"/>
      <c r="AC141" s="224"/>
      <c r="AD141" s="223"/>
      <c r="AE141" s="224"/>
      <c r="AF141" s="223"/>
      <c r="AG141" s="224"/>
      <c r="AH141" s="223"/>
      <c r="AI141" s="224"/>
      <c r="AJ141" s="223"/>
      <c r="AK141" s="224"/>
      <c r="AL141" s="223"/>
      <c r="AM141" s="225"/>
      <c r="AN141" s="226"/>
      <c r="AO141" s="224"/>
      <c r="AP141" s="10"/>
    </row>
    <row r="142" spans="1:131" x14ac:dyDescent="0.2">
      <c r="A142" s="3468"/>
      <c r="B142" s="76" t="s">
        <v>217</v>
      </c>
      <c r="C142" s="216">
        <f t="shared" si="11"/>
        <v>0</v>
      </c>
      <c r="D142" s="217">
        <f t="shared" si="10"/>
        <v>0</v>
      </c>
      <c r="E142" s="218">
        <f t="shared" si="10"/>
        <v>0</v>
      </c>
      <c r="F142" s="227"/>
      <c r="G142" s="228"/>
      <c r="H142" s="227"/>
      <c r="I142" s="228"/>
      <c r="J142" s="227"/>
      <c r="K142" s="228"/>
      <c r="L142" s="227"/>
      <c r="M142" s="228"/>
      <c r="N142" s="227"/>
      <c r="O142" s="228"/>
      <c r="P142" s="227"/>
      <c r="Q142" s="228"/>
      <c r="R142" s="227"/>
      <c r="S142" s="228"/>
      <c r="T142" s="227"/>
      <c r="U142" s="228"/>
      <c r="V142" s="227"/>
      <c r="W142" s="228"/>
      <c r="X142" s="227"/>
      <c r="Y142" s="228"/>
      <c r="Z142" s="227"/>
      <c r="AA142" s="228"/>
      <c r="AB142" s="227"/>
      <c r="AC142" s="228"/>
      <c r="AD142" s="227"/>
      <c r="AE142" s="228"/>
      <c r="AF142" s="227"/>
      <c r="AG142" s="228"/>
      <c r="AH142" s="227"/>
      <c r="AI142" s="228"/>
      <c r="AJ142" s="227"/>
      <c r="AK142" s="228"/>
      <c r="AL142" s="227"/>
      <c r="AM142" s="229"/>
      <c r="AN142" s="230"/>
      <c r="AO142" s="228"/>
      <c r="AP142" s="10"/>
    </row>
    <row r="143" spans="1:131" x14ac:dyDescent="0.2">
      <c r="A143" s="3468"/>
      <c r="B143" s="76" t="s">
        <v>218</v>
      </c>
      <c r="C143" s="216">
        <f t="shared" si="11"/>
        <v>0</v>
      </c>
      <c r="D143" s="217">
        <f t="shared" si="10"/>
        <v>0</v>
      </c>
      <c r="E143" s="218">
        <f t="shared" si="10"/>
        <v>0</v>
      </c>
      <c r="F143" s="227"/>
      <c r="G143" s="228"/>
      <c r="H143" s="227"/>
      <c r="I143" s="228"/>
      <c r="J143" s="227"/>
      <c r="K143" s="228"/>
      <c r="L143" s="227"/>
      <c r="M143" s="228"/>
      <c r="N143" s="227"/>
      <c r="O143" s="228"/>
      <c r="P143" s="227"/>
      <c r="Q143" s="228"/>
      <c r="R143" s="227"/>
      <c r="S143" s="228"/>
      <c r="T143" s="227"/>
      <c r="U143" s="228"/>
      <c r="V143" s="227"/>
      <c r="W143" s="228"/>
      <c r="X143" s="227"/>
      <c r="Y143" s="228"/>
      <c r="Z143" s="227"/>
      <c r="AA143" s="228"/>
      <c r="AB143" s="227"/>
      <c r="AC143" s="228"/>
      <c r="AD143" s="227"/>
      <c r="AE143" s="228"/>
      <c r="AF143" s="227"/>
      <c r="AG143" s="228"/>
      <c r="AH143" s="227"/>
      <c r="AI143" s="228"/>
      <c r="AJ143" s="227"/>
      <c r="AK143" s="228"/>
      <c r="AL143" s="227"/>
      <c r="AM143" s="229"/>
      <c r="AN143" s="230"/>
      <c r="AO143" s="228"/>
      <c r="AP143" s="10"/>
    </row>
    <row r="144" spans="1:131" x14ac:dyDescent="0.2">
      <c r="A144" s="4420"/>
      <c r="B144" s="123" t="s">
        <v>219</v>
      </c>
      <c r="C144" s="231">
        <f t="shared" si="11"/>
        <v>0</v>
      </c>
      <c r="D144" s="232">
        <f t="shared" si="10"/>
        <v>0</v>
      </c>
      <c r="E144" s="233">
        <f t="shared" si="10"/>
        <v>0</v>
      </c>
      <c r="F144" s="234"/>
      <c r="G144" s="235"/>
      <c r="H144" s="234"/>
      <c r="I144" s="235"/>
      <c r="J144" s="234"/>
      <c r="K144" s="235"/>
      <c r="L144" s="234"/>
      <c r="M144" s="235"/>
      <c r="N144" s="234"/>
      <c r="O144" s="235"/>
      <c r="P144" s="234"/>
      <c r="Q144" s="235"/>
      <c r="R144" s="234"/>
      <c r="S144" s="235"/>
      <c r="T144" s="234"/>
      <c r="U144" s="235"/>
      <c r="V144" s="234"/>
      <c r="W144" s="235"/>
      <c r="X144" s="234"/>
      <c r="Y144" s="235"/>
      <c r="Z144" s="234"/>
      <c r="AA144" s="235"/>
      <c r="AB144" s="234"/>
      <c r="AC144" s="235"/>
      <c r="AD144" s="234"/>
      <c r="AE144" s="235"/>
      <c r="AF144" s="234"/>
      <c r="AG144" s="235"/>
      <c r="AH144" s="234"/>
      <c r="AI144" s="235"/>
      <c r="AJ144" s="234"/>
      <c r="AK144" s="235"/>
      <c r="AL144" s="234"/>
      <c r="AM144" s="236"/>
      <c r="AN144" s="237"/>
      <c r="AO144" s="235"/>
      <c r="AP144" s="10"/>
    </row>
    <row r="145" spans="1:130" x14ac:dyDescent="0.2">
      <c r="A145" s="4419" t="s">
        <v>192</v>
      </c>
      <c r="B145" s="2835" t="s">
        <v>220</v>
      </c>
      <c r="C145" s="2836">
        <f t="shared" si="11"/>
        <v>0</v>
      </c>
      <c r="D145" s="2837">
        <f t="shared" si="10"/>
        <v>0</v>
      </c>
      <c r="E145" s="2838">
        <f t="shared" si="10"/>
        <v>0</v>
      </c>
      <c r="F145" s="2839"/>
      <c r="G145" s="2840"/>
      <c r="H145" s="2839"/>
      <c r="I145" s="2840"/>
      <c r="J145" s="2839"/>
      <c r="K145" s="2840"/>
      <c r="L145" s="2839"/>
      <c r="M145" s="2840"/>
      <c r="N145" s="2839"/>
      <c r="O145" s="2840"/>
      <c r="P145" s="2839"/>
      <c r="Q145" s="2840"/>
      <c r="R145" s="2839"/>
      <c r="S145" s="2840"/>
      <c r="T145" s="2839"/>
      <c r="U145" s="2840"/>
      <c r="V145" s="2839"/>
      <c r="W145" s="2840"/>
      <c r="X145" s="2839"/>
      <c r="Y145" s="2840"/>
      <c r="Z145" s="2839"/>
      <c r="AA145" s="2840"/>
      <c r="AB145" s="2839"/>
      <c r="AC145" s="2840"/>
      <c r="AD145" s="2839"/>
      <c r="AE145" s="2840"/>
      <c r="AF145" s="2839"/>
      <c r="AG145" s="2840"/>
      <c r="AH145" s="2839"/>
      <c r="AI145" s="2840"/>
      <c r="AJ145" s="2839"/>
      <c r="AK145" s="2840"/>
      <c r="AL145" s="2839"/>
      <c r="AM145" s="2841"/>
      <c r="AN145" s="2842"/>
      <c r="AO145" s="2840"/>
      <c r="AP145" s="10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x14ac:dyDescent="0.2">
      <c r="A146" s="3468"/>
      <c r="B146" s="76" t="s">
        <v>214</v>
      </c>
      <c r="C146" s="216">
        <f t="shared" si="11"/>
        <v>5</v>
      </c>
      <c r="D146" s="217">
        <f t="shared" si="10"/>
        <v>0</v>
      </c>
      <c r="E146" s="218">
        <f>+G146+I146+K146+M146+O146+Q146+S146+U146+W146+Y146+AA146+AC146+AE146+AG146+AI146+AK146+AM146</f>
        <v>5</v>
      </c>
      <c r="F146" s="223"/>
      <c r="G146" s="224"/>
      <c r="H146" s="223"/>
      <c r="I146" s="224"/>
      <c r="J146" s="223"/>
      <c r="K146" s="224"/>
      <c r="L146" s="223"/>
      <c r="M146" s="224"/>
      <c r="N146" s="223"/>
      <c r="O146" s="224">
        <v>2</v>
      </c>
      <c r="P146" s="223"/>
      <c r="Q146" s="224">
        <v>1</v>
      </c>
      <c r="R146" s="223"/>
      <c r="S146" s="224"/>
      <c r="T146" s="223"/>
      <c r="U146" s="224">
        <v>1</v>
      </c>
      <c r="V146" s="223"/>
      <c r="W146" s="224"/>
      <c r="X146" s="223"/>
      <c r="Y146" s="224"/>
      <c r="Z146" s="223"/>
      <c r="AA146" s="224"/>
      <c r="AB146" s="223"/>
      <c r="AC146" s="224"/>
      <c r="AD146" s="223"/>
      <c r="AE146" s="224">
        <v>1</v>
      </c>
      <c r="AF146" s="223"/>
      <c r="AG146" s="224"/>
      <c r="AH146" s="223"/>
      <c r="AI146" s="224"/>
      <c r="AJ146" s="223"/>
      <c r="AK146" s="224"/>
      <c r="AL146" s="223"/>
      <c r="AM146" s="225"/>
      <c r="AN146" s="226"/>
      <c r="AO146" s="224"/>
      <c r="AP146" s="10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x14ac:dyDescent="0.2">
      <c r="A147" s="3468"/>
      <c r="B147" s="76" t="s">
        <v>215</v>
      </c>
      <c r="C147" s="216">
        <f>SUM(D147:E147)</f>
        <v>14</v>
      </c>
      <c r="D147" s="217">
        <f t="shared" si="10"/>
        <v>8</v>
      </c>
      <c r="E147" s="218">
        <f t="shared" si="10"/>
        <v>6</v>
      </c>
      <c r="F147" s="223">
        <v>1</v>
      </c>
      <c r="G147" s="224"/>
      <c r="H147" s="223"/>
      <c r="I147" s="224">
        <v>2</v>
      </c>
      <c r="J147" s="223">
        <v>2</v>
      </c>
      <c r="K147" s="224"/>
      <c r="L147" s="223"/>
      <c r="M147" s="224"/>
      <c r="N147" s="223"/>
      <c r="O147" s="224"/>
      <c r="P147" s="223"/>
      <c r="Q147" s="224">
        <v>1</v>
      </c>
      <c r="R147" s="223"/>
      <c r="S147" s="224"/>
      <c r="T147" s="223">
        <v>1</v>
      </c>
      <c r="U147" s="224">
        <v>1</v>
      </c>
      <c r="V147" s="223"/>
      <c r="W147" s="224">
        <v>1</v>
      </c>
      <c r="X147" s="223"/>
      <c r="Y147" s="224">
        <v>1</v>
      </c>
      <c r="Z147" s="223">
        <v>1</v>
      </c>
      <c r="AA147" s="224"/>
      <c r="AB147" s="223"/>
      <c r="AC147" s="224"/>
      <c r="AD147" s="223">
        <v>1</v>
      </c>
      <c r="AE147" s="224"/>
      <c r="AF147" s="223">
        <v>1</v>
      </c>
      <c r="AG147" s="224"/>
      <c r="AH147" s="223"/>
      <c r="AI147" s="224"/>
      <c r="AJ147" s="223">
        <v>1</v>
      </c>
      <c r="AK147" s="224"/>
      <c r="AL147" s="223"/>
      <c r="AM147" s="225"/>
      <c r="AN147" s="226"/>
      <c r="AO147" s="224">
        <v>1</v>
      </c>
      <c r="AP147" s="10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x14ac:dyDescent="0.2">
      <c r="A148" s="3468"/>
      <c r="B148" s="76" t="s">
        <v>216</v>
      </c>
      <c r="C148" s="216">
        <f t="shared" si="11"/>
        <v>0</v>
      </c>
      <c r="D148" s="217">
        <f>+F148+H148+J148+L148+N148+P148+R148+T148+V148+X148+Z148+AB148+AD148+AF148+AH148+AJ148+AL148</f>
        <v>0</v>
      </c>
      <c r="E148" s="218">
        <f t="shared" si="10"/>
        <v>0</v>
      </c>
      <c r="F148" s="223"/>
      <c r="G148" s="224"/>
      <c r="H148" s="223"/>
      <c r="I148" s="224"/>
      <c r="J148" s="223"/>
      <c r="K148" s="224"/>
      <c r="L148" s="223"/>
      <c r="M148" s="224"/>
      <c r="N148" s="223"/>
      <c r="O148" s="224"/>
      <c r="P148" s="223"/>
      <c r="Q148" s="224"/>
      <c r="R148" s="223"/>
      <c r="S148" s="224"/>
      <c r="T148" s="223"/>
      <c r="U148" s="224"/>
      <c r="V148" s="223"/>
      <c r="W148" s="224"/>
      <c r="X148" s="223"/>
      <c r="Y148" s="224"/>
      <c r="Z148" s="223"/>
      <c r="AA148" s="224"/>
      <c r="AB148" s="223"/>
      <c r="AC148" s="224"/>
      <c r="AD148" s="223"/>
      <c r="AE148" s="224"/>
      <c r="AF148" s="223"/>
      <c r="AG148" s="224"/>
      <c r="AH148" s="223"/>
      <c r="AI148" s="224"/>
      <c r="AJ148" s="223"/>
      <c r="AK148" s="224"/>
      <c r="AL148" s="223"/>
      <c r="AM148" s="225"/>
      <c r="AN148" s="226"/>
      <c r="AO148" s="224"/>
      <c r="AP148" s="10"/>
      <c r="DB148" s="5">
        <v>0</v>
      </c>
      <c r="DD148" s="5">
        <v>0</v>
      </c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x14ac:dyDescent="0.2">
      <c r="A149" s="3468"/>
      <c r="B149" s="76" t="s">
        <v>217</v>
      </c>
      <c r="C149" s="238">
        <f t="shared" si="11"/>
        <v>0</v>
      </c>
      <c r="D149" s="239">
        <f t="shared" si="10"/>
        <v>0</v>
      </c>
      <c r="E149" s="240">
        <f t="shared" si="10"/>
        <v>0</v>
      </c>
      <c r="F149" s="227"/>
      <c r="G149" s="228"/>
      <c r="H149" s="227"/>
      <c r="I149" s="228"/>
      <c r="J149" s="227"/>
      <c r="K149" s="228"/>
      <c r="L149" s="227"/>
      <c r="M149" s="228"/>
      <c r="N149" s="227"/>
      <c r="O149" s="228"/>
      <c r="P149" s="227"/>
      <c r="Q149" s="228"/>
      <c r="R149" s="227"/>
      <c r="S149" s="228"/>
      <c r="T149" s="227"/>
      <c r="U149" s="228"/>
      <c r="V149" s="227"/>
      <c r="W149" s="228"/>
      <c r="X149" s="227"/>
      <c r="Y149" s="228"/>
      <c r="Z149" s="227"/>
      <c r="AA149" s="228"/>
      <c r="AB149" s="227"/>
      <c r="AC149" s="228"/>
      <c r="AD149" s="227"/>
      <c r="AE149" s="228"/>
      <c r="AF149" s="227"/>
      <c r="AG149" s="228"/>
      <c r="AH149" s="227"/>
      <c r="AI149" s="228"/>
      <c r="AJ149" s="227"/>
      <c r="AK149" s="228"/>
      <c r="AL149" s="227"/>
      <c r="AM149" s="229"/>
      <c r="AN149" s="230"/>
      <c r="AO149" s="228"/>
      <c r="AP149" s="10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x14ac:dyDescent="0.2">
      <c r="A150" s="4420"/>
      <c r="B150" s="123" t="s">
        <v>219</v>
      </c>
      <c r="C150" s="231">
        <f t="shared" si="11"/>
        <v>0</v>
      </c>
      <c r="D150" s="232">
        <f t="shared" si="10"/>
        <v>0</v>
      </c>
      <c r="E150" s="233">
        <f t="shared" si="10"/>
        <v>0</v>
      </c>
      <c r="F150" s="234"/>
      <c r="G150" s="235"/>
      <c r="H150" s="234"/>
      <c r="I150" s="235"/>
      <c r="J150" s="234"/>
      <c r="K150" s="235"/>
      <c r="L150" s="234"/>
      <c r="M150" s="235"/>
      <c r="N150" s="234"/>
      <c r="O150" s="235"/>
      <c r="P150" s="234"/>
      <c r="Q150" s="235"/>
      <c r="R150" s="234"/>
      <c r="S150" s="235"/>
      <c r="T150" s="234"/>
      <c r="U150" s="235"/>
      <c r="V150" s="234"/>
      <c r="W150" s="235"/>
      <c r="X150" s="234"/>
      <c r="Y150" s="235"/>
      <c r="Z150" s="234"/>
      <c r="AA150" s="235"/>
      <c r="AB150" s="234"/>
      <c r="AC150" s="235"/>
      <c r="AD150" s="234"/>
      <c r="AE150" s="235"/>
      <c r="AF150" s="234"/>
      <c r="AG150" s="235"/>
      <c r="AH150" s="234"/>
      <c r="AI150" s="235"/>
      <c r="AJ150" s="234"/>
      <c r="AK150" s="235"/>
      <c r="AL150" s="234"/>
      <c r="AM150" s="236"/>
      <c r="AN150" s="237"/>
      <c r="AO150" s="235"/>
      <c r="AP150" s="10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ht="15" x14ac:dyDescent="0.25">
      <c r="A151" s="8" t="s">
        <v>221</v>
      </c>
      <c r="B151" s="241"/>
      <c r="C151" s="241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ht="14.25" customHeight="1" x14ac:dyDescent="0.2">
      <c r="A152" s="4421" t="s">
        <v>222</v>
      </c>
      <c r="B152" s="4422" t="s">
        <v>32</v>
      </c>
      <c r="C152" s="4424" t="s">
        <v>195</v>
      </c>
      <c r="D152" s="4425"/>
      <c r="E152" s="4425"/>
      <c r="F152" s="4425"/>
      <c r="G152" s="4425"/>
      <c r="H152" s="4425"/>
      <c r="I152" s="4425"/>
      <c r="J152" s="4425"/>
      <c r="K152" s="4425"/>
      <c r="L152" s="4425"/>
      <c r="M152" s="4425"/>
      <c r="N152" s="4425"/>
      <c r="O152" s="4425"/>
      <c r="P152" s="4425"/>
      <c r="Q152" s="4425"/>
      <c r="R152" s="4425"/>
      <c r="S152" s="4426"/>
      <c r="T152" s="4427" t="s">
        <v>6</v>
      </c>
      <c r="U152" s="4428" t="s">
        <v>7</v>
      </c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x14ac:dyDescent="0.2">
      <c r="A153" s="4405"/>
      <c r="B153" s="4423"/>
      <c r="C153" s="2843" t="s">
        <v>92</v>
      </c>
      <c r="D153" s="2844" t="s">
        <v>13</v>
      </c>
      <c r="E153" s="2844" t="s">
        <v>223</v>
      </c>
      <c r="F153" s="2844" t="s">
        <v>15</v>
      </c>
      <c r="G153" s="2844" t="s">
        <v>224</v>
      </c>
      <c r="H153" s="2844" t="s">
        <v>94</v>
      </c>
      <c r="I153" s="2844" t="s">
        <v>225</v>
      </c>
      <c r="J153" s="2844" t="s">
        <v>201</v>
      </c>
      <c r="K153" s="2844" t="s">
        <v>226</v>
      </c>
      <c r="L153" s="2844" t="s">
        <v>203</v>
      </c>
      <c r="M153" s="2844" t="s">
        <v>227</v>
      </c>
      <c r="N153" s="2844" t="s">
        <v>205</v>
      </c>
      <c r="O153" s="2844" t="s">
        <v>206</v>
      </c>
      <c r="P153" s="2844" t="s">
        <v>207</v>
      </c>
      <c r="Q153" s="2844" t="s">
        <v>208</v>
      </c>
      <c r="R153" s="2844" t="s">
        <v>209</v>
      </c>
      <c r="S153" s="2845" t="s">
        <v>228</v>
      </c>
      <c r="T153" s="4427"/>
      <c r="U153" s="4428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ht="32.25" x14ac:dyDescent="0.2">
      <c r="A154" s="2591" t="s">
        <v>229</v>
      </c>
      <c r="B154" s="2846">
        <f>SUM(C154:S154)</f>
        <v>110</v>
      </c>
      <c r="C154" s="65">
        <v>0</v>
      </c>
      <c r="D154" s="101">
        <v>1</v>
      </c>
      <c r="E154" s="101">
        <v>2</v>
      </c>
      <c r="F154" s="101">
        <v>0</v>
      </c>
      <c r="G154" s="101">
        <v>1</v>
      </c>
      <c r="H154" s="101">
        <v>1</v>
      </c>
      <c r="I154" s="101">
        <v>6</v>
      </c>
      <c r="J154" s="101">
        <v>6</v>
      </c>
      <c r="K154" s="101">
        <v>1</v>
      </c>
      <c r="L154" s="101">
        <v>2</v>
      </c>
      <c r="M154" s="101">
        <v>5</v>
      </c>
      <c r="N154" s="101">
        <v>15</v>
      </c>
      <c r="O154" s="101">
        <v>19</v>
      </c>
      <c r="P154" s="101">
        <v>14</v>
      </c>
      <c r="Q154" s="101">
        <v>12</v>
      </c>
      <c r="R154" s="101">
        <v>10</v>
      </c>
      <c r="S154" s="244">
        <v>15</v>
      </c>
      <c r="T154" s="92">
        <v>2</v>
      </c>
      <c r="U154" s="113">
        <v>0</v>
      </c>
      <c r="V154" s="10"/>
      <c r="DB154" s="5">
        <v>0</v>
      </c>
      <c r="DD154" s="5">
        <v>0</v>
      </c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68" spans="1:130" s="245" customForma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BV168" s="3"/>
      <c r="BW168" s="3"/>
      <c r="BX168" s="3"/>
      <c r="BY168" s="3"/>
      <c r="BZ168" s="3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</row>
    <row r="175" spans="1:130" s="3" customFormat="1" x14ac:dyDescent="0.2">
      <c r="CA175" s="199"/>
      <c r="CB175" s="199"/>
      <c r="CC175" s="199"/>
      <c r="CD175" s="199"/>
      <c r="CE175" s="199"/>
      <c r="CF175" s="199"/>
      <c r="CG175" s="199"/>
      <c r="CH175" s="199"/>
      <c r="CI175" s="199"/>
      <c r="CJ175" s="199"/>
      <c r="CK175" s="199"/>
      <c r="CL175" s="199"/>
      <c r="CM175" s="199"/>
      <c r="CN175" s="199"/>
      <c r="CO175" s="199"/>
      <c r="CP175" s="199"/>
      <c r="CQ175" s="199"/>
      <c r="CR175" s="199"/>
      <c r="CS175" s="199"/>
      <c r="CT175" s="199"/>
      <c r="CU175" s="199"/>
      <c r="CV175" s="199"/>
      <c r="CW175" s="199"/>
      <c r="CX175" s="199"/>
      <c r="CY175" s="199"/>
      <c r="CZ175" s="199"/>
      <c r="DA175" s="199"/>
      <c r="DB175" s="199"/>
      <c r="DC175" s="199"/>
      <c r="DD175" s="199"/>
      <c r="DE175" s="199"/>
      <c r="DF175" s="199"/>
      <c r="DG175" s="199"/>
      <c r="DH175" s="199"/>
      <c r="DI175" s="199"/>
      <c r="DJ175" s="199"/>
      <c r="DK175" s="199"/>
      <c r="DL175" s="199"/>
      <c r="DM175" s="199"/>
      <c r="DN175" s="199"/>
      <c r="DO175" s="199"/>
      <c r="DP175" s="199"/>
      <c r="DQ175" s="199"/>
      <c r="DR175" s="199"/>
      <c r="DS175" s="199"/>
      <c r="DT175" s="199"/>
      <c r="DU175" s="199"/>
      <c r="DV175" s="199"/>
      <c r="DW175" s="199"/>
      <c r="DX175" s="199"/>
      <c r="DY175" s="199"/>
      <c r="DZ175" s="199"/>
    </row>
    <row r="186" spans="1:130" x14ac:dyDescent="0.2">
      <c r="A186" s="245">
        <f>SUM(B12:D12,B31:D45,B49:B50,B55,B58,B63:B64,B67:B74,B78,C83:C86,B91:B95,B97:B99,B107,B111:M113,B118:B120,C124:C132)</f>
        <v>14922</v>
      </c>
      <c r="B186" s="245">
        <f>SUM(DA13:DZ154)</f>
        <v>0</v>
      </c>
      <c r="C186" s="245"/>
      <c r="D186" s="245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</sheetData>
  <protectedRanges>
    <protectedRange sqref="B67:B74" name="Rango2_2"/>
  </protectedRanges>
  <mergeCells count="201">
    <mergeCell ref="A137:A144"/>
    <mergeCell ref="A145:A150"/>
    <mergeCell ref="A152:A153"/>
    <mergeCell ref="B152:B153"/>
    <mergeCell ref="C152:S152"/>
    <mergeCell ref="T152:T153"/>
    <mergeCell ref="U152:U153"/>
    <mergeCell ref="V135:W135"/>
    <mergeCell ref="X135:Y135"/>
    <mergeCell ref="AN134:AN136"/>
    <mergeCell ref="AO134:AO136"/>
    <mergeCell ref="F135:G135"/>
    <mergeCell ref="H135:I135"/>
    <mergeCell ref="J135:K135"/>
    <mergeCell ref="L135:M135"/>
    <mergeCell ref="N135:O135"/>
    <mergeCell ref="P135:Q135"/>
    <mergeCell ref="R135:S135"/>
    <mergeCell ref="T135:U135"/>
    <mergeCell ref="AH135:AI135"/>
    <mergeCell ref="AJ135:AK135"/>
    <mergeCell ref="AL135:AM135"/>
    <mergeCell ref="Z135:AA135"/>
    <mergeCell ref="AB135:AC135"/>
    <mergeCell ref="AD135:AE135"/>
    <mergeCell ref="AF135:AG135"/>
    <mergeCell ref="A124:A126"/>
    <mergeCell ref="A127:A128"/>
    <mergeCell ref="A129:A132"/>
    <mergeCell ref="A134:A136"/>
    <mergeCell ref="B134:B136"/>
    <mergeCell ref="C134:C136"/>
    <mergeCell ref="D134:D136"/>
    <mergeCell ref="E134:E136"/>
    <mergeCell ref="F134:AM134"/>
    <mergeCell ref="AI116:AJ116"/>
    <mergeCell ref="AK116:AL116"/>
    <mergeCell ref="AM116:AN116"/>
    <mergeCell ref="A122:B123"/>
    <mergeCell ref="C122:C123"/>
    <mergeCell ref="D122:H122"/>
    <mergeCell ref="I122:I123"/>
    <mergeCell ref="J122:J123"/>
    <mergeCell ref="A115:A117"/>
    <mergeCell ref="B115:D116"/>
    <mergeCell ref="K122:K123"/>
    <mergeCell ref="A109:A110"/>
    <mergeCell ref="B109:B110"/>
    <mergeCell ref="C109:L109"/>
    <mergeCell ref="M109:M110"/>
    <mergeCell ref="AR115:AR117"/>
    <mergeCell ref="E116:F116"/>
    <mergeCell ref="G116:H116"/>
    <mergeCell ref="I116:J116"/>
    <mergeCell ref="K116:L116"/>
    <mergeCell ref="M116:N116"/>
    <mergeCell ref="O116:P116"/>
    <mergeCell ref="Q116:R116"/>
    <mergeCell ref="S116:T116"/>
    <mergeCell ref="U116:V116"/>
    <mergeCell ref="E115:AN115"/>
    <mergeCell ref="AO115:AO117"/>
    <mergeCell ref="AP115:AP117"/>
    <mergeCell ref="AQ115:AQ117"/>
    <mergeCell ref="W116:X116"/>
    <mergeCell ref="Y116:Z116"/>
    <mergeCell ref="AA116:AB116"/>
    <mergeCell ref="AC116:AD116"/>
    <mergeCell ref="AE116:AF116"/>
    <mergeCell ref="AG116:AH116"/>
    <mergeCell ref="A84:A85"/>
    <mergeCell ref="AK80:AK82"/>
    <mergeCell ref="AL80:AL82"/>
    <mergeCell ref="AM80:AM82"/>
    <mergeCell ref="A90:F90"/>
    <mergeCell ref="A96:F96"/>
    <mergeCell ref="A100:F100"/>
    <mergeCell ref="A101:A103"/>
    <mergeCell ref="B101:D102"/>
    <mergeCell ref="E101:F102"/>
    <mergeCell ref="A88:A89"/>
    <mergeCell ref="B88:B89"/>
    <mergeCell ref="C88:C89"/>
    <mergeCell ref="D88:D89"/>
    <mergeCell ref="E88:E89"/>
    <mergeCell ref="F88:F89"/>
    <mergeCell ref="G101:H102"/>
    <mergeCell ref="I101:J102"/>
    <mergeCell ref="K101:K103"/>
    <mergeCell ref="L101:M102"/>
    <mergeCell ref="N101:O102"/>
    <mergeCell ref="AN80:AN82"/>
    <mergeCell ref="F81:G81"/>
    <mergeCell ref="H81:I81"/>
    <mergeCell ref="J81:K81"/>
    <mergeCell ref="L81:M81"/>
    <mergeCell ref="N81:O81"/>
    <mergeCell ref="P81:Q81"/>
    <mergeCell ref="A79:G79"/>
    <mergeCell ref="A80:A82"/>
    <mergeCell ref="B80:B82"/>
    <mergeCell ref="C80:E81"/>
    <mergeCell ref="F80:AI80"/>
    <mergeCell ref="AJ80:AJ82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76:A77"/>
    <mergeCell ref="B76:B77"/>
    <mergeCell ref="C76:S76"/>
    <mergeCell ref="T76:T77"/>
    <mergeCell ref="U76:U77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A52:A54"/>
    <mergeCell ref="B52:D53"/>
    <mergeCell ref="E52:V52"/>
    <mergeCell ref="W52:W54"/>
    <mergeCell ref="X52:X54"/>
    <mergeCell ref="E53:E54"/>
    <mergeCell ref="F53:F54"/>
    <mergeCell ref="G53:G54"/>
    <mergeCell ref="H53:H54"/>
    <mergeCell ref="I53:I54"/>
    <mergeCell ref="AM29:AN29"/>
    <mergeCell ref="A47:A48"/>
    <mergeCell ref="B47:B48"/>
    <mergeCell ref="C47:F47"/>
    <mergeCell ref="G47:J47"/>
    <mergeCell ref="K47:K48"/>
    <mergeCell ref="L47:L48"/>
    <mergeCell ref="M47:M48"/>
    <mergeCell ref="AA29:AB29"/>
    <mergeCell ref="AC29:AD29"/>
    <mergeCell ref="AE29:AF29"/>
    <mergeCell ref="AG29:AH29"/>
    <mergeCell ref="AI29:AJ29"/>
    <mergeCell ref="AK29:AL29"/>
    <mergeCell ref="V53:V54"/>
    <mergeCell ref="A28:A30"/>
    <mergeCell ref="B28:D29"/>
    <mergeCell ref="AQ28:AQ30"/>
    <mergeCell ref="AR28:AR30"/>
    <mergeCell ref="AS28:AS30"/>
    <mergeCell ref="E29:F29"/>
    <mergeCell ref="G29:H29"/>
    <mergeCell ref="I29:J29"/>
    <mergeCell ref="K29:L29"/>
    <mergeCell ref="M29:N29"/>
    <mergeCell ref="O29:P29"/>
    <mergeCell ref="Q29:R29"/>
    <mergeCell ref="E28:AN28"/>
    <mergeCell ref="AO28:AO30"/>
    <mergeCell ref="AP28:AP30"/>
    <mergeCell ref="S29:T29"/>
    <mergeCell ref="U29:V29"/>
    <mergeCell ref="W29:X29"/>
    <mergeCell ref="Y29:Z29"/>
    <mergeCell ref="AQ9:AQ11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AM10:AN10"/>
    <mergeCell ref="AA10:AB10"/>
    <mergeCell ref="AC10:AD10"/>
    <mergeCell ref="AE10:AF10"/>
    <mergeCell ref="AG10:AH10"/>
    <mergeCell ref="AI10:AJ10"/>
    <mergeCell ref="AK10:AL10"/>
    <mergeCell ref="A6:W6"/>
    <mergeCell ref="A9:A11"/>
    <mergeCell ref="B9:D10"/>
    <mergeCell ref="E9:AN9"/>
    <mergeCell ref="AO9:AO11"/>
    <mergeCell ref="AP9:AP11"/>
    <mergeCell ref="S10:T10"/>
    <mergeCell ref="U10:V10"/>
    <mergeCell ref="W10:X10"/>
    <mergeCell ref="Y10:Z10"/>
  </mergeCells>
  <dataValidations count="2">
    <dataValidation type="whole" operator="greaterThanOrEqual" allowBlank="1" showInputMessage="1" showErrorMessage="1" sqref="F137:AO150">
      <formula1>0</formula1>
    </dataValidation>
    <dataValidation type="whole" operator="greaterThanOrEqual" allowBlank="1" showInputMessage="1" showErrorMessage="1" errorTitle="Error" error="Favor Ingrese sólo Números." sqref="C49:M50 C56:X57 C59:X60 C154:U154 F83:AN86 C91:F95 C97:F99 B104:O106 E13:AR26 B111:M113 E118:AP120 E31:AS45 B63:B74 AR122:AS126 AQ118:AR121 D124:K132 C78:U78">
      <formula1>0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86"/>
  <sheetViews>
    <sheetView workbookViewId="0">
      <selection activeCell="A6" sqref="A6:W6"/>
    </sheetView>
  </sheetViews>
  <sheetFormatPr baseColWidth="10" defaultColWidth="11.42578125" defaultRowHeight="14.25" x14ac:dyDescent="0.2"/>
  <cols>
    <col min="1" max="1" width="45.7109375" style="2" customWidth="1"/>
    <col min="2" max="2" width="31.5703125" style="2" customWidth="1"/>
    <col min="3" max="4" width="16.28515625" style="2" customWidth="1"/>
    <col min="5" max="5" width="17.85546875" style="2" customWidth="1"/>
    <col min="6" max="6" width="15.28515625" style="2" customWidth="1"/>
    <col min="7" max="7" width="12.28515625" style="2" customWidth="1"/>
    <col min="8" max="8" width="13.42578125" style="2" customWidth="1"/>
    <col min="9" max="9" width="13.28515625" style="2" customWidth="1"/>
    <col min="10" max="10" width="12.42578125" style="2" customWidth="1"/>
    <col min="11" max="11" width="13.28515625" style="2" customWidth="1"/>
    <col min="12" max="12" width="11.42578125" style="2"/>
    <col min="13" max="13" width="11.85546875" style="2" customWidth="1"/>
    <col min="14" max="14" width="13.85546875" style="2" customWidth="1"/>
    <col min="15" max="15" width="13.42578125" style="2" customWidth="1"/>
    <col min="16" max="16" width="11.42578125" style="2"/>
    <col min="17" max="17" width="11.42578125" style="2" customWidth="1"/>
    <col min="18" max="18" width="11.42578125" style="2"/>
    <col min="19" max="19" width="13.5703125" style="2" customWidth="1"/>
    <col min="20" max="40" width="11.42578125" style="2"/>
    <col min="41" max="41" width="11.28515625" style="2" customWidth="1"/>
    <col min="42" max="42" width="12" style="2" customWidth="1"/>
    <col min="43" max="73" width="11.42578125" style="2"/>
    <col min="74" max="75" width="11.42578125" style="3"/>
    <col min="76" max="76" width="11.28515625" style="3" customWidth="1"/>
    <col min="77" max="77" width="11.85546875" style="3" customWidth="1"/>
    <col min="78" max="78" width="10.85546875" style="3" customWidth="1"/>
    <col min="79" max="103" width="10.85546875" style="4" hidden="1" customWidth="1"/>
    <col min="104" max="104" width="6.42578125" style="4" hidden="1" customWidth="1"/>
    <col min="105" max="105" width="10.85546875" style="5" hidden="1" customWidth="1"/>
    <col min="106" max="130" width="11.42578125" style="5" hidden="1" customWidth="1"/>
    <col min="131" max="16384" width="11.42578125" style="2"/>
  </cols>
  <sheetData>
    <row r="1" spans="1:114" s="2" customFormat="1" x14ac:dyDescent="0.2">
      <c r="A1" s="1" t="s">
        <v>0</v>
      </c>
      <c r="BV1" s="3"/>
      <c r="BW1" s="3"/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5"/>
      <c r="DB1" s="5"/>
      <c r="DC1" s="5"/>
      <c r="DD1" s="5"/>
      <c r="DE1" s="5"/>
      <c r="DF1" s="5"/>
      <c r="DG1" s="5"/>
      <c r="DH1" s="5"/>
      <c r="DI1" s="5"/>
      <c r="DJ1" s="5"/>
    </row>
    <row r="2" spans="1:114" s="2" customFormat="1" x14ac:dyDescent="0.2">
      <c r="A2" s="1" t="str">
        <f>CONCATENATE("COMUNA: ",[11]NOMBRE!B2," - ","( ",[11]NOMBRE!C2,[11]NOMBRE!D2,[11]NOMBRE!E2,[11]NOMBRE!F2,[11]NOMBRE!G2," )")</f>
        <v>COMUNA: LINARES - ( 07401 )</v>
      </c>
      <c r="BV2" s="3"/>
      <c r="BW2" s="3"/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5"/>
      <c r="DB2" s="5"/>
      <c r="DC2" s="5"/>
      <c r="DD2" s="5"/>
      <c r="DE2" s="5"/>
      <c r="DF2" s="5"/>
      <c r="DG2" s="5"/>
      <c r="DH2" s="5"/>
      <c r="DI2" s="5"/>
      <c r="DJ2" s="5"/>
    </row>
    <row r="3" spans="1:114" s="2" customFormat="1" x14ac:dyDescent="0.2">
      <c r="A3" s="1" t="str">
        <f>CONCATENATE("ESTABLECIMIENTO/ESTRATEGIA: ",[11]NOMBRE!B3," - ","( ",[11]NOMBRE!C3,[11]NOMBRE!D3,[11]NOMBRE!E3,[11]NOMBRE!F3,[11]NOMBRE!G3,[11]NOMBRE!H3," )")</f>
        <v>ESTABLECIMIENTO/ESTRATEGIA: HOSPITAL PRESIDENTE CARLOS IBAÑEZ DEL CAMPO - ( 116108 )</v>
      </c>
      <c r="BV3" s="3"/>
      <c r="BW3" s="3"/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5"/>
      <c r="DB3" s="5"/>
      <c r="DC3" s="5"/>
      <c r="DD3" s="5"/>
      <c r="DE3" s="5"/>
      <c r="DF3" s="5"/>
      <c r="DG3" s="5"/>
      <c r="DH3" s="5"/>
      <c r="DI3" s="5"/>
      <c r="DJ3" s="5"/>
    </row>
    <row r="4" spans="1:114" s="2" customFormat="1" x14ac:dyDescent="0.2">
      <c r="A4" s="1" t="str">
        <f>CONCATENATE("MES: ",[11]NOMBRE!B6," - ","( ",[11]NOMBRE!C6,[11]NOMBRE!D6," )")</f>
        <v>MES: OCTUBRE - ( 10 )</v>
      </c>
      <c r="BV4" s="3"/>
      <c r="BW4" s="3"/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5"/>
      <c r="DB4" s="5"/>
      <c r="DC4" s="5"/>
      <c r="DD4" s="5"/>
      <c r="DE4" s="5"/>
      <c r="DF4" s="5"/>
      <c r="DG4" s="5"/>
      <c r="DH4" s="5"/>
      <c r="DI4" s="5"/>
      <c r="DJ4" s="5"/>
    </row>
    <row r="5" spans="1:114" s="2" customFormat="1" x14ac:dyDescent="0.2">
      <c r="A5" s="1" t="str">
        <f>CONCATENATE("AÑO: ",[11]NOMBRE!B7)</f>
        <v>AÑO: 2023</v>
      </c>
      <c r="BV5" s="3"/>
      <c r="BW5" s="3"/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5"/>
      <c r="DB5" s="5"/>
      <c r="DC5" s="5"/>
      <c r="DD5" s="5"/>
      <c r="DE5" s="5"/>
      <c r="DF5" s="5"/>
      <c r="DG5" s="5"/>
      <c r="DH5" s="5"/>
      <c r="DI5" s="5"/>
      <c r="DJ5" s="5"/>
    </row>
    <row r="6" spans="1:114" s="2" customFormat="1" ht="15" customHeight="1" x14ac:dyDescent="0.2">
      <c r="A6" s="3354" t="s">
        <v>1</v>
      </c>
      <c r="B6" s="3354"/>
      <c r="C6" s="3354"/>
      <c r="D6" s="3354"/>
      <c r="E6" s="3354"/>
      <c r="F6" s="3354"/>
      <c r="G6" s="3354"/>
      <c r="H6" s="3354"/>
      <c r="I6" s="3354"/>
      <c r="J6" s="3354"/>
      <c r="K6" s="3354"/>
      <c r="L6" s="3354"/>
      <c r="M6" s="3354"/>
      <c r="N6" s="3354"/>
      <c r="O6" s="3354"/>
      <c r="P6" s="3354"/>
      <c r="Q6" s="3354"/>
      <c r="R6" s="3354"/>
      <c r="S6" s="3354"/>
      <c r="T6" s="3354"/>
      <c r="U6" s="3354"/>
      <c r="V6" s="3354"/>
      <c r="W6" s="3354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BV6" s="3"/>
      <c r="BW6" s="3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5"/>
      <c r="DB6" s="5"/>
      <c r="DC6" s="5"/>
      <c r="DD6" s="5"/>
      <c r="DE6" s="5"/>
      <c r="DF6" s="5"/>
      <c r="DG6" s="5"/>
      <c r="DH6" s="5"/>
      <c r="DI6" s="5"/>
      <c r="DJ6" s="5"/>
    </row>
    <row r="7" spans="1:114" s="2" customFormat="1" ht="15" x14ac:dyDescent="0.2">
      <c r="A7" s="2593"/>
      <c r="B7" s="2593"/>
      <c r="C7" s="2593"/>
      <c r="D7" s="2593"/>
      <c r="E7" s="2593"/>
      <c r="F7" s="2593"/>
      <c r="G7" s="2593"/>
      <c r="H7" s="2593"/>
      <c r="I7" s="2593"/>
      <c r="J7" s="2593"/>
      <c r="K7" s="2593"/>
      <c r="L7" s="2593"/>
      <c r="M7" s="2593"/>
      <c r="N7" s="2593"/>
      <c r="O7" s="2593"/>
      <c r="P7" s="2593"/>
      <c r="Q7" s="2593"/>
      <c r="R7" s="2593"/>
      <c r="S7" s="2593"/>
      <c r="T7" s="2593"/>
      <c r="U7" s="2593"/>
      <c r="V7" s="2593"/>
      <c r="W7" s="2593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V7" s="3"/>
      <c r="BW7" s="3"/>
      <c r="BX7" s="3"/>
      <c r="BY7" s="3"/>
      <c r="BZ7" s="3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5"/>
      <c r="DB7" s="5"/>
      <c r="DC7" s="5"/>
      <c r="DD7" s="5"/>
      <c r="DE7" s="5"/>
      <c r="DF7" s="5"/>
      <c r="DG7" s="5"/>
      <c r="DH7" s="5"/>
      <c r="DI7" s="5"/>
      <c r="DJ7" s="5"/>
    </row>
    <row r="8" spans="1:114" s="2" customFormat="1" x14ac:dyDescent="0.2">
      <c r="A8" s="8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"/>
      <c r="Z8" s="1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V8" s="3"/>
      <c r="BW8" s="3"/>
      <c r="BX8" s="3"/>
      <c r="BY8" s="3"/>
      <c r="BZ8" s="3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5"/>
      <c r="DB8" s="5"/>
      <c r="DC8" s="5"/>
      <c r="DD8" s="5"/>
      <c r="DE8" s="5"/>
      <c r="DF8" s="5"/>
      <c r="DG8" s="5"/>
      <c r="DH8" s="5"/>
      <c r="DI8" s="5"/>
      <c r="DJ8" s="5"/>
    </row>
    <row r="9" spans="1:114" s="2" customFormat="1" ht="14.25" customHeight="1" x14ac:dyDescent="0.2">
      <c r="A9" s="4395" t="s">
        <v>3</v>
      </c>
      <c r="B9" s="4315" t="s">
        <v>4</v>
      </c>
      <c r="C9" s="4430"/>
      <c r="D9" s="4431"/>
      <c r="E9" s="4432" t="s">
        <v>5</v>
      </c>
      <c r="F9" s="4433"/>
      <c r="G9" s="4433"/>
      <c r="H9" s="4433"/>
      <c r="I9" s="4433"/>
      <c r="J9" s="4433"/>
      <c r="K9" s="4433"/>
      <c r="L9" s="4433"/>
      <c r="M9" s="4433"/>
      <c r="N9" s="4433"/>
      <c r="O9" s="4433"/>
      <c r="P9" s="4433"/>
      <c r="Q9" s="4433"/>
      <c r="R9" s="4433"/>
      <c r="S9" s="4433"/>
      <c r="T9" s="4433"/>
      <c r="U9" s="4433"/>
      <c r="V9" s="4433"/>
      <c r="W9" s="4433"/>
      <c r="X9" s="4433"/>
      <c r="Y9" s="4433"/>
      <c r="Z9" s="4433"/>
      <c r="AA9" s="4433"/>
      <c r="AB9" s="4433"/>
      <c r="AC9" s="4433"/>
      <c r="AD9" s="4433"/>
      <c r="AE9" s="4433"/>
      <c r="AF9" s="4433"/>
      <c r="AG9" s="4433"/>
      <c r="AH9" s="4433"/>
      <c r="AI9" s="4433"/>
      <c r="AJ9" s="4433"/>
      <c r="AK9" s="4433"/>
      <c r="AL9" s="4433"/>
      <c r="AM9" s="4433"/>
      <c r="AN9" s="4434"/>
      <c r="AO9" s="4421" t="s">
        <v>6</v>
      </c>
      <c r="AP9" s="4421" t="s">
        <v>7</v>
      </c>
      <c r="AQ9" s="4438" t="s">
        <v>8</v>
      </c>
      <c r="AR9" s="4438" t="s">
        <v>9</v>
      </c>
      <c r="AS9" s="4438" t="s">
        <v>10</v>
      </c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U9" s="10"/>
      <c r="BV9" s="3"/>
      <c r="BW9" s="3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5"/>
      <c r="DB9" s="5"/>
      <c r="DC9" s="5"/>
      <c r="DD9" s="5"/>
      <c r="DE9" s="5"/>
      <c r="DF9" s="5"/>
      <c r="DG9" s="5"/>
      <c r="DH9" s="5"/>
      <c r="DI9" s="5"/>
      <c r="DJ9" s="5"/>
    </row>
    <row r="10" spans="1:114" s="2" customFormat="1" ht="14.25" customHeight="1" x14ac:dyDescent="0.2">
      <c r="A10" s="3356"/>
      <c r="B10" s="4342"/>
      <c r="C10" s="4318"/>
      <c r="D10" s="4344"/>
      <c r="E10" s="4436" t="s">
        <v>11</v>
      </c>
      <c r="F10" s="4439"/>
      <c r="G10" s="4436" t="s">
        <v>12</v>
      </c>
      <c r="H10" s="4437"/>
      <c r="I10" s="4436" t="s">
        <v>13</v>
      </c>
      <c r="J10" s="4437"/>
      <c r="K10" s="4436" t="s">
        <v>14</v>
      </c>
      <c r="L10" s="4437"/>
      <c r="M10" s="4436" t="s">
        <v>15</v>
      </c>
      <c r="N10" s="4437"/>
      <c r="O10" s="4436" t="s">
        <v>16</v>
      </c>
      <c r="P10" s="4437"/>
      <c r="Q10" s="4436" t="s">
        <v>17</v>
      </c>
      <c r="R10" s="4437"/>
      <c r="S10" s="4436" t="s">
        <v>18</v>
      </c>
      <c r="T10" s="4437"/>
      <c r="U10" s="4436" t="s">
        <v>19</v>
      </c>
      <c r="V10" s="4437"/>
      <c r="W10" s="4436" t="s">
        <v>20</v>
      </c>
      <c r="X10" s="4437"/>
      <c r="Y10" s="4436" t="s">
        <v>21</v>
      </c>
      <c r="Z10" s="4437"/>
      <c r="AA10" s="4436" t="s">
        <v>22</v>
      </c>
      <c r="AB10" s="4437"/>
      <c r="AC10" s="4436" t="s">
        <v>23</v>
      </c>
      <c r="AD10" s="4437"/>
      <c r="AE10" s="4436" t="s">
        <v>24</v>
      </c>
      <c r="AF10" s="4437"/>
      <c r="AG10" s="4436" t="s">
        <v>25</v>
      </c>
      <c r="AH10" s="4437"/>
      <c r="AI10" s="4436" t="s">
        <v>26</v>
      </c>
      <c r="AJ10" s="4437"/>
      <c r="AK10" s="4436" t="s">
        <v>27</v>
      </c>
      <c r="AL10" s="4437"/>
      <c r="AM10" s="4432" t="s">
        <v>28</v>
      </c>
      <c r="AN10" s="4434"/>
      <c r="AO10" s="3368"/>
      <c r="AP10" s="3368"/>
      <c r="AQ10" s="3372"/>
      <c r="AR10" s="3372"/>
      <c r="AS10" s="3372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U10" s="10"/>
      <c r="BV10" s="3"/>
      <c r="BW10" s="3"/>
      <c r="BX10" s="3"/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5"/>
      <c r="DB10" s="5"/>
      <c r="DC10" s="5"/>
      <c r="DD10" s="5"/>
      <c r="DE10" s="5"/>
      <c r="DF10" s="5"/>
      <c r="DG10" s="5"/>
      <c r="DH10" s="5"/>
      <c r="DI10" s="5"/>
      <c r="DJ10" s="5"/>
    </row>
    <row r="11" spans="1:114" s="2" customFormat="1" x14ac:dyDescent="0.2">
      <c r="A11" s="4429"/>
      <c r="B11" s="2850" t="s">
        <v>29</v>
      </c>
      <c r="C11" s="2794" t="s">
        <v>30</v>
      </c>
      <c r="D11" s="2851" t="s">
        <v>31</v>
      </c>
      <c r="E11" s="2852" t="s">
        <v>30</v>
      </c>
      <c r="F11" s="2853" t="s">
        <v>31</v>
      </c>
      <c r="G11" s="2852" t="s">
        <v>30</v>
      </c>
      <c r="H11" s="2853" t="s">
        <v>31</v>
      </c>
      <c r="I11" s="2852" t="s">
        <v>30</v>
      </c>
      <c r="J11" s="2853" t="s">
        <v>31</v>
      </c>
      <c r="K11" s="2852" t="s">
        <v>30</v>
      </c>
      <c r="L11" s="2853" t="s">
        <v>31</v>
      </c>
      <c r="M11" s="2852" t="s">
        <v>30</v>
      </c>
      <c r="N11" s="2853" t="s">
        <v>31</v>
      </c>
      <c r="O11" s="2852" t="s">
        <v>30</v>
      </c>
      <c r="P11" s="2853" t="s">
        <v>31</v>
      </c>
      <c r="Q11" s="2852" t="s">
        <v>30</v>
      </c>
      <c r="R11" s="2853" t="s">
        <v>31</v>
      </c>
      <c r="S11" s="2852" t="s">
        <v>30</v>
      </c>
      <c r="T11" s="2853" t="s">
        <v>31</v>
      </c>
      <c r="U11" s="2852" t="s">
        <v>30</v>
      </c>
      <c r="V11" s="2853" t="s">
        <v>31</v>
      </c>
      <c r="W11" s="2852" t="s">
        <v>30</v>
      </c>
      <c r="X11" s="2853" t="s">
        <v>31</v>
      </c>
      <c r="Y11" s="2852" t="s">
        <v>30</v>
      </c>
      <c r="Z11" s="2853" t="s">
        <v>31</v>
      </c>
      <c r="AA11" s="2852" t="s">
        <v>30</v>
      </c>
      <c r="AB11" s="2853" t="s">
        <v>31</v>
      </c>
      <c r="AC11" s="2852" t="s">
        <v>30</v>
      </c>
      <c r="AD11" s="2853" t="s">
        <v>31</v>
      </c>
      <c r="AE11" s="2852" t="s">
        <v>30</v>
      </c>
      <c r="AF11" s="2853" t="s">
        <v>31</v>
      </c>
      <c r="AG11" s="2852" t="s">
        <v>30</v>
      </c>
      <c r="AH11" s="2853" t="s">
        <v>31</v>
      </c>
      <c r="AI11" s="2852" t="s">
        <v>30</v>
      </c>
      <c r="AJ11" s="2853" t="s">
        <v>31</v>
      </c>
      <c r="AK11" s="2852" t="s">
        <v>30</v>
      </c>
      <c r="AL11" s="2853" t="s">
        <v>31</v>
      </c>
      <c r="AM11" s="2852" t="s">
        <v>30</v>
      </c>
      <c r="AN11" s="2854" t="s">
        <v>31</v>
      </c>
      <c r="AO11" s="4435"/>
      <c r="AP11" s="4435"/>
      <c r="AQ11" s="4344"/>
      <c r="AR11" s="4344"/>
      <c r="AS11" s="4344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U11" s="10"/>
      <c r="BV11" s="3"/>
      <c r="BW11" s="3"/>
      <c r="BX11" s="3"/>
      <c r="BY11" s="3"/>
      <c r="BZ11" s="3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5"/>
      <c r="DB11" s="5"/>
      <c r="DC11" s="5"/>
      <c r="DD11" s="5"/>
      <c r="DE11" s="5"/>
      <c r="DF11" s="5"/>
      <c r="DG11" s="5"/>
      <c r="DH11" s="5"/>
      <c r="DI11" s="5"/>
      <c r="DJ11" s="5"/>
    </row>
    <row r="12" spans="1:114" s="2" customFormat="1" x14ac:dyDescent="0.2">
      <c r="A12" s="2855" t="s">
        <v>32</v>
      </c>
      <c r="B12" s="2856">
        <f>SUM(B13:B26)</f>
        <v>0</v>
      </c>
      <c r="C12" s="2857">
        <f>SUM(C13:C26)</f>
        <v>0</v>
      </c>
      <c r="D12" s="11">
        <f>SUM(D13:D26)</f>
        <v>0</v>
      </c>
      <c r="E12" s="2852">
        <f>SUM(E13:E26)</f>
        <v>0</v>
      </c>
      <c r="F12" s="12">
        <f t="shared" ref="F12:AN12" si="0">SUM(F13:F26)</f>
        <v>0</v>
      </c>
      <c r="G12" s="13">
        <f>SUM(G13:G26)</f>
        <v>0</v>
      </c>
      <c r="H12" s="12">
        <f t="shared" si="0"/>
        <v>0</v>
      </c>
      <c r="I12" s="2852">
        <f t="shared" si="0"/>
        <v>0</v>
      </c>
      <c r="J12" s="12">
        <f t="shared" si="0"/>
        <v>0</v>
      </c>
      <c r="K12" s="2852">
        <f t="shared" si="0"/>
        <v>0</v>
      </c>
      <c r="L12" s="12">
        <f t="shared" si="0"/>
        <v>0</v>
      </c>
      <c r="M12" s="2852">
        <f t="shared" si="0"/>
        <v>0</v>
      </c>
      <c r="N12" s="12">
        <f t="shared" si="0"/>
        <v>0</v>
      </c>
      <c r="O12" s="2852">
        <f t="shared" si="0"/>
        <v>0</v>
      </c>
      <c r="P12" s="12">
        <f t="shared" si="0"/>
        <v>0</v>
      </c>
      <c r="Q12" s="2852">
        <f t="shared" si="0"/>
        <v>0</v>
      </c>
      <c r="R12" s="12">
        <f t="shared" si="0"/>
        <v>0</v>
      </c>
      <c r="S12" s="2852">
        <f t="shared" si="0"/>
        <v>0</v>
      </c>
      <c r="T12" s="12">
        <f t="shared" si="0"/>
        <v>0</v>
      </c>
      <c r="U12" s="2852">
        <f>SUM(U13:U26)</f>
        <v>0</v>
      </c>
      <c r="V12" s="12">
        <f>SUM(V13:V26)</f>
        <v>0</v>
      </c>
      <c r="W12" s="2852">
        <f t="shared" si="0"/>
        <v>0</v>
      </c>
      <c r="X12" s="12">
        <f t="shared" si="0"/>
        <v>0</v>
      </c>
      <c r="Y12" s="2852">
        <f t="shared" si="0"/>
        <v>0</v>
      </c>
      <c r="Z12" s="12">
        <f t="shared" si="0"/>
        <v>0</v>
      </c>
      <c r="AA12" s="2852">
        <f t="shared" si="0"/>
        <v>0</v>
      </c>
      <c r="AB12" s="12">
        <f t="shared" si="0"/>
        <v>0</v>
      </c>
      <c r="AC12" s="2852">
        <f t="shared" si="0"/>
        <v>0</v>
      </c>
      <c r="AD12" s="12">
        <f t="shared" si="0"/>
        <v>0</v>
      </c>
      <c r="AE12" s="2852">
        <f t="shared" si="0"/>
        <v>0</v>
      </c>
      <c r="AF12" s="12">
        <f t="shared" si="0"/>
        <v>0</v>
      </c>
      <c r="AG12" s="2852">
        <f t="shared" si="0"/>
        <v>0</v>
      </c>
      <c r="AH12" s="12">
        <f t="shared" si="0"/>
        <v>0</v>
      </c>
      <c r="AI12" s="2852">
        <f t="shared" si="0"/>
        <v>0</v>
      </c>
      <c r="AJ12" s="12">
        <f t="shared" si="0"/>
        <v>0</v>
      </c>
      <c r="AK12" s="2852">
        <f t="shared" si="0"/>
        <v>0</v>
      </c>
      <c r="AL12" s="12">
        <f t="shared" si="0"/>
        <v>0</v>
      </c>
      <c r="AM12" s="2852">
        <f t="shared" si="0"/>
        <v>0</v>
      </c>
      <c r="AN12" s="14">
        <f t="shared" si="0"/>
        <v>0</v>
      </c>
      <c r="AO12" s="15">
        <f>SUM(AO13:AO26)</f>
        <v>0</v>
      </c>
      <c r="AP12" s="2858">
        <f>SUM(AP13:AP26)</f>
        <v>0</v>
      </c>
      <c r="AQ12" s="2853">
        <f>SUM(AQ13:AQ26)</f>
        <v>0</v>
      </c>
      <c r="AR12" s="2853">
        <f>SUM(AR13:AR26)</f>
        <v>0</v>
      </c>
      <c r="AS12" s="2853">
        <f>SUM(AS13:AS26)</f>
        <v>0</v>
      </c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U12" s="10"/>
      <c r="BV12" s="3"/>
      <c r="BW12" s="3"/>
      <c r="BX12" s="3"/>
      <c r="BY12" s="3"/>
      <c r="BZ12" s="3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5"/>
      <c r="DB12" s="5"/>
      <c r="DC12" s="5"/>
      <c r="DD12" s="5"/>
      <c r="DE12" s="5"/>
      <c r="DF12" s="5"/>
      <c r="DG12" s="5"/>
      <c r="DH12" s="5"/>
      <c r="DI12" s="5"/>
      <c r="DJ12" s="5"/>
    </row>
    <row r="13" spans="1:114" s="2" customFormat="1" x14ac:dyDescent="0.2">
      <c r="A13" s="16" t="s">
        <v>33</v>
      </c>
      <c r="B13" s="17">
        <f>SUM(C13:D13)</f>
        <v>0</v>
      </c>
      <c r="C13" s="2859">
        <f>SUM(E13+G13+I13+K13+M13+O13+Q13+S13+U13+W13+Y13+AA13+AC13+AE13+AG13+AI13+AK13+AM13)</f>
        <v>0</v>
      </c>
      <c r="D13" s="2860">
        <f>SUM(F13+H13+J13+L13+N13+P13+R13+T13+V13+X13+Z13+AB13+AD13+AF13+AH13+AJ13+AL13+AN13)</f>
        <v>0</v>
      </c>
      <c r="E13" s="2861"/>
      <c r="F13" s="2862"/>
      <c r="G13" s="2861"/>
      <c r="H13" s="2862"/>
      <c r="I13" s="2861"/>
      <c r="J13" s="2863"/>
      <c r="K13" s="2861"/>
      <c r="L13" s="2863"/>
      <c r="M13" s="2861"/>
      <c r="N13" s="2863"/>
      <c r="O13" s="2861"/>
      <c r="P13" s="2863"/>
      <c r="Q13" s="2861"/>
      <c r="R13" s="2863"/>
      <c r="S13" s="2861"/>
      <c r="T13" s="2863"/>
      <c r="U13" s="2861"/>
      <c r="V13" s="2863"/>
      <c r="W13" s="2861"/>
      <c r="X13" s="2863"/>
      <c r="Y13" s="2861"/>
      <c r="Z13" s="2863"/>
      <c r="AA13" s="2861"/>
      <c r="AB13" s="2863"/>
      <c r="AC13" s="2861"/>
      <c r="AD13" s="2863"/>
      <c r="AE13" s="2861"/>
      <c r="AF13" s="2863"/>
      <c r="AG13" s="2861"/>
      <c r="AH13" s="2863"/>
      <c r="AI13" s="2861"/>
      <c r="AJ13" s="2863"/>
      <c r="AK13" s="2861"/>
      <c r="AL13" s="2863"/>
      <c r="AM13" s="2864"/>
      <c r="AN13" s="2865"/>
      <c r="AO13" s="2866"/>
      <c r="AP13" s="2866"/>
      <c r="AQ13" s="2791"/>
      <c r="AR13" s="2791"/>
      <c r="AS13" s="2791"/>
      <c r="AT13" s="18"/>
      <c r="AU13" s="19"/>
      <c r="AV13" s="19"/>
      <c r="AW13" s="19"/>
      <c r="AX13" s="19"/>
      <c r="AY13" s="19"/>
      <c r="AZ13" s="19"/>
      <c r="BA13" s="19"/>
      <c r="BB13" s="3"/>
      <c r="BC13" s="3"/>
      <c r="BD13" s="3"/>
      <c r="BU13" s="10"/>
      <c r="BV13" s="3"/>
      <c r="BW13" s="3"/>
      <c r="BX13" s="3"/>
      <c r="BY13" s="3"/>
      <c r="BZ13" s="3"/>
      <c r="CA13" s="20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5"/>
      <c r="DB13" s="5">
        <v>0</v>
      </c>
      <c r="DC13" s="5"/>
      <c r="DD13" s="5">
        <v>0</v>
      </c>
      <c r="DE13" s="5"/>
      <c r="DF13" s="5">
        <v>0</v>
      </c>
      <c r="DG13" s="5"/>
      <c r="DH13" s="5">
        <v>0</v>
      </c>
      <c r="DI13" s="5"/>
      <c r="DJ13" s="5">
        <v>0</v>
      </c>
    </row>
    <row r="14" spans="1:114" s="2" customFormat="1" x14ac:dyDescent="0.2">
      <c r="A14" s="21" t="s">
        <v>34</v>
      </c>
      <c r="B14" s="22">
        <f t="shared" ref="B14:B26" si="1">SUM(C14:D14)</f>
        <v>0</v>
      </c>
      <c r="C14" s="23">
        <f>SUM(E14+G14+I14)</f>
        <v>0</v>
      </c>
      <c r="D14" s="24">
        <f>SUM(F14+H14+J14)</f>
        <v>0</v>
      </c>
      <c r="E14" s="25"/>
      <c r="F14" s="26"/>
      <c r="G14" s="25"/>
      <c r="H14" s="26"/>
      <c r="I14" s="25"/>
      <c r="J14" s="27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8"/>
      <c r="V14" s="29"/>
      <c r="W14" s="28"/>
      <c r="X14" s="29"/>
      <c r="Y14" s="28"/>
      <c r="Z14" s="29"/>
      <c r="AA14" s="28"/>
      <c r="AB14" s="29"/>
      <c r="AC14" s="28"/>
      <c r="AD14" s="29"/>
      <c r="AE14" s="28"/>
      <c r="AF14" s="29"/>
      <c r="AG14" s="28"/>
      <c r="AH14" s="29"/>
      <c r="AI14" s="28"/>
      <c r="AJ14" s="29"/>
      <c r="AK14" s="28"/>
      <c r="AL14" s="29"/>
      <c r="AM14" s="28"/>
      <c r="AN14" s="30"/>
      <c r="AO14" s="31"/>
      <c r="AP14" s="31"/>
      <c r="AQ14" s="32"/>
      <c r="AR14" s="32"/>
      <c r="AS14" s="32"/>
      <c r="AT14" s="18"/>
      <c r="AU14" s="19"/>
      <c r="AV14" s="19"/>
      <c r="AW14" s="19"/>
      <c r="AX14" s="19"/>
      <c r="AY14" s="19"/>
      <c r="AZ14" s="19"/>
      <c r="BA14" s="19"/>
      <c r="BB14" s="3"/>
      <c r="BC14" s="3"/>
      <c r="BD14" s="3"/>
      <c r="BU14" s="10"/>
      <c r="BV14" s="3"/>
      <c r="BW14" s="3"/>
      <c r="BX14" s="3"/>
      <c r="BY14" s="3"/>
      <c r="BZ14" s="3"/>
      <c r="CA14" s="20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5"/>
      <c r="DB14" s="5">
        <v>0</v>
      </c>
      <c r="DC14" s="5"/>
      <c r="DD14" s="5">
        <v>0</v>
      </c>
      <c r="DE14" s="5"/>
      <c r="DF14" s="5">
        <v>0</v>
      </c>
      <c r="DG14" s="5"/>
      <c r="DH14" s="5">
        <v>0</v>
      </c>
      <c r="DI14" s="5"/>
      <c r="DJ14" s="5">
        <v>0</v>
      </c>
    </row>
    <row r="15" spans="1:114" s="2" customFormat="1" x14ac:dyDescent="0.2">
      <c r="A15" s="33" t="s">
        <v>35</v>
      </c>
      <c r="B15" s="22">
        <f t="shared" si="1"/>
        <v>0</v>
      </c>
      <c r="C15" s="23">
        <f>SUM(E15+G15+I15+K15+M15+O15+Q15+S15+U15+W15+Y15+AA15+AC15+AE15+AG15+AI15+AK15+AM15)</f>
        <v>0</v>
      </c>
      <c r="D15" s="24">
        <f>SUM(F15+H15+J15+L15+N15+P15+R15+T15+V15+X15+Z15+AB15+AD15+AF15+AH15+AJ15+AL15+AN15)</f>
        <v>0</v>
      </c>
      <c r="E15" s="25"/>
      <c r="F15" s="26"/>
      <c r="G15" s="25"/>
      <c r="H15" s="26"/>
      <c r="I15" s="25"/>
      <c r="J15" s="27"/>
      <c r="K15" s="25"/>
      <c r="L15" s="27"/>
      <c r="M15" s="25"/>
      <c r="N15" s="27"/>
      <c r="O15" s="25"/>
      <c r="P15" s="27"/>
      <c r="Q15" s="25"/>
      <c r="R15" s="27"/>
      <c r="S15" s="25"/>
      <c r="T15" s="27"/>
      <c r="U15" s="25"/>
      <c r="V15" s="27"/>
      <c r="W15" s="25"/>
      <c r="X15" s="27"/>
      <c r="Y15" s="25"/>
      <c r="Z15" s="27"/>
      <c r="AA15" s="25"/>
      <c r="AB15" s="27"/>
      <c r="AC15" s="25"/>
      <c r="AD15" s="27"/>
      <c r="AE15" s="25"/>
      <c r="AF15" s="27"/>
      <c r="AG15" s="25"/>
      <c r="AH15" s="27"/>
      <c r="AI15" s="25"/>
      <c r="AJ15" s="27"/>
      <c r="AK15" s="25"/>
      <c r="AL15" s="27"/>
      <c r="AM15" s="34"/>
      <c r="AN15" s="35"/>
      <c r="AO15" s="31"/>
      <c r="AP15" s="31"/>
      <c r="AQ15" s="32"/>
      <c r="AR15" s="32"/>
      <c r="AS15" s="32"/>
      <c r="AT15" s="18"/>
      <c r="AU15" s="19"/>
      <c r="AV15" s="19"/>
      <c r="AW15" s="19"/>
      <c r="AX15" s="19"/>
      <c r="AY15" s="19"/>
      <c r="AZ15" s="19"/>
      <c r="BA15" s="19"/>
      <c r="BB15" s="3"/>
      <c r="BC15" s="3"/>
      <c r="BD15" s="3"/>
      <c r="BU15" s="10"/>
      <c r="BV15" s="3"/>
      <c r="BW15" s="3"/>
      <c r="BX15" s="3"/>
      <c r="BY15" s="3"/>
      <c r="BZ15" s="3"/>
      <c r="CA15" s="20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5"/>
      <c r="DB15" s="5">
        <v>0</v>
      </c>
      <c r="DC15" s="5"/>
      <c r="DD15" s="5">
        <v>0</v>
      </c>
      <c r="DE15" s="5"/>
      <c r="DF15" s="5">
        <v>0</v>
      </c>
      <c r="DG15" s="5"/>
      <c r="DH15" s="5">
        <v>0</v>
      </c>
      <c r="DI15" s="5"/>
      <c r="DJ15" s="5">
        <v>0</v>
      </c>
    </row>
    <row r="16" spans="1:114" s="2" customFormat="1" x14ac:dyDescent="0.2">
      <c r="A16" s="36" t="s">
        <v>36</v>
      </c>
      <c r="B16" s="37">
        <f t="shared" si="1"/>
        <v>0</v>
      </c>
      <c r="C16" s="38">
        <f>SUM(I16+K16+M16+O16+Q16+S16+U16+W16+Y16+AA16+AC16+AE16+AG16+AI16+AK16+AM16)</f>
        <v>0</v>
      </c>
      <c r="D16" s="39">
        <f>SUM(J16+L16+N16+P16+R16+T16+V16+X16+Z16+AB16+AD16+AF16+AH16+AJ16+AL16+AN16)</f>
        <v>0</v>
      </c>
      <c r="E16" s="28"/>
      <c r="F16" s="29"/>
      <c r="G16" s="40"/>
      <c r="H16" s="41"/>
      <c r="I16" s="25"/>
      <c r="J16" s="27"/>
      <c r="K16" s="25"/>
      <c r="L16" s="27"/>
      <c r="M16" s="25"/>
      <c r="N16" s="27"/>
      <c r="O16" s="25"/>
      <c r="P16" s="27"/>
      <c r="Q16" s="25"/>
      <c r="R16" s="27"/>
      <c r="S16" s="25"/>
      <c r="T16" s="27"/>
      <c r="U16" s="25"/>
      <c r="V16" s="27"/>
      <c r="W16" s="25"/>
      <c r="X16" s="27"/>
      <c r="Y16" s="25"/>
      <c r="Z16" s="27"/>
      <c r="AA16" s="25"/>
      <c r="AB16" s="27"/>
      <c r="AC16" s="25"/>
      <c r="AD16" s="27"/>
      <c r="AE16" s="25"/>
      <c r="AF16" s="27"/>
      <c r="AG16" s="25"/>
      <c r="AH16" s="27"/>
      <c r="AI16" s="25"/>
      <c r="AJ16" s="27"/>
      <c r="AK16" s="25"/>
      <c r="AL16" s="27"/>
      <c r="AM16" s="34"/>
      <c r="AN16" s="35"/>
      <c r="AO16" s="31"/>
      <c r="AP16" s="31"/>
      <c r="AQ16" s="32"/>
      <c r="AR16" s="32"/>
      <c r="AS16" s="32"/>
      <c r="AT16" s="18"/>
      <c r="AU16" s="19"/>
      <c r="AV16" s="19"/>
      <c r="AW16" s="19"/>
      <c r="AX16" s="19"/>
      <c r="AY16" s="19"/>
      <c r="AZ16" s="19"/>
      <c r="BA16" s="19"/>
      <c r="BB16" s="3"/>
      <c r="BC16" s="3"/>
      <c r="BD16" s="3"/>
      <c r="BU16" s="10"/>
      <c r="BV16" s="3"/>
      <c r="BW16" s="3"/>
      <c r="BX16" s="3"/>
      <c r="BY16" s="3"/>
      <c r="BZ16" s="3"/>
      <c r="CA16" s="20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5"/>
      <c r="DB16" s="5">
        <v>0</v>
      </c>
      <c r="DC16" s="5"/>
      <c r="DD16" s="5">
        <v>0</v>
      </c>
      <c r="DE16" s="5"/>
      <c r="DF16" s="5">
        <v>0</v>
      </c>
      <c r="DG16" s="5"/>
      <c r="DH16" s="5">
        <v>0</v>
      </c>
      <c r="DI16" s="5"/>
      <c r="DJ16" s="5">
        <v>0</v>
      </c>
    </row>
    <row r="17" spans="1:114" s="2" customFormat="1" x14ac:dyDescent="0.2">
      <c r="A17" s="42" t="s">
        <v>37</v>
      </c>
      <c r="B17" s="22">
        <f t="shared" si="1"/>
        <v>0</v>
      </c>
      <c r="C17" s="23">
        <f>SUM(U17+W17+Y17+AA17+AC17+AE17+AG17+AI17+AK17+AM17)</f>
        <v>0</v>
      </c>
      <c r="D17" s="24">
        <f>SUM(V17+X17+Z17+AB17+AD17+AF17+AH17+AJ17+AL17+AN17)</f>
        <v>0</v>
      </c>
      <c r="E17" s="28"/>
      <c r="F17" s="43"/>
      <c r="G17" s="28"/>
      <c r="H17" s="43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29"/>
      <c r="U17" s="25"/>
      <c r="V17" s="27"/>
      <c r="W17" s="25"/>
      <c r="X17" s="27"/>
      <c r="Y17" s="25"/>
      <c r="Z17" s="27"/>
      <c r="AA17" s="25"/>
      <c r="AB17" s="27"/>
      <c r="AC17" s="25"/>
      <c r="AD17" s="27"/>
      <c r="AE17" s="25"/>
      <c r="AF17" s="27"/>
      <c r="AG17" s="25"/>
      <c r="AH17" s="27"/>
      <c r="AI17" s="25"/>
      <c r="AJ17" s="27"/>
      <c r="AK17" s="25"/>
      <c r="AL17" s="27"/>
      <c r="AM17" s="34"/>
      <c r="AN17" s="35"/>
      <c r="AO17" s="31"/>
      <c r="AP17" s="31"/>
      <c r="AQ17" s="32"/>
      <c r="AR17" s="32"/>
      <c r="AS17" s="32"/>
      <c r="AT17" s="18"/>
      <c r="AU17" s="19"/>
      <c r="AV17" s="19"/>
      <c r="AW17" s="19"/>
      <c r="AX17" s="19"/>
      <c r="AY17" s="19"/>
      <c r="AZ17" s="19"/>
      <c r="BA17" s="19"/>
      <c r="BB17" s="3"/>
      <c r="BC17" s="3"/>
      <c r="BD17" s="3"/>
      <c r="BU17" s="10"/>
      <c r="BV17" s="3"/>
      <c r="BW17" s="3"/>
      <c r="BX17" s="3"/>
      <c r="BY17" s="3"/>
      <c r="BZ17" s="3"/>
      <c r="CA17" s="20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5"/>
      <c r="DB17" s="5">
        <v>0</v>
      </c>
      <c r="DC17" s="5"/>
      <c r="DD17" s="5">
        <v>0</v>
      </c>
      <c r="DE17" s="5"/>
      <c r="DF17" s="5">
        <v>0</v>
      </c>
      <c r="DG17" s="5"/>
      <c r="DH17" s="5">
        <v>0</v>
      </c>
      <c r="DI17" s="5"/>
      <c r="DJ17" s="5">
        <v>0</v>
      </c>
    </row>
    <row r="18" spans="1:114" s="2" customFormat="1" x14ac:dyDescent="0.2">
      <c r="A18" s="44" t="s">
        <v>38</v>
      </c>
      <c r="B18" s="22">
        <f t="shared" si="1"/>
        <v>0</v>
      </c>
      <c r="C18" s="23">
        <f>SUM(E18+G18+I18+K18+M18+O18+Q18+S18+U18+W18+Y18+AA18+AC18+AE18+AG18+AI18+AK18+AM18)</f>
        <v>0</v>
      </c>
      <c r="D18" s="24">
        <f>SUM(F18+H18+J18+L18+N18+P18+R18+T18+V18+X18+Z18+AB18+AD18+AF18+AH18+AJ18+AL18+AN18)</f>
        <v>0</v>
      </c>
      <c r="E18" s="25"/>
      <c r="F18" s="26"/>
      <c r="G18" s="25"/>
      <c r="H18" s="26"/>
      <c r="I18" s="25"/>
      <c r="J18" s="27"/>
      <c r="K18" s="45"/>
      <c r="L18" s="27"/>
      <c r="M18" s="25"/>
      <c r="N18" s="27"/>
      <c r="O18" s="25"/>
      <c r="P18" s="27"/>
      <c r="Q18" s="25"/>
      <c r="R18" s="27"/>
      <c r="S18" s="25"/>
      <c r="T18" s="27"/>
      <c r="U18" s="25"/>
      <c r="V18" s="27"/>
      <c r="W18" s="25"/>
      <c r="X18" s="27"/>
      <c r="Y18" s="25"/>
      <c r="Z18" s="27"/>
      <c r="AA18" s="25"/>
      <c r="AB18" s="27"/>
      <c r="AC18" s="25"/>
      <c r="AD18" s="27"/>
      <c r="AE18" s="25"/>
      <c r="AF18" s="27"/>
      <c r="AG18" s="25"/>
      <c r="AH18" s="27"/>
      <c r="AI18" s="25"/>
      <c r="AJ18" s="27"/>
      <c r="AK18" s="25"/>
      <c r="AL18" s="27"/>
      <c r="AM18" s="34"/>
      <c r="AN18" s="35"/>
      <c r="AO18" s="31"/>
      <c r="AP18" s="31"/>
      <c r="AQ18" s="32"/>
      <c r="AR18" s="32"/>
      <c r="AS18" s="32"/>
      <c r="AT18" s="18"/>
      <c r="AU18" s="19"/>
      <c r="AV18" s="19"/>
      <c r="AW18" s="19"/>
      <c r="AX18" s="19"/>
      <c r="AY18" s="19"/>
      <c r="AZ18" s="19"/>
      <c r="BA18" s="19"/>
      <c r="BB18" s="3"/>
      <c r="BC18" s="3"/>
      <c r="BD18" s="3"/>
      <c r="BU18" s="10"/>
      <c r="BV18" s="3"/>
      <c r="BW18" s="3"/>
      <c r="BX18" s="3"/>
      <c r="BY18" s="3"/>
      <c r="BZ18" s="3"/>
      <c r="CA18" s="20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5"/>
      <c r="DB18" s="5">
        <v>0</v>
      </c>
      <c r="DC18" s="5"/>
      <c r="DD18" s="5">
        <v>0</v>
      </c>
      <c r="DE18" s="5"/>
      <c r="DF18" s="5">
        <v>0</v>
      </c>
      <c r="DG18" s="5"/>
      <c r="DH18" s="5">
        <v>0</v>
      </c>
      <c r="DI18" s="5"/>
      <c r="DJ18" s="5">
        <v>0</v>
      </c>
    </row>
    <row r="19" spans="1:114" s="2" customFormat="1" x14ac:dyDescent="0.2">
      <c r="A19" s="46" t="s">
        <v>39</v>
      </c>
      <c r="B19" s="22">
        <f>SUM(C19:D19)</f>
        <v>0</v>
      </c>
      <c r="C19" s="47"/>
      <c r="D19" s="48">
        <f>SUM(L19+N19+P19+R19+T19+V19+X19+Z19+AB19+AD19+AF19)</f>
        <v>0</v>
      </c>
      <c r="E19" s="40"/>
      <c r="F19" s="41"/>
      <c r="G19" s="40"/>
      <c r="H19" s="41"/>
      <c r="I19" s="40"/>
      <c r="J19" s="49"/>
      <c r="K19" s="28"/>
      <c r="L19" s="50"/>
      <c r="M19" s="51"/>
      <c r="N19" s="50"/>
      <c r="O19" s="51"/>
      <c r="P19" s="50"/>
      <c r="Q19" s="51"/>
      <c r="R19" s="50"/>
      <c r="S19" s="51"/>
      <c r="T19" s="50"/>
      <c r="U19" s="51"/>
      <c r="V19" s="50"/>
      <c r="W19" s="51"/>
      <c r="X19" s="50"/>
      <c r="Y19" s="51"/>
      <c r="Z19" s="50"/>
      <c r="AA19" s="51"/>
      <c r="AB19" s="50"/>
      <c r="AC19" s="51"/>
      <c r="AD19" s="50"/>
      <c r="AE19" s="51"/>
      <c r="AF19" s="50"/>
      <c r="AG19" s="40"/>
      <c r="AH19" s="49"/>
      <c r="AI19" s="40"/>
      <c r="AJ19" s="49"/>
      <c r="AK19" s="40"/>
      <c r="AL19" s="49"/>
      <c r="AM19" s="52"/>
      <c r="AN19" s="30"/>
      <c r="AO19" s="53"/>
      <c r="AP19" s="53"/>
      <c r="AQ19" s="54"/>
      <c r="AR19" s="54"/>
      <c r="AS19" s="54"/>
      <c r="AT19" s="18"/>
      <c r="AU19" s="19"/>
      <c r="AV19" s="19"/>
      <c r="AW19" s="19"/>
      <c r="AX19" s="19"/>
      <c r="AY19" s="19"/>
      <c r="AZ19" s="19"/>
      <c r="BA19" s="19"/>
      <c r="BB19" s="3"/>
      <c r="BC19" s="3"/>
      <c r="BD19" s="3"/>
      <c r="BU19" s="10"/>
      <c r="BV19" s="3"/>
      <c r="BW19" s="3"/>
      <c r="BX19" s="3"/>
      <c r="BY19" s="3"/>
      <c r="BZ19" s="3"/>
      <c r="CA19" s="20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5"/>
      <c r="DB19" s="5">
        <v>0</v>
      </c>
      <c r="DC19" s="5"/>
      <c r="DD19" s="5">
        <v>0</v>
      </c>
      <c r="DE19" s="5"/>
      <c r="DF19" s="5">
        <v>0</v>
      </c>
      <c r="DG19" s="5"/>
      <c r="DH19" s="5">
        <v>0</v>
      </c>
      <c r="DI19" s="5"/>
      <c r="DJ19" s="5">
        <v>0</v>
      </c>
    </row>
    <row r="20" spans="1:114" s="2" customFormat="1" x14ac:dyDescent="0.2">
      <c r="A20" s="46" t="s">
        <v>40</v>
      </c>
      <c r="B20" s="22">
        <f>SUM(C20:D20)</f>
        <v>0</v>
      </c>
      <c r="C20" s="47"/>
      <c r="D20" s="24">
        <f>SUM(F20+H20+J20+L20+N20+P20+R20+T20+V20+X20+Z20+AB20+AD20+AF20+AH20+AJ20+AL20+AN20)</f>
        <v>0</v>
      </c>
      <c r="E20" s="40"/>
      <c r="F20" s="26"/>
      <c r="G20" s="40"/>
      <c r="H20" s="26"/>
      <c r="I20" s="40"/>
      <c r="J20" s="50"/>
      <c r="K20" s="40"/>
      <c r="L20" s="50"/>
      <c r="M20" s="51"/>
      <c r="N20" s="50"/>
      <c r="O20" s="51"/>
      <c r="P20" s="50"/>
      <c r="Q20" s="51"/>
      <c r="R20" s="50"/>
      <c r="S20" s="51"/>
      <c r="T20" s="50"/>
      <c r="U20" s="51"/>
      <c r="V20" s="50"/>
      <c r="W20" s="51"/>
      <c r="X20" s="50"/>
      <c r="Y20" s="51"/>
      <c r="Z20" s="50"/>
      <c r="AA20" s="51"/>
      <c r="AB20" s="50"/>
      <c r="AC20" s="51"/>
      <c r="AD20" s="50"/>
      <c r="AE20" s="51"/>
      <c r="AF20" s="50"/>
      <c r="AG20" s="51"/>
      <c r="AH20" s="50"/>
      <c r="AI20" s="51"/>
      <c r="AJ20" s="50"/>
      <c r="AK20" s="51"/>
      <c r="AL20" s="50"/>
      <c r="AM20" s="51"/>
      <c r="AN20" s="55"/>
      <c r="AO20" s="53"/>
      <c r="AP20" s="53"/>
      <c r="AQ20" s="54"/>
      <c r="AR20" s="54"/>
      <c r="AS20" s="54"/>
      <c r="AT20" s="18"/>
      <c r="AU20" s="19"/>
      <c r="AV20" s="19"/>
      <c r="AW20" s="19"/>
      <c r="AX20" s="19"/>
      <c r="AY20" s="19"/>
      <c r="AZ20" s="19"/>
      <c r="BA20" s="19"/>
      <c r="BB20" s="3"/>
      <c r="BC20" s="3"/>
      <c r="BD20" s="3"/>
      <c r="BU20" s="10"/>
      <c r="BV20" s="3"/>
      <c r="BW20" s="3"/>
      <c r="BX20" s="3"/>
      <c r="BY20" s="3"/>
      <c r="BZ20" s="3"/>
      <c r="CA20" s="20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5"/>
      <c r="DB20" s="5">
        <v>0</v>
      </c>
      <c r="DC20" s="5"/>
      <c r="DD20" s="5">
        <v>0</v>
      </c>
      <c r="DE20" s="5"/>
      <c r="DF20" s="5">
        <v>0</v>
      </c>
      <c r="DG20" s="5"/>
      <c r="DH20" s="5">
        <v>0</v>
      </c>
      <c r="DI20" s="5"/>
      <c r="DJ20" s="5">
        <v>0</v>
      </c>
    </row>
    <row r="21" spans="1:114" s="2" customFormat="1" x14ac:dyDescent="0.2">
      <c r="A21" s="46" t="s">
        <v>41</v>
      </c>
      <c r="B21" s="56">
        <f t="shared" si="1"/>
        <v>0</v>
      </c>
      <c r="C21" s="57">
        <f>SUM(O21+Q21+S21+U21+W21+Y21+AA21)</f>
        <v>0</v>
      </c>
      <c r="D21" s="24">
        <f>SUM(P21+R21+T21+V21+X21+Z21+AB21)</f>
        <v>0</v>
      </c>
      <c r="E21" s="40"/>
      <c r="F21" s="41"/>
      <c r="G21" s="40"/>
      <c r="H21" s="41"/>
      <c r="I21" s="40"/>
      <c r="J21" s="49"/>
      <c r="K21" s="28"/>
      <c r="L21" s="49"/>
      <c r="M21" s="40"/>
      <c r="N21" s="49"/>
      <c r="O21" s="58"/>
      <c r="P21" s="50"/>
      <c r="Q21" s="58"/>
      <c r="R21" s="50"/>
      <c r="S21" s="58"/>
      <c r="T21" s="50"/>
      <c r="U21" s="58"/>
      <c r="V21" s="50"/>
      <c r="W21" s="58"/>
      <c r="X21" s="50"/>
      <c r="Y21" s="58"/>
      <c r="Z21" s="50"/>
      <c r="AA21" s="58"/>
      <c r="AB21" s="50"/>
      <c r="AC21" s="40"/>
      <c r="AD21" s="49"/>
      <c r="AE21" s="40"/>
      <c r="AF21" s="49"/>
      <c r="AG21" s="51"/>
      <c r="AH21" s="49"/>
      <c r="AI21" s="40"/>
      <c r="AJ21" s="49"/>
      <c r="AK21" s="40"/>
      <c r="AL21" s="49"/>
      <c r="AM21" s="52"/>
      <c r="AN21" s="30"/>
      <c r="AO21" s="53"/>
      <c r="AP21" s="53"/>
      <c r="AQ21" s="54"/>
      <c r="AR21" s="54"/>
      <c r="AS21" s="54"/>
      <c r="AT21" s="18"/>
      <c r="AU21" s="19"/>
      <c r="AV21" s="19"/>
      <c r="AW21" s="19"/>
      <c r="AX21" s="19"/>
      <c r="AY21" s="19"/>
      <c r="AZ21" s="19"/>
      <c r="BA21" s="19"/>
      <c r="BB21" s="3"/>
      <c r="BC21" s="3"/>
      <c r="BD21" s="3"/>
      <c r="BU21" s="10"/>
      <c r="BV21" s="3"/>
      <c r="BW21" s="3"/>
      <c r="BX21" s="3"/>
      <c r="BY21" s="3"/>
      <c r="BZ21" s="3"/>
      <c r="CA21" s="20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5"/>
      <c r="DB21" s="5">
        <v>0</v>
      </c>
      <c r="DC21" s="5"/>
      <c r="DD21" s="5">
        <v>0</v>
      </c>
      <c r="DE21" s="5"/>
      <c r="DF21" s="5">
        <v>0</v>
      </c>
      <c r="DG21" s="5"/>
      <c r="DH21" s="5">
        <v>0</v>
      </c>
      <c r="DI21" s="5"/>
      <c r="DJ21" s="5">
        <v>0</v>
      </c>
    </row>
    <row r="22" spans="1:114" s="2" customFormat="1" x14ac:dyDescent="0.2">
      <c r="A22" s="46" t="s">
        <v>42</v>
      </c>
      <c r="B22" s="56">
        <f t="shared" si="1"/>
        <v>0</v>
      </c>
      <c r="C22" s="57">
        <f>SUM(E22+G22+I22+K22+M22+O22+Q22+S22+U22+W22+Y22+AA22+AC22+AE22+AG22+AI22+AK22+AM22)</f>
        <v>0</v>
      </c>
      <c r="D22" s="48">
        <f>SUM(F22+H22+J22+L22+N22+P22+R22+T22+V22+X22+Z22+AB22+AD22+AF22+AH22+AJ22+AL22+AN22)</f>
        <v>0</v>
      </c>
      <c r="E22" s="58"/>
      <c r="F22" s="59"/>
      <c r="G22" s="58"/>
      <c r="H22" s="59"/>
      <c r="I22" s="58"/>
      <c r="J22" s="50"/>
      <c r="K22" s="45"/>
      <c r="L22" s="50"/>
      <c r="M22" s="58"/>
      <c r="N22" s="50"/>
      <c r="O22" s="58"/>
      <c r="P22" s="50"/>
      <c r="Q22" s="58"/>
      <c r="R22" s="50"/>
      <c r="S22" s="58"/>
      <c r="T22" s="50"/>
      <c r="U22" s="58"/>
      <c r="V22" s="50"/>
      <c r="W22" s="58"/>
      <c r="X22" s="50"/>
      <c r="Y22" s="58"/>
      <c r="Z22" s="50"/>
      <c r="AA22" s="58"/>
      <c r="AB22" s="50"/>
      <c r="AC22" s="58"/>
      <c r="AD22" s="50"/>
      <c r="AE22" s="58"/>
      <c r="AF22" s="50"/>
      <c r="AG22" s="58"/>
      <c r="AH22" s="50"/>
      <c r="AI22" s="58"/>
      <c r="AJ22" s="50"/>
      <c r="AK22" s="58"/>
      <c r="AL22" s="50"/>
      <c r="AM22" s="60"/>
      <c r="AN22" s="55"/>
      <c r="AO22" s="53"/>
      <c r="AP22" s="53"/>
      <c r="AQ22" s="54"/>
      <c r="AR22" s="54"/>
      <c r="AS22" s="54"/>
      <c r="AT22" s="18"/>
      <c r="AU22" s="19"/>
      <c r="AV22" s="19"/>
      <c r="AW22" s="19"/>
      <c r="AX22" s="19"/>
      <c r="AY22" s="19"/>
      <c r="AZ22" s="19"/>
      <c r="BA22" s="19"/>
      <c r="BB22" s="3"/>
      <c r="BC22" s="3"/>
      <c r="BD22" s="3"/>
      <c r="BU22" s="10"/>
      <c r="BV22" s="3"/>
      <c r="BW22" s="3"/>
      <c r="BX22" s="3"/>
      <c r="BY22" s="3"/>
      <c r="BZ22" s="3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5"/>
      <c r="DB22" s="5">
        <v>0</v>
      </c>
      <c r="DC22" s="5"/>
      <c r="DD22" s="5">
        <v>0</v>
      </c>
      <c r="DE22" s="5"/>
      <c r="DF22" s="5">
        <v>0</v>
      </c>
      <c r="DG22" s="5"/>
      <c r="DH22" s="5">
        <v>0</v>
      </c>
      <c r="DI22" s="5"/>
      <c r="DJ22" s="5">
        <v>0</v>
      </c>
    </row>
    <row r="23" spans="1:114" s="2" customFormat="1" x14ac:dyDescent="0.2">
      <c r="A23" s="42" t="s">
        <v>43</v>
      </c>
      <c r="B23" s="56">
        <f t="shared" si="1"/>
        <v>0</v>
      </c>
      <c r="C23" s="57">
        <f>SUM(E23+G23+I23+K23+M23+O23+Q23+S23+U23+W23+Y23+AA23+AC23+AE23+AG23+AI23+AK23+AM23)</f>
        <v>0</v>
      </c>
      <c r="D23" s="48">
        <f>SUM(F23+H23+J23+L23+N23+P23+R23+T23+V23+X23+Z23+AB23+AD23+AF23+AH23+AJ23+AL23+AN23)</f>
        <v>0</v>
      </c>
      <c r="E23" s="58"/>
      <c r="F23" s="59"/>
      <c r="G23" s="58"/>
      <c r="H23" s="59"/>
      <c r="I23" s="58"/>
      <c r="J23" s="50"/>
      <c r="K23" s="45"/>
      <c r="L23" s="50"/>
      <c r="M23" s="58"/>
      <c r="N23" s="50"/>
      <c r="O23" s="58"/>
      <c r="P23" s="50"/>
      <c r="Q23" s="58"/>
      <c r="R23" s="50"/>
      <c r="S23" s="58"/>
      <c r="T23" s="50"/>
      <c r="U23" s="58"/>
      <c r="V23" s="50"/>
      <c r="W23" s="58"/>
      <c r="X23" s="50"/>
      <c r="Y23" s="58"/>
      <c r="Z23" s="50"/>
      <c r="AA23" s="58"/>
      <c r="AB23" s="50"/>
      <c r="AC23" s="58"/>
      <c r="AD23" s="50"/>
      <c r="AE23" s="58"/>
      <c r="AF23" s="50"/>
      <c r="AG23" s="58"/>
      <c r="AH23" s="50"/>
      <c r="AI23" s="58"/>
      <c r="AJ23" s="50"/>
      <c r="AK23" s="58"/>
      <c r="AL23" s="50"/>
      <c r="AM23" s="60"/>
      <c r="AN23" s="55"/>
      <c r="AO23" s="53"/>
      <c r="AP23" s="53"/>
      <c r="AQ23" s="54"/>
      <c r="AR23" s="54"/>
      <c r="AS23" s="54"/>
      <c r="AT23" s="18"/>
      <c r="AU23" s="19"/>
      <c r="AV23" s="19"/>
      <c r="AW23" s="19"/>
      <c r="AX23" s="19"/>
      <c r="AY23" s="19"/>
      <c r="AZ23" s="19"/>
      <c r="BA23" s="19"/>
      <c r="BB23" s="3"/>
      <c r="BC23" s="3"/>
      <c r="BD23" s="3"/>
      <c r="BU23" s="10"/>
      <c r="BV23" s="3"/>
      <c r="BW23" s="3"/>
      <c r="BX23" s="3"/>
      <c r="BY23" s="3"/>
      <c r="BZ23" s="3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5"/>
      <c r="DB23" s="5">
        <v>0</v>
      </c>
      <c r="DC23" s="5"/>
      <c r="DD23" s="5">
        <v>0</v>
      </c>
      <c r="DE23" s="5"/>
      <c r="DF23" s="5">
        <v>0</v>
      </c>
      <c r="DG23" s="5"/>
      <c r="DH23" s="5">
        <v>0</v>
      </c>
      <c r="DI23" s="5"/>
      <c r="DJ23" s="5">
        <v>0</v>
      </c>
    </row>
    <row r="24" spans="1:114" s="2" customFormat="1" x14ac:dyDescent="0.2">
      <c r="A24" s="42" t="s">
        <v>44</v>
      </c>
      <c r="B24" s="22">
        <f t="shared" si="1"/>
        <v>0</v>
      </c>
      <c r="C24" s="23">
        <f>SUM(G24+I24+K24+M24+O24+Q24+S24+U24+W24+Y24+AA24+AC24+AE24+AG24+AI24+AK24+AM24)</f>
        <v>0</v>
      </c>
      <c r="D24" s="24">
        <f>SUM(H24+J24+L24+N24+P24+R24+T24+V24+X24+Z24+AB24+AD24+AF24+AH24+AJ24+AL24+AN24)</f>
        <v>0</v>
      </c>
      <c r="E24" s="28"/>
      <c r="F24" s="29"/>
      <c r="G24" s="58"/>
      <c r="H24" s="59"/>
      <c r="I24" s="58"/>
      <c r="J24" s="50"/>
      <c r="K24" s="45"/>
      <c r="L24" s="50"/>
      <c r="M24" s="58"/>
      <c r="N24" s="50"/>
      <c r="O24" s="58"/>
      <c r="P24" s="50"/>
      <c r="Q24" s="58"/>
      <c r="R24" s="50"/>
      <c r="S24" s="58"/>
      <c r="T24" s="50"/>
      <c r="U24" s="58"/>
      <c r="V24" s="50"/>
      <c r="W24" s="58"/>
      <c r="X24" s="50"/>
      <c r="Y24" s="58"/>
      <c r="Z24" s="50"/>
      <c r="AA24" s="58"/>
      <c r="AB24" s="50"/>
      <c r="AC24" s="58"/>
      <c r="AD24" s="50"/>
      <c r="AE24" s="58"/>
      <c r="AF24" s="50"/>
      <c r="AG24" s="58"/>
      <c r="AH24" s="50"/>
      <c r="AI24" s="58"/>
      <c r="AJ24" s="50"/>
      <c r="AK24" s="58"/>
      <c r="AL24" s="50"/>
      <c r="AM24" s="60"/>
      <c r="AN24" s="55"/>
      <c r="AO24" s="53"/>
      <c r="AP24" s="53"/>
      <c r="AQ24" s="54"/>
      <c r="AR24" s="54"/>
      <c r="AS24" s="54"/>
      <c r="AT24" s="18"/>
      <c r="AU24" s="19"/>
      <c r="AV24" s="19"/>
      <c r="AW24" s="19"/>
      <c r="AX24" s="19"/>
      <c r="AY24" s="19"/>
      <c r="AZ24" s="19"/>
      <c r="BA24" s="19"/>
      <c r="BB24" s="3"/>
      <c r="BC24" s="3"/>
      <c r="BD24" s="3"/>
      <c r="BU24" s="10"/>
      <c r="BV24" s="3"/>
      <c r="BW24" s="3"/>
      <c r="BX24" s="3"/>
      <c r="BY24" s="3"/>
      <c r="BZ24" s="3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5"/>
      <c r="DB24" s="5">
        <v>0</v>
      </c>
      <c r="DC24" s="5"/>
      <c r="DD24" s="5">
        <v>0</v>
      </c>
      <c r="DE24" s="5"/>
      <c r="DF24" s="5">
        <v>0</v>
      </c>
      <c r="DG24" s="5"/>
      <c r="DH24" s="5">
        <v>0</v>
      </c>
      <c r="DI24" s="5"/>
      <c r="DJ24" s="5">
        <v>0</v>
      </c>
    </row>
    <row r="25" spans="1:114" s="2" customFormat="1" x14ac:dyDescent="0.2">
      <c r="A25" s="42" t="s">
        <v>45</v>
      </c>
      <c r="B25" s="22">
        <f t="shared" si="1"/>
        <v>0</v>
      </c>
      <c r="C25" s="23">
        <f>SUM(M25+O25+Q25+S25+U25+W25+Y25+AA25+AC25+AE25+AG25+AI25+AK25+AM25)</f>
        <v>0</v>
      </c>
      <c r="D25" s="24">
        <f>SUM(N25+P25+R25+T25+V25+X25+Z25+AB25+AD25+AF25+AH25+AJ25+AL25+AN25)</f>
        <v>0</v>
      </c>
      <c r="E25" s="61"/>
      <c r="F25" s="49"/>
      <c r="G25" s="40"/>
      <c r="H25" s="41"/>
      <c r="I25" s="40"/>
      <c r="J25" s="41"/>
      <c r="K25" s="40"/>
      <c r="L25" s="41"/>
      <c r="M25" s="58"/>
      <c r="N25" s="50"/>
      <c r="O25" s="58"/>
      <c r="P25" s="50"/>
      <c r="Q25" s="58"/>
      <c r="R25" s="50"/>
      <c r="S25" s="58"/>
      <c r="T25" s="50"/>
      <c r="U25" s="58"/>
      <c r="V25" s="50"/>
      <c r="W25" s="58"/>
      <c r="X25" s="50"/>
      <c r="Y25" s="58"/>
      <c r="Z25" s="50"/>
      <c r="AA25" s="58"/>
      <c r="AB25" s="50"/>
      <c r="AC25" s="58"/>
      <c r="AD25" s="50"/>
      <c r="AE25" s="58"/>
      <c r="AF25" s="50"/>
      <c r="AG25" s="58"/>
      <c r="AH25" s="50"/>
      <c r="AI25" s="58"/>
      <c r="AJ25" s="50"/>
      <c r="AK25" s="58"/>
      <c r="AL25" s="50"/>
      <c r="AM25" s="60"/>
      <c r="AN25" s="55"/>
      <c r="AO25" s="53"/>
      <c r="AP25" s="53"/>
      <c r="AQ25" s="54"/>
      <c r="AR25" s="54"/>
      <c r="AS25" s="54"/>
      <c r="AT25" s="18"/>
      <c r="AU25" s="19"/>
      <c r="AV25" s="19"/>
      <c r="AW25" s="19"/>
      <c r="AX25" s="19"/>
      <c r="AY25" s="19"/>
      <c r="AZ25" s="19"/>
      <c r="BA25" s="19"/>
      <c r="BB25" s="3"/>
      <c r="BC25" s="3"/>
      <c r="BD25" s="3"/>
      <c r="BU25" s="10"/>
      <c r="BV25" s="3"/>
      <c r="BW25" s="3"/>
      <c r="BX25" s="3"/>
      <c r="BY25" s="3"/>
      <c r="BZ25" s="3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5"/>
      <c r="DB25" s="5">
        <v>0</v>
      </c>
      <c r="DC25" s="5"/>
      <c r="DD25" s="5">
        <v>0</v>
      </c>
      <c r="DE25" s="5"/>
      <c r="DF25" s="5">
        <v>0</v>
      </c>
      <c r="DG25" s="5"/>
      <c r="DH25" s="5">
        <v>0</v>
      </c>
      <c r="DI25" s="5"/>
      <c r="DJ25" s="5">
        <v>0</v>
      </c>
    </row>
    <row r="26" spans="1:114" s="2" customFormat="1" x14ac:dyDescent="0.2">
      <c r="A26" s="62" t="s">
        <v>46</v>
      </c>
      <c r="B26" s="2867">
        <f t="shared" si="1"/>
        <v>0</v>
      </c>
      <c r="C26" s="2868">
        <f>SUM(E26+G26+I26+K26+M26+O26+Q26+S26+U26+W26+Y26+AA26+AC26+AE26+AG26+AI26+AK26+AM26)</f>
        <v>0</v>
      </c>
      <c r="D26" s="2869">
        <f>SUM(F26+H26+J26+L26+N26+P26+R26+T26+V26+X26+Z26+AB26+AD26+AF26+AH26+AJ26+AL26+AN26)</f>
        <v>0</v>
      </c>
      <c r="E26" s="2870"/>
      <c r="F26" s="64"/>
      <c r="G26" s="65"/>
      <c r="H26" s="66"/>
      <c r="I26" s="65"/>
      <c r="J26" s="64"/>
      <c r="K26" s="2871"/>
      <c r="L26" s="64"/>
      <c r="M26" s="65"/>
      <c r="N26" s="64"/>
      <c r="O26" s="65"/>
      <c r="P26" s="64"/>
      <c r="Q26" s="65"/>
      <c r="R26" s="64"/>
      <c r="S26" s="65"/>
      <c r="T26" s="64"/>
      <c r="U26" s="65"/>
      <c r="V26" s="64"/>
      <c r="W26" s="65"/>
      <c r="X26" s="64"/>
      <c r="Y26" s="65"/>
      <c r="Z26" s="64"/>
      <c r="AA26" s="65"/>
      <c r="AB26" s="64"/>
      <c r="AC26" s="65"/>
      <c r="AD26" s="64"/>
      <c r="AE26" s="65"/>
      <c r="AF26" s="64"/>
      <c r="AG26" s="65"/>
      <c r="AH26" s="64"/>
      <c r="AI26" s="65"/>
      <c r="AJ26" s="64"/>
      <c r="AK26" s="65"/>
      <c r="AL26" s="64"/>
      <c r="AM26" s="67"/>
      <c r="AN26" s="68"/>
      <c r="AO26" s="69"/>
      <c r="AP26" s="69"/>
      <c r="AQ26" s="70"/>
      <c r="AR26" s="70"/>
      <c r="AS26" s="70"/>
      <c r="AT26" s="18"/>
      <c r="AU26" s="19"/>
      <c r="AV26" s="19"/>
      <c r="AW26" s="19"/>
      <c r="AX26" s="19"/>
      <c r="AY26" s="19"/>
      <c r="AZ26" s="19"/>
      <c r="BA26" s="19"/>
      <c r="BB26" s="3"/>
      <c r="BC26" s="3"/>
      <c r="BD26" s="3"/>
      <c r="BU26" s="10"/>
      <c r="BV26" s="3"/>
      <c r="BW26" s="3"/>
      <c r="BX26" s="3"/>
      <c r="BY26" s="3"/>
      <c r="BZ26" s="3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5"/>
      <c r="DB26" s="5">
        <v>0</v>
      </c>
      <c r="DC26" s="5"/>
      <c r="DD26" s="5">
        <v>0</v>
      </c>
      <c r="DE26" s="5"/>
      <c r="DF26" s="5">
        <v>0</v>
      </c>
      <c r="DG26" s="5"/>
      <c r="DH26" s="5">
        <v>0</v>
      </c>
      <c r="DI26" s="5"/>
      <c r="DJ26" s="5">
        <v>0</v>
      </c>
    </row>
    <row r="27" spans="1:114" s="2" customFormat="1" x14ac:dyDescent="0.2">
      <c r="A27" s="8" t="s">
        <v>47</v>
      </c>
      <c r="B27" s="9"/>
      <c r="C27" s="9"/>
      <c r="D27" s="9"/>
      <c r="E27" s="9"/>
      <c r="F27" s="2872"/>
      <c r="G27" s="2872" t="s">
        <v>48</v>
      </c>
      <c r="H27" s="2873"/>
      <c r="I27" s="2873"/>
      <c r="J27" s="2872"/>
      <c r="K27" s="2872"/>
      <c r="L27" s="2872"/>
      <c r="M27" s="2872"/>
      <c r="N27" s="2872"/>
      <c r="O27" s="2872"/>
      <c r="P27" s="2872"/>
      <c r="Q27" s="2872"/>
      <c r="R27" s="2872"/>
      <c r="S27" s="2872"/>
      <c r="T27" s="2872"/>
      <c r="U27" s="2872"/>
      <c r="V27" s="2872"/>
      <c r="W27" s="2872"/>
      <c r="X27" s="2872"/>
      <c r="Y27" s="2874"/>
      <c r="Z27" s="2874"/>
      <c r="AA27" s="2874"/>
      <c r="AB27" s="2874"/>
      <c r="AC27" s="2874"/>
      <c r="AD27" s="2874"/>
      <c r="AE27" s="2874"/>
      <c r="AF27" s="2874"/>
      <c r="AG27" s="2874"/>
      <c r="AH27" s="2874"/>
      <c r="AI27" s="2874"/>
      <c r="AJ27" s="2874"/>
      <c r="AK27" s="2874"/>
      <c r="AL27" s="2874"/>
      <c r="AM27" s="2874"/>
      <c r="AN27" s="2874"/>
      <c r="AO27" s="2874"/>
      <c r="AP27" s="2875"/>
      <c r="AQ27" s="2876"/>
      <c r="AR27" s="7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V27" s="3"/>
      <c r="BW27" s="3"/>
      <c r="BX27" s="3"/>
      <c r="BY27" s="3"/>
      <c r="BZ27" s="3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5"/>
      <c r="DB27" s="5"/>
      <c r="DC27" s="5"/>
      <c r="DD27" s="5"/>
      <c r="DE27" s="5"/>
      <c r="DF27" s="5"/>
      <c r="DG27" s="5"/>
      <c r="DH27" s="5"/>
      <c r="DI27" s="5"/>
      <c r="DJ27" s="5"/>
    </row>
    <row r="28" spans="1:114" s="2" customFormat="1" ht="14.25" customHeight="1" x14ac:dyDescent="0.2">
      <c r="A28" s="4448" t="s">
        <v>49</v>
      </c>
      <c r="B28" s="4315" t="s">
        <v>4</v>
      </c>
      <c r="C28" s="4430"/>
      <c r="D28" s="4431"/>
      <c r="E28" s="4432" t="s">
        <v>5</v>
      </c>
      <c r="F28" s="4433"/>
      <c r="G28" s="4433"/>
      <c r="H28" s="4433"/>
      <c r="I28" s="4433"/>
      <c r="J28" s="4433"/>
      <c r="K28" s="4433"/>
      <c r="L28" s="4433"/>
      <c r="M28" s="4433"/>
      <c r="N28" s="4433"/>
      <c r="O28" s="4433"/>
      <c r="P28" s="4433"/>
      <c r="Q28" s="4433"/>
      <c r="R28" s="4433"/>
      <c r="S28" s="4433"/>
      <c r="T28" s="4433"/>
      <c r="U28" s="4433"/>
      <c r="V28" s="4433"/>
      <c r="W28" s="4433"/>
      <c r="X28" s="4433"/>
      <c r="Y28" s="4433"/>
      <c r="Z28" s="4433"/>
      <c r="AA28" s="4433"/>
      <c r="AB28" s="4433"/>
      <c r="AC28" s="4433"/>
      <c r="AD28" s="4433"/>
      <c r="AE28" s="4433"/>
      <c r="AF28" s="4433"/>
      <c r="AG28" s="4433"/>
      <c r="AH28" s="4433"/>
      <c r="AI28" s="4433"/>
      <c r="AJ28" s="4433"/>
      <c r="AK28" s="4433"/>
      <c r="AL28" s="4433"/>
      <c r="AM28" s="4433"/>
      <c r="AN28" s="4434"/>
      <c r="AO28" s="4421" t="s">
        <v>6</v>
      </c>
      <c r="AP28" s="4421" t="s">
        <v>7</v>
      </c>
      <c r="AQ28" s="4421" t="s">
        <v>50</v>
      </c>
      <c r="AR28" s="4431" t="s">
        <v>8</v>
      </c>
      <c r="AS28" s="4431" t="s">
        <v>9</v>
      </c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V28" s="3"/>
      <c r="BW28" s="3"/>
      <c r="BX28" s="3"/>
      <c r="BY28" s="3"/>
      <c r="BZ28" s="3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5"/>
      <c r="DB28" s="5"/>
      <c r="DC28" s="5"/>
      <c r="DD28" s="5"/>
      <c r="DE28" s="5"/>
      <c r="DF28" s="5"/>
      <c r="DG28" s="5"/>
      <c r="DH28" s="5"/>
      <c r="DI28" s="5"/>
      <c r="DJ28" s="5"/>
    </row>
    <row r="29" spans="1:114" s="2" customFormat="1" ht="14.25" customHeight="1" x14ac:dyDescent="0.2">
      <c r="A29" s="3356"/>
      <c r="B29" s="4342"/>
      <c r="C29" s="4318"/>
      <c r="D29" s="4344"/>
      <c r="E29" s="4440" t="s">
        <v>11</v>
      </c>
      <c r="F29" s="4441"/>
      <c r="G29" s="4436" t="s">
        <v>12</v>
      </c>
      <c r="H29" s="4437"/>
      <c r="I29" s="4436" t="s">
        <v>13</v>
      </c>
      <c r="J29" s="4437"/>
      <c r="K29" s="4436" t="s">
        <v>14</v>
      </c>
      <c r="L29" s="4437"/>
      <c r="M29" s="4436" t="s">
        <v>15</v>
      </c>
      <c r="N29" s="4437"/>
      <c r="O29" s="4436" t="s">
        <v>16</v>
      </c>
      <c r="P29" s="4437"/>
      <c r="Q29" s="4436" t="s">
        <v>17</v>
      </c>
      <c r="R29" s="4437"/>
      <c r="S29" s="4436" t="s">
        <v>18</v>
      </c>
      <c r="T29" s="4437"/>
      <c r="U29" s="4436" t="s">
        <v>19</v>
      </c>
      <c r="V29" s="4437"/>
      <c r="W29" s="4436" t="s">
        <v>20</v>
      </c>
      <c r="X29" s="4437"/>
      <c r="Y29" s="4436" t="s">
        <v>21</v>
      </c>
      <c r="Z29" s="4437"/>
      <c r="AA29" s="4436" t="s">
        <v>22</v>
      </c>
      <c r="AB29" s="4437"/>
      <c r="AC29" s="4436" t="s">
        <v>23</v>
      </c>
      <c r="AD29" s="4437"/>
      <c r="AE29" s="4436" t="s">
        <v>24</v>
      </c>
      <c r="AF29" s="4437"/>
      <c r="AG29" s="4436" t="s">
        <v>25</v>
      </c>
      <c r="AH29" s="4437"/>
      <c r="AI29" s="4436" t="s">
        <v>26</v>
      </c>
      <c r="AJ29" s="4437"/>
      <c r="AK29" s="4436" t="s">
        <v>27</v>
      </c>
      <c r="AL29" s="4437"/>
      <c r="AM29" s="4432" t="s">
        <v>28</v>
      </c>
      <c r="AN29" s="4434"/>
      <c r="AO29" s="3368"/>
      <c r="AP29" s="3368"/>
      <c r="AQ29" s="3368"/>
      <c r="AR29" s="3372"/>
      <c r="AS29" s="3372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V29" s="3"/>
      <c r="BW29" s="3"/>
      <c r="BX29" s="3"/>
      <c r="BY29" s="3"/>
      <c r="BZ29" s="3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5"/>
      <c r="DB29" s="5"/>
      <c r="DC29" s="5"/>
      <c r="DD29" s="5"/>
      <c r="DE29" s="5"/>
      <c r="DF29" s="5"/>
      <c r="DG29" s="5"/>
      <c r="DH29" s="5"/>
      <c r="DI29" s="5"/>
      <c r="DJ29" s="5"/>
    </row>
    <row r="30" spans="1:114" s="2" customFormat="1" x14ac:dyDescent="0.2">
      <c r="A30" s="4429"/>
      <c r="B30" s="2850" t="s">
        <v>29</v>
      </c>
      <c r="C30" s="2794" t="s">
        <v>30</v>
      </c>
      <c r="D30" s="2790" t="s">
        <v>31</v>
      </c>
      <c r="E30" s="2850" t="s">
        <v>30</v>
      </c>
      <c r="F30" s="2877" t="s">
        <v>31</v>
      </c>
      <c r="G30" s="2850" t="s">
        <v>30</v>
      </c>
      <c r="H30" s="2877" t="s">
        <v>31</v>
      </c>
      <c r="I30" s="2850" t="s">
        <v>30</v>
      </c>
      <c r="J30" s="2877" t="s">
        <v>31</v>
      </c>
      <c r="K30" s="2850" t="s">
        <v>30</v>
      </c>
      <c r="L30" s="2877" t="s">
        <v>31</v>
      </c>
      <c r="M30" s="2850" t="s">
        <v>30</v>
      </c>
      <c r="N30" s="2877" t="s">
        <v>31</v>
      </c>
      <c r="O30" s="2850" t="s">
        <v>30</v>
      </c>
      <c r="P30" s="2877" t="s">
        <v>31</v>
      </c>
      <c r="Q30" s="2850" t="s">
        <v>30</v>
      </c>
      <c r="R30" s="2877" t="s">
        <v>31</v>
      </c>
      <c r="S30" s="2850" t="s">
        <v>30</v>
      </c>
      <c r="T30" s="2877" t="s">
        <v>31</v>
      </c>
      <c r="U30" s="2850" t="s">
        <v>30</v>
      </c>
      <c r="V30" s="2877" t="s">
        <v>31</v>
      </c>
      <c r="W30" s="2850" t="s">
        <v>30</v>
      </c>
      <c r="X30" s="2877" t="s">
        <v>31</v>
      </c>
      <c r="Y30" s="2850" t="s">
        <v>30</v>
      </c>
      <c r="Z30" s="2877" t="s">
        <v>31</v>
      </c>
      <c r="AA30" s="2850" t="s">
        <v>30</v>
      </c>
      <c r="AB30" s="2877" t="s">
        <v>31</v>
      </c>
      <c r="AC30" s="2850" t="s">
        <v>30</v>
      </c>
      <c r="AD30" s="2877" t="s">
        <v>31</v>
      </c>
      <c r="AE30" s="2850" t="s">
        <v>30</v>
      </c>
      <c r="AF30" s="2877" t="s">
        <v>31</v>
      </c>
      <c r="AG30" s="2850" t="s">
        <v>30</v>
      </c>
      <c r="AH30" s="2877" t="s">
        <v>31</v>
      </c>
      <c r="AI30" s="2850" t="s">
        <v>30</v>
      </c>
      <c r="AJ30" s="2877" t="s">
        <v>31</v>
      </c>
      <c r="AK30" s="2878" t="s">
        <v>30</v>
      </c>
      <c r="AL30" s="2877" t="s">
        <v>31</v>
      </c>
      <c r="AM30" s="2850" t="s">
        <v>30</v>
      </c>
      <c r="AN30" s="2346" t="s">
        <v>31</v>
      </c>
      <c r="AO30" s="4435"/>
      <c r="AP30" s="4435"/>
      <c r="AQ30" s="4435"/>
      <c r="AR30" s="4344"/>
      <c r="AS30" s="4344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V30" s="3"/>
      <c r="BW30" s="3"/>
      <c r="BX30" s="3"/>
      <c r="BY30" s="3"/>
      <c r="BZ30" s="3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5"/>
      <c r="DB30" s="5"/>
      <c r="DC30" s="5"/>
      <c r="DD30" s="5"/>
      <c r="DE30" s="5"/>
      <c r="DF30" s="5"/>
      <c r="DG30" s="5"/>
      <c r="DH30" s="5"/>
      <c r="DI30" s="5"/>
      <c r="DJ30" s="5"/>
    </row>
    <row r="31" spans="1:114" s="2" customFormat="1" x14ac:dyDescent="0.2">
      <c r="A31" s="2835" t="s">
        <v>51</v>
      </c>
      <c r="B31" s="2879">
        <f t="shared" ref="B31:B45" si="2">SUM(C31:D31)</f>
        <v>0</v>
      </c>
      <c r="C31" s="2859">
        <f t="shared" ref="C31:D33" si="3">SUM(E31+G31+I31+K31+M31+O31+Q31+S31+U31+W31+Y31+AA31+AC31+AE31+AG31+AI31+AK31+AM31)</f>
        <v>0</v>
      </c>
      <c r="D31" s="2860">
        <f t="shared" si="3"/>
        <v>0</v>
      </c>
      <c r="E31" s="2861"/>
      <c r="F31" s="2862"/>
      <c r="G31" s="2861"/>
      <c r="H31" s="2863"/>
      <c r="I31" s="2861"/>
      <c r="J31" s="2863"/>
      <c r="K31" s="2861"/>
      <c r="L31" s="2863"/>
      <c r="M31" s="2861"/>
      <c r="N31" s="2863"/>
      <c r="O31" s="2861"/>
      <c r="P31" s="2863"/>
      <c r="Q31" s="2880"/>
      <c r="R31" s="2863"/>
      <c r="S31" s="2861"/>
      <c r="T31" s="2863"/>
      <c r="U31" s="2861"/>
      <c r="V31" s="2863"/>
      <c r="W31" s="2861"/>
      <c r="X31" s="2863"/>
      <c r="Y31" s="2861"/>
      <c r="Z31" s="2863"/>
      <c r="AA31" s="2861"/>
      <c r="AB31" s="2863"/>
      <c r="AC31" s="2880"/>
      <c r="AD31" s="2863"/>
      <c r="AE31" s="2861"/>
      <c r="AF31" s="2863"/>
      <c r="AG31" s="2880"/>
      <c r="AH31" s="2863"/>
      <c r="AI31" s="2861"/>
      <c r="AJ31" s="2863"/>
      <c r="AK31" s="2880"/>
      <c r="AL31" s="2863"/>
      <c r="AM31" s="2881"/>
      <c r="AN31" s="2865"/>
      <c r="AO31" s="2866"/>
      <c r="AP31" s="2866"/>
      <c r="AQ31" s="2866"/>
      <c r="AR31" s="2791"/>
      <c r="AS31" s="2791"/>
      <c r="AT31" s="18"/>
      <c r="AU31" s="19"/>
      <c r="AV31" s="19"/>
      <c r="AW31" s="19"/>
      <c r="AX31" s="19"/>
      <c r="AY31" s="19"/>
      <c r="AZ31" s="19"/>
      <c r="BA31" s="19"/>
      <c r="BB31" s="19"/>
      <c r="BC31" s="3"/>
      <c r="BD31" s="3"/>
      <c r="BE31" s="3"/>
      <c r="BF31" s="3"/>
      <c r="BG31" s="3"/>
      <c r="BV31" s="3"/>
      <c r="BW31" s="3"/>
      <c r="BX31" s="3"/>
      <c r="BY31" s="3"/>
      <c r="BZ31" s="3"/>
      <c r="CA31" s="20"/>
      <c r="CB31" s="20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5"/>
      <c r="DB31" s="5">
        <v>0</v>
      </c>
      <c r="DC31" s="5"/>
      <c r="DD31" s="5">
        <v>0</v>
      </c>
      <c r="DE31" s="5"/>
      <c r="DF31" s="5">
        <v>0</v>
      </c>
      <c r="DG31" s="5"/>
      <c r="DH31" s="5">
        <v>0</v>
      </c>
      <c r="DI31" s="5"/>
      <c r="DJ31" s="5">
        <v>0</v>
      </c>
    </row>
    <row r="32" spans="1:114" s="2" customFormat="1" x14ac:dyDescent="0.2">
      <c r="A32" s="76" t="s">
        <v>52</v>
      </c>
      <c r="B32" s="22">
        <f t="shared" si="2"/>
        <v>0</v>
      </c>
      <c r="C32" s="23">
        <f t="shared" si="3"/>
        <v>0</v>
      </c>
      <c r="D32" s="24">
        <f t="shared" si="3"/>
        <v>0</v>
      </c>
      <c r="E32" s="25"/>
      <c r="F32" s="26"/>
      <c r="G32" s="25"/>
      <c r="H32" s="27"/>
      <c r="I32" s="25"/>
      <c r="J32" s="27"/>
      <c r="K32" s="25"/>
      <c r="L32" s="27"/>
      <c r="M32" s="25"/>
      <c r="N32" s="27"/>
      <c r="O32" s="25"/>
      <c r="P32" s="27"/>
      <c r="Q32" s="77"/>
      <c r="R32" s="27"/>
      <c r="S32" s="25"/>
      <c r="T32" s="27"/>
      <c r="U32" s="25"/>
      <c r="V32" s="27"/>
      <c r="W32" s="25"/>
      <c r="X32" s="27"/>
      <c r="Y32" s="25"/>
      <c r="Z32" s="27"/>
      <c r="AA32" s="25"/>
      <c r="AB32" s="27"/>
      <c r="AC32" s="77"/>
      <c r="AD32" s="27"/>
      <c r="AE32" s="25"/>
      <c r="AF32" s="27"/>
      <c r="AG32" s="77"/>
      <c r="AH32" s="27"/>
      <c r="AI32" s="25"/>
      <c r="AJ32" s="27"/>
      <c r="AK32" s="77"/>
      <c r="AL32" s="27"/>
      <c r="AM32" s="78"/>
      <c r="AN32" s="35"/>
      <c r="AO32" s="79"/>
      <c r="AP32" s="79"/>
      <c r="AQ32" s="79"/>
      <c r="AR32" s="80"/>
      <c r="AS32" s="80"/>
      <c r="AT32" s="18"/>
      <c r="AU32" s="19"/>
      <c r="AV32" s="19"/>
      <c r="AW32" s="19"/>
      <c r="AX32" s="19"/>
      <c r="AY32" s="19"/>
      <c r="AZ32" s="19"/>
      <c r="BA32" s="19"/>
      <c r="BB32" s="19"/>
      <c r="BC32" s="3"/>
      <c r="BD32" s="3"/>
      <c r="BE32" s="3"/>
      <c r="BF32" s="3"/>
      <c r="BG32" s="3"/>
      <c r="BV32" s="3"/>
      <c r="BW32" s="3"/>
      <c r="BX32" s="3"/>
      <c r="BY32" s="3"/>
      <c r="BZ32" s="3"/>
      <c r="CA32" s="4"/>
      <c r="CB32" s="20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5"/>
      <c r="DB32" s="5"/>
      <c r="DC32" s="5"/>
      <c r="DD32" s="5"/>
      <c r="DE32" s="5"/>
      <c r="DF32" s="5"/>
      <c r="DG32" s="5"/>
      <c r="DH32" s="5"/>
      <c r="DI32" s="5"/>
      <c r="DJ32" s="5"/>
    </row>
    <row r="33" spans="1:114" s="2" customFormat="1" x14ac:dyDescent="0.2">
      <c r="A33" s="81" t="s">
        <v>53</v>
      </c>
      <c r="B33" s="22">
        <f t="shared" si="2"/>
        <v>0</v>
      </c>
      <c r="C33" s="23">
        <f t="shared" si="3"/>
        <v>0</v>
      </c>
      <c r="D33" s="48">
        <f t="shared" si="3"/>
        <v>0</v>
      </c>
      <c r="E33" s="25"/>
      <c r="F33" s="26"/>
      <c r="G33" s="25"/>
      <c r="H33" s="27"/>
      <c r="I33" s="25"/>
      <c r="J33" s="27"/>
      <c r="K33" s="25"/>
      <c r="L33" s="27"/>
      <c r="M33" s="25"/>
      <c r="N33" s="27"/>
      <c r="O33" s="25"/>
      <c r="P33" s="27"/>
      <c r="Q33" s="77"/>
      <c r="R33" s="27"/>
      <c r="S33" s="25"/>
      <c r="T33" s="27"/>
      <c r="U33" s="25"/>
      <c r="V33" s="27"/>
      <c r="W33" s="25"/>
      <c r="X33" s="27"/>
      <c r="Y33" s="25"/>
      <c r="Z33" s="27"/>
      <c r="AA33" s="25"/>
      <c r="AB33" s="27"/>
      <c r="AC33" s="77"/>
      <c r="AD33" s="27"/>
      <c r="AE33" s="25"/>
      <c r="AF33" s="27"/>
      <c r="AG33" s="77"/>
      <c r="AH33" s="27"/>
      <c r="AI33" s="25"/>
      <c r="AJ33" s="27"/>
      <c r="AK33" s="77"/>
      <c r="AL33" s="27"/>
      <c r="AM33" s="78"/>
      <c r="AN33" s="35"/>
      <c r="AO33" s="31"/>
      <c r="AP33" s="31"/>
      <c r="AQ33" s="31"/>
      <c r="AR33" s="32"/>
      <c r="AS33" s="32"/>
      <c r="AT33" s="18"/>
      <c r="AU33" s="19"/>
      <c r="AV33" s="19"/>
      <c r="AW33" s="19"/>
      <c r="AX33" s="19"/>
      <c r="AY33" s="19"/>
      <c r="AZ33" s="19"/>
      <c r="BA33" s="19"/>
      <c r="BB33" s="19"/>
      <c r="BC33" s="3"/>
      <c r="BD33" s="3"/>
      <c r="BE33" s="3"/>
      <c r="BF33" s="3"/>
      <c r="BG33" s="3"/>
      <c r="BV33" s="3"/>
      <c r="BW33" s="3"/>
      <c r="BX33" s="3"/>
      <c r="BY33" s="3"/>
      <c r="BZ33" s="3"/>
      <c r="CA33" s="4"/>
      <c r="CB33" s="20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5"/>
      <c r="DB33" s="5">
        <v>0</v>
      </c>
      <c r="DC33" s="5"/>
      <c r="DD33" s="5">
        <v>0</v>
      </c>
      <c r="DE33" s="5"/>
      <c r="DF33" s="5">
        <v>0</v>
      </c>
      <c r="DG33" s="5"/>
      <c r="DH33" s="5">
        <v>0</v>
      </c>
      <c r="DI33" s="5"/>
      <c r="DJ33" s="5">
        <v>0</v>
      </c>
    </row>
    <row r="34" spans="1:114" s="2" customFormat="1" x14ac:dyDescent="0.2">
      <c r="A34" s="81" t="s">
        <v>54</v>
      </c>
      <c r="B34" s="22">
        <f t="shared" si="2"/>
        <v>0</v>
      </c>
      <c r="C34" s="23">
        <f>SUM(O34+Q34+S34+U34+W34+Y34+AA34)</f>
        <v>0</v>
      </c>
      <c r="D34" s="48">
        <f>SUM(P34+R34+T34+V34+X34+Z34+AB34)</f>
        <v>0</v>
      </c>
      <c r="E34" s="40"/>
      <c r="F34" s="41"/>
      <c r="G34" s="40"/>
      <c r="H34" s="49"/>
      <c r="I34" s="40"/>
      <c r="J34" s="49"/>
      <c r="K34" s="40"/>
      <c r="L34" s="49"/>
      <c r="M34" s="40"/>
      <c r="N34" s="49"/>
      <c r="O34" s="25"/>
      <c r="P34" s="27"/>
      <c r="Q34" s="77"/>
      <c r="R34" s="27"/>
      <c r="S34" s="25"/>
      <c r="T34" s="27"/>
      <c r="U34" s="25"/>
      <c r="V34" s="27"/>
      <c r="W34" s="25"/>
      <c r="X34" s="27"/>
      <c r="Y34" s="25"/>
      <c r="Z34" s="27"/>
      <c r="AA34" s="25"/>
      <c r="AB34" s="50"/>
      <c r="AC34" s="82"/>
      <c r="AD34" s="49"/>
      <c r="AE34" s="40"/>
      <c r="AF34" s="49"/>
      <c r="AG34" s="82"/>
      <c r="AH34" s="49"/>
      <c r="AI34" s="40"/>
      <c r="AJ34" s="49"/>
      <c r="AK34" s="82"/>
      <c r="AL34" s="49"/>
      <c r="AM34" s="83"/>
      <c r="AN34" s="30"/>
      <c r="AO34" s="31"/>
      <c r="AP34" s="31"/>
      <c r="AQ34" s="31"/>
      <c r="AR34" s="32"/>
      <c r="AS34" s="32"/>
      <c r="AT34" s="18"/>
      <c r="AU34" s="19"/>
      <c r="AV34" s="19"/>
      <c r="AW34" s="19"/>
      <c r="AX34" s="19"/>
      <c r="AY34" s="19"/>
      <c r="AZ34" s="19"/>
      <c r="BA34" s="19"/>
      <c r="BB34" s="19"/>
      <c r="BC34" s="3"/>
      <c r="BD34" s="3"/>
      <c r="BE34" s="3"/>
      <c r="BF34" s="3"/>
      <c r="BG34" s="3"/>
      <c r="BV34" s="3"/>
      <c r="BW34" s="3"/>
      <c r="BX34" s="3"/>
      <c r="BY34" s="3"/>
      <c r="BZ34" s="3"/>
      <c r="CA34" s="4"/>
      <c r="CB34" s="20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5"/>
      <c r="DB34" s="5"/>
      <c r="DC34" s="5"/>
      <c r="DD34" s="5"/>
      <c r="DE34" s="5"/>
      <c r="DF34" s="5"/>
      <c r="DG34" s="5"/>
      <c r="DH34" s="5"/>
      <c r="DI34" s="5"/>
      <c r="DJ34" s="5"/>
    </row>
    <row r="35" spans="1:114" s="2" customFormat="1" x14ac:dyDescent="0.2">
      <c r="A35" s="81" t="s">
        <v>55</v>
      </c>
      <c r="B35" s="22">
        <f>SUM(C35:D35)</f>
        <v>0</v>
      </c>
      <c r="C35" s="23">
        <f>SUM(E35+G35+I35+K35+M35+O35+Q35+S35+U35+W35+Y35+AA35+AC35+AE35+AG35+AI35+AK35+AM35)</f>
        <v>0</v>
      </c>
      <c r="D35" s="48">
        <f>SUM(F35+H35+J35+L35+N35+P35+R35+T35+V35+X35+Z35+AB35+AD35+AF35+AH35+AJ35+AL35+AN35)</f>
        <v>0</v>
      </c>
      <c r="E35" s="25"/>
      <c r="F35" s="26"/>
      <c r="G35" s="25"/>
      <c r="H35" s="27"/>
      <c r="I35" s="25"/>
      <c r="J35" s="27"/>
      <c r="K35" s="25"/>
      <c r="L35" s="27"/>
      <c r="M35" s="25"/>
      <c r="N35" s="27"/>
      <c r="O35" s="25"/>
      <c r="P35" s="27"/>
      <c r="Q35" s="77"/>
      <c r="R35" s="27"/>
      <c r="S35" s="25"/>
      <c r="T35" s="27"/>
      <c r="U35" s="25"/>
      <c r="V35" s="27"/>
      <c r="W35" s="25"/>
      <c r="X35" s="27"/>
      <c r="Y35" s="25"/>
      <c r="Z35" s="27"/>
      <c r="AA35" s="25"/>
      <c r="AB35" s="27"/>
      <c r="AC35" s="77"/>
      <c r="AD35" s="27"/>
      <c r="AE35" s="25"/>
      <c r="AF35" s="27"/>
      <c r="AG35" s="77"/>
      <c r="AH35" s="27"/>
      <c r="AI35" s="25"/>
      <c r="AJ35" s="27"/>
      <c r="AK35" s="77"/>
      <c r="AL35" s="27"/>
      <c r="AM35" s="78"/>
      <c r="AN35" s="35"/>
      <c r="AO35" s="79"/>
      <c r="AP35" s="79"/>
      <c r="AQ35" s="79"/>
      <c r="AR35" s="80"/>
      <c r="AS35" s="80"/>
      <c r="AT35" s="18"/>
      <c r="AU35" s="19"/>
      <c r="AV35" s="19"/>
      <c r="AW35" s="19"/>
      <c r="AX35" s="19"/>
      <c r="AY35" s="19"/>
      <c r="AZ35" s="19"/>
      <c r="BA35" s="19"/>
      <c r="BB35" s="19"/>
      <c r="BC35" s="3"/>
      <c r="BD35" s="3"/>
      <c r="BE35" s="3"/>
      <c r="BF35" s="3"/>
      <c r="BG35" s="3"/>
      <c r="BV35" s="3"/>
      <c r="BW35" s="3"/>
      <c r="BX35" s="3"/>
      <c r="BY35" s="3"/>
      <c r="BZ35" s="3"/>
      <c r="CA35" s="4"/>
      <c r="CB35" s="20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5"/>
      <c r="DB35" s="5">
        <v>0</v>
      </c>
      <c r="DC35" s="5"/>
      <c r="DD35" s="5">
        <v>0</v>
      </c>
      <c r="DE35" s="5"/>
      <c r="DF35" s="5">
        <v>0</v>
      </c>
      <c r="DG35" s="5"/>
      <c r="DH35" s="5">
        <v>0</v>
      </c>
      <c r="DI35" s="5"/>
      <c r="DJ35" s="5">
        <v>0</v>
      </c>
    </row>
    <row r="36" spans="1:114" s="2" customFormat="1" x14ac:dyDescent="0.2">
      <c r="A36" s="81" t="s">
        <v>56</v>
      </c>
      <c r="B36" s="22">
        <f>SUM(C36:D36)</f>
        <v>0</v>
      </c>
      <c r="C36" s="23">
        <f>SUM(K36+M36+O36+Q36+S36+U36+W36+Y36+AA36+AC36+AE36+AG36+AI36+AK36+AM36)</f>
        <v>0</v>
      </c>
      <c r="D36" s="48">
        <f>SUM(L36+N36+P36+R36+T36+V36+X36+Z36+AB36+AD36+AF36+AH36+AJ36+AL36+AN36)</f>
        <v>0</v>
      </c>
      <c r="E36" s="84"/>
      <c r="F36" s="85"/>
      <c r="G36" s="84"/>
      <c r="H36" s="86"/>
      <c r="I36" s="84"/>
      <c r="J36" s="86"/>
      <c r="K36" s="25"/>
      <c r="L36" s="27"/>
      <c r="M36" s="25"/>
      <c r="N36" s="27"/>
      <c r="O36" s="25"/>
      <c r="P36" s="27"/>
      <c r="Q36" s="77"/>
      <c r="R36" s="27"/>
      <c r="S36" s="25"/>
      <c r="T36" s="27"/>
      <c r="U36" s="25"/>
      <c r="V36" s="27"/>
      <c r="W36" s="25"/>
      <c r="X36" s="27"/>
      <c r="Y36" s="25"/>
      <c r="Z36" s="27"/>
      <c r="AA36" s="25"/>
      <c r="AB36" s="27"/>
      <c r="AC36" s="77"/>
      <c r="AD36" s="27"/>
      <c r="AE36" s="25"/>
      <c r="AF36" s="27"/>
      <c r="AG36" s="77"/>
      <c r="AH36" s="27"/>
      <c r="AI36" s="25"/>
      <c r="AJ36" s="27"/>
      <c r="AK36" s="77"/>
      <c r="AL36" s="27"/>
      <c r="AM36" s="78"/>
      <c r="AN36" s="35"/>
      <c r="AO36" s="79"/>
      <c r="AP36" s="79"/>
      <c r="AQ36" s="79"/>
      <c r="AR36" s="80"/>
      <c r="AS36" s="80"/>
      <c r="AT36" s="18"/>
      <c r="AU36" s="19"/>
      <c r="AV36" s="19"/>
      <c r="AW36" s="19"/>
      <c r="AX36" s="19"/>
      <c r="AY36" s="19"/>
      <c r="AZ36" s="19"/>
      <c r="BA36" s="19"/>
      <c r="BB36" s="19"/>
      <c r="BC36" s="3"/>
      <c r="BD36" s="3"/>
      <c r="BE36" s="3"/>
      <c r="BF36" s="3"/>
      <c r="BG36" s="3"/>
      <c r="BV36" s="3"/>
      <c r="BW36" s="3"/>
      <c r="BX36" s="3"/>
      <c r="BY36" s="3"/>
      <c r="BZ36" s="3"/>
      <c r="CA36" s="4"/>
      <c r="CB36" s="20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5"/>
      <c r="DB36" s="5">
        <v>0</v>
      </c>
      <c r="DC36" s="5"/>
      <c r="DD36" s="5">
        <v>0</v>
      </c>
      <c r="DE36" s="5"/>
      <c r="DF36" s="5">
        <v>0</v>
      </c>
      <c r="DG36" s="5"/>
      <c r="DH36" s="5">
        <v>0</v>
      </c>
      <c r="DI36" s="5"/>
      <c r="DJ36" s="5">
        <v>0</v>
      </c>
    </row>
    <row r="37" spans="1:114" s="2" customFormat="1" x14ac:dyDescent="0.2">
      <c r="A37" s="81" t="s">
        <v>57</v>
      </c>
      <c r="B37" s="87">
        <f>SUM(C37:D37)</f>
        <v>0</v>
      </c>
      <c r="C37" s="23">
        <f>SUM(K37+M37+O37+Q37+S37+U37+W37+Y37+AA37+AC37+AE37+AG37+AI37+AK37+AM37)</f>
        <v>0</v>
      </c>
      <c r="D37" s="48">
        <f>SUM(L37+N37+P37+R37+T37+V37+X37+Z37+AB37+AD37+AF37+AH37+AJ37+AL37+AN37)</f>
        <v>0</v>
      </c>
      <c r="E37" s="84"/>
      <c r="F37" s="85"/>
      <c r="G37" s="84"/>
      <c r="H37" s="86"/>
      <c r="I37" s="84"/>
      <c r="J37" s="86"/>
      <c r="K37" s="25"/>
      <c r="L37" s="27"/>
      <c r="M37" s="25"/>
      <c r="N37" s="27"/>
      <c r="O37" s="25"/>
      <c r="P37" s="27"/>
      <c r="Q37" s="77"/>
      <c r="R37" s="27"/>
      <c r="S37" s="25"/>
      <c r="T37" s="27"/>
      <c r="U37" s="25"/>
      <c r="V37" s="27"/>
      <c r="W37" s="25"/>
      <c r="X37" s="27"/>
      <c r="Y37" s="25"/>
      <c r="Z37" s="27"/>
      <c r="AA37" s="25"/>
      <c r="AB37" s="27"/>
      <c r="AC37" s="77"/>
      <c r="AD37" s="27"/>
      <c r="AE37" s="25"/>
      <c r="AF37" s="27"/>
      <c r="AG37" s="77"/>
      <c r="AH37" s="27"/>
      <c r="AI37" s="25"/>
      <c r="AJ37" s="27"/>
      <c r="AK37" s="77"/>
      <c r="AL37" s="27"/>
      <c r="AM37" s="78"/>
      <c r="AN37" s="35"/>
      <c r="AO37" s="79"/>
      <c r="AP37" s="79"/>
      <c r="AQ37" s="79"/>
      <c r="AR37" s="80"/>
      <c r="AS37" s="80"/>
      <c r="AT37" s="18"/>
      <c r="AU37" s="19"/>
      <c r="AV37" s="19"/>
      <c r="AW37" s="19"/>
      <c r="AX37" s="19"/>
      <c r="AY37" s="19"/>
      <c r="AZ37" s="19"/>
      <c r="BA37" s="19"/>
      <c r="BB37" s="19"/>
      <c r="BC37" s="3"/>
      <c r="BD37" s="3"/>
      <c r="BE37" s="3"/>
      <c r="BF37" s="3"/>
      <c r="BG37" s="3"/>
      <c r="BV37" s="3"/>
      <c r="BW37" s="3"/>
      <c r="BX37" s="3"/>
      <c r="BY37" s="3"/>
      <c r="BZ37" s="3"/>
      <c r="CA37" s="4"/>
      <c r="CB37" s="20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5"/>
      <c r="DB37" s="5">
        <v>0</v>
      </c>
      <c r="DC37" s="5"/>
      <c r="DD37" s="5">
        <v>0</v>
      </c>
      <c r="DE37" s="5"/>
      <c r="DF37" s="5">
        <v>0</v>
      </c>
      <c r="DG37" s="5"/>
      <c r="DH37" s="5">
        <v>0</v>
      </c>
      <c r="DI37" s="5"/>
      <c r="DJ37" s="5">
        <v>0</v>
      </c>
    </row>
    <row r="38" spans="1:114" s="2" customFormat="1" x14ac:dyDescent="0.2">
      <c r="A38" s="42" t="s">
        <v>58</v>
      </c>
      <c r="B38" s="22">
        <f t="shared" si="2"/>
        <v>0</v>
      </c>
      <c r="C38" s="23">
        <f t="shared" ref="C38:D45" si="4">SUM(E38+G38+I38+K38+M38+O38+Q38+S38+U38+W38+Y38+AA38+AC38+AE38+AG38+AI38+AK38+AM38)</f>
        <v>0</v>
      </c>
      <c r="D38" s="24">
        <f t="shared" si="4"/>
        <v>0</v>
      </c>
      <c r="E38" s="25"/>
      <c r="F38" s="26"/>
      <c r="G38" s="25"/>
      <c r="H38" s="27"/>
      <c r="I38" s="25"/>
      <c r="J38" s="27"/>
      <c r="K38" s="25"/>
      <c r="L38" s="27"/>
      <c r="M38" s="25"/>
      <c r="N38" s="27"/>
      <c r="O38" s="25"/>
      <c r="P38" s="27"/>
      <c r="Q38" s="77"/>
      <c r="R38" s="27"/>
      <c r="S38" s="25"/>
      <c r="T38" s="27"/>
      <c r="U38" s="25"/>
      <c r="V38" s="27"/>
      <c r="W38" s="25"/>
      <c r="X38" s="27"/>
      <c r="Y38" s="25"/>
      <c r="Z38" s="27"/>
      <c r="AA38" s="25"/>
      <c r="AB38" s="27"/>
      <c r="AC38" s="77"/>
      <c r="AD38" s="27"/>
      <c r="AE38" s="25"/>
      <c r="AF38" s="27"/>
      <c r="AG38" s="77"/>
      <c r="AH38" s="27"/>
      <c r="AI38" s="25"/>
      <c r="AJ38" s="27"/>
      <c r="AK38" s="77"/>
      <c r="AL38" s="27"/>
      <c r="AM38" s="78"/>
      <c r="AN38" s="35"/>
      <c r="AO38" s="31"/>
      <c r="AP38" s="31"/>
      <c r="AQ38" s="31"/>
      <c r="AR38" s="32"/>
      <c r="AS38" s="32"/>
      <c r="AT38" s="18"/>
      <c r="AU38" s="19"/>
      <c r="AV38" s="19"/>
      <c r="AW38" s="19"/>
      <c r="AX38" s="19"/>
      <c r="AY38" s="19"/>
      <c r="AZ38" s="19"/>
      <c r="BA38" s="19"/>
      <c r="BB38" s="19"/>
      <c r="BC38" s="3"/>
      <c r="BD38" s="3"/>
      <c r="BE38" s="3"/>
      <c r="BF38" s="3"/>
      <c r="BG38" s="3"/>
      <c r="BV38" s="3"/>
      <c r="BW38" s="3"/>
      <c r="BX38" s="3"/>
      <c r="BY38" s="3"/>
      <c r="BZ38" s="3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5"/>
      <c r="DB38" s="5">
        <v>0</v>
      </c>
      <c r="DC38" s="5"/>
      <c r="DD38" s="5">
        <v>0</v>
      </c>
      <c r="DE38" s="5"/>
      <c r="DF38" s="5">
        <v>0</v>
      </c>
      <c r="DG38" s="5"/>
      <c r="DH38" s="5">
        <v>0</v>
      </c>
      <c r="DI38" s="5"/>
      <c r="DJ38" s="5">
        <v>0</v>
      </c>
    </row>
    <row r="39" spans="1:114" s="2" customFormat="1" x14ac:dyDescent="0.2">
      <c r="A39" s="42" t="s">
        <v>59</v>
      </c>
      <c r="B39" s="22">
        <f>SUM(C39:D39)</f>
        <v>0</v>
      </c>
      <c r="C39" s="23">
        <f>SUM(E39+G39+I39+K39+M39+O39+Q39+S39+U39+W39+Y39+AA39+AC39+AE39+AG39+AI39+AK39+AM39)</f>
        <v>0</v>
      </c>
      <c r="D39" s="24">
        <f>SUM(F39+H39+J39+L39+N39+P39+R39+T39+V39+X39+Z39+AB39+AD39+AF39+AH39+AJ39+AL39+AN39)</f>
        <v>0</v>
      </c>
      <c r="E39" s="25"/>
      <c r="F39" s="26"/>
      <c r="G39" s="25"/>
      <c r="H39" s="27"/>
      <c r="I39" s="25"/>
      <c r="J39" s="27"/>
      <c r="K39" s="25"/>
      <c r="L39" s="27"/>
      <c r="M39" s="25"/>
      <c r="N39" s="27"/>
      <c r="O39" s="25"/>
      <c r="P39" s="27"/>
      <c r="Q39" s="77"/>
      <c r="R39" s="27"/>
      <c r="S39" s="25"/>
      <c r="T39" s="27"/>
      <c r="U39" s="25"/>
      <c r="V39" s="27"/>
      <c r="W39" s="25"/>
      <c r="X39" s="27"/>
      <c r="Y39" s="25"/>
      <c r="Z39" s="27"/>
      <c r="AA39" s="25"/>
      <c r="AB39" s="27"/>
      <c r="AC39" s="77"/>
      <c r="AD39" s="27"/>
      <c r="AE39" s="25"/>
      <c r="AF39" s="27"/>
      <c r="AG39" s="77"/>
      <c r="AH39" s="27"/>
      <c r="AI39" s="25"/>
      <c r="AJ39" s="27"/>
      <c r="AK39" s="77"/>
      <c r="AL39" s="27"/>
      <c r="AM39" s="78"/>
      <c r="AN39" s="35"/>
      <c r="AO39" s="31"/>
      <c r="AP39" s="31"/>
      <c r="AQ39" s="31"/>
      <c r="AR39" s="32"/>
      <c r="AS39" s="32"/>
      <c r="AT39" s="18"/>
      <c r="AU39" s="19"/>
      <c r="AV39" s="19"/>
      <c r="AW39" s="19"/>
      <c r="AX39" s="19"/>
      <c r="AY39" s="19"/>
      <c r="AZ39" s="19"/>
      <c r="BA39" s="19"/>
      <c r="BB39" s="19"/>
      <c r="BC39" s="3"/>
      <c r="BD39" s="3"/>
      <c r="BE39" s="3"/>
      <c r="BF39" s="3"/>
      <c r="BG39" s="3"/>
      <c r="BV39" s="3"/>
      <c r="BW39" s="3"/>
      <c r="BX39" s="3"/>
      <c r="BY39" s="3"/>
      <c r="BZ39" s="3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5"/>
      <c r="DB39" s="5"/>
      <c r="DC39" s="5"/>
      <c r="DD39" s="5"/>
      <c r="DE39" s="5"/>
      <c r="DF39" s="5"/>
      <c r="DG39" s="5"/>
      <c r="DH39" s="5"/>
      <c r="DI39" s="5"/>
      <c r="DJ39" s="5"/>
    </row>
    <row r="40" spans="1:114" s="2" customFormat="1" x14ac:dyDescent="0.2">
      <c r="A40" s="42" t="s">
        <v>60</v>
      </c>
      <c r="B40" s="22">
        <f>SUM(C40:D40)</f>
        <v>0</v>
      </c>
      <c r="C40" s="23">
        <f>SUM(E40+G40+I40+K40+M40+O40+Q40+S40+U40+W40+Y40+AA40+AC40+AE40+AG40+AI40+AK40+AM40)</f>
        <v>0</v>
      </c>
      <c r="D40" s="24">
        <f>SUM(F40+H40+J40+L40+N40+P40+R40+T40+V40+X40+Z40+AB40+AD40+AF40+AH40+AJ40+AL40+AN40)</f>
        <v>0</v>
      </c>
      <c r="E40" s="25"/>
      <c r="F40" s="26"/>
      <c r="G40" s="25"/>
      <c r="H40" s="27"/>
      <c r="I40" s="25"/>
      <c r="J40" s="27"/>
      <c r="K40" s="25"/>
      <c r="L40" s="27"/>
      <c r="M40" s="25"/>
      <c r="N40" s="27"/>
      <c r="O40" s="25"/>
      <c r="P40" s="27"/>
      <c r="Q40" s="77"/>
      <c r="R40" s="27"/>
      <c r="S40" s="25"/>
      <c r="T40" s="27"/>
      <c r="U40" s="25"/>
      <c r="V40" s="27"/>
      <c r="W40" s="25"/>
      <c r="X40" s="27"/>
      <c r="Y40" s="25"/>
      <c r="Z40" s="27"/>
      <c r="AA40" s="25"/>
      <c r="AB40" s="27"/>
      <c r="AC40" s="77"/>
      <c r="AD40" s="27"/>
      <c r="AE40" s="25"/>
      <c r="AF40" s="27"/>
      <c r="AG40" s="77"/>
      <c r="AH40" s="27"/>
      <c r="AI40" s="25"/>
      <c r="AJ40" s="27"/>
      <c r="AK40" s="77"/>
      <c r="AL40" s="27"/>
      <c r="AM40" s="78"/>
      <c r="AN40" s="35"/>
      <c r="AO40" s="31"/>
      <c r="AP40" s="31"/>
      <c r="AQ40" s="31"/>
      <c r="AR40" s="32"/>
      <c r="AS40" s="32"/>
      <c r="AT40" s="18"/>
      <c r="AU40" s="19"/>
      <c r="AV40" s="19"/>
      <c r="AW40" s="19"/>
      <c r="AX40" s="19"/>
      <c r="AY40" s="19"/>
      <c r="AZ40" s="19"/>
      <c r="BA40" s="19"/>
      <c r="BB40" s="19"/>
      <c r="BC40" s="3"/>
      <c r="BD40" s="3"/>
      <c r="BE40" s="3"/>
      <c r="BF40" s="3"/>
      <c r="BG40" s="3"/>
      <c r="BV40" s="3"/>
      <c r="BW40" s="3"/>
      <c r="BX40" s="3"/>
      <c r="BY40" s="3"/>
      <c r="BZ40" s="3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5"/>
      <c r="DB40" s="5"/>
      <c r="DC40" s="5"/>
      <c r="DD40" s="5"/>
      <c r="DE40" s="5"/>
      <c r="DF40" s="5"/>
      <c r="DG40" s="5"/>
      <c r="DH40" s="5"/>
      <c r="DI40" s="5"/>
      <c r="DJ40" s="5"/>
    </row>
    <row r="41" spans="1:114" s="2" customFormat="1" x14ac:dyDescent="0.2">
      <c r="A41" s="42" t="s">
        <v>61</v>
      </c>
      <c r="B41" s="22">
        <f t="shared" si="2"/>
        <v>0</v>
      </c>
      <c r="C41" s="23">
        <f t="shared" si="4"/>
        <v>0</v>
      </c>
      <c r="D41" s="24">
        <f t="shared" si="4"/>
        <v>0</v>
      </c>
      <c r="E41" s="25"/>
      <c r="F41" s="26"/>
      <c r="G41" s="25"/>
      <c r="H41" s="27"/>
      <c r="I41" s="25"/>
      <c r="J41" s="27"/>
      <c r="K41" s="25"/>
      <c r="L41" s="27"/>
      <c r="M41" s="25"/>
      <c r="N41" s="27"/>
      <c r="O41" s="25"/>
      <c r="P41" s="27"/>
      <c r="Q41" s="77"/>
      <c r="R41" s="27"/>
      <c r="S41" s="25"/>
      <c r="T41" s="27"/>
      <c r="U41" s="25"/>
      <c r="V41" s="27"/>
      <c r="W41" s="25"/>
      <c r="X41" s="27"/>
      <c r="Y41" s="25"/>
      <c r="Z41" s="27"/>
      <c r="AA41" s="25"/>
      <c r="AB41" s="27"/>
      <c r="AC41" s="77"/>
      <c r="AD41" s="27"/>
      <c r="AE41" s="25"/>
      <c r="AF41" s="27"/>
      <c r="AG41" s="77"/>
      <c r="AH41" s="27"/>
      <c r="AI41" s="25"/>
      <c r="AJ41" s="27"/>
      <c r="AK41" s="77"/>
      <c r="AL41" s="27"/>
      <c r="AM41" s="78"/>
      <c r="AN41" s="35"/>
      <c r="AO41" s="31"/>
      <c r="AP41" s="31"/>
      <c r="AQ41" s="31"/>
      <c r="AR41" s="32"/>
      <c r="AS41" s="32"/>
      <c r="AT41" s="18"/>
      <c r="AU41" s="19"/>
      <c r="AV41" s="19"/>
      <c r="AW41" s="19"/>
      <c r="AX41" s="19"/>
      <c r="AY41" s="19"/>
      <c r="AZ41" s="19"/>
      <c r="BA41" s="19"/>
      <c r="BB41" s="19"/>
      <c r="BC41" s="3"/>
      <c r="BD41" s="3"/>
      <c r="BE41" s="3"/>
      <c r="BF41" s="3"/>
      <c r="BG41" s="3"/>
      <c r="BV41" s="3"/>
      <c r="BW41" s="3"/>
      <c r="BX41" s="3"/>
      <c r="BY41" s="3"/>
      <c r="BZ41" s="3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5"/>
      <c r="DB41" s="5"/>
      <c r="DC41" s="5"/>
      <c r="DD41" s="5"/>
      <c r="DE41" s="5"/>
      <c r="DF41" s="5"/>
      <c r="DG41" s="5"/>
      <c r="DH41" s="5"/>
      <c r="DI41" s="5"/>
      <c r="DJ41" s="5"/>
    </row>
    <row r="42" spans="1:114" s="2" customFormat="1" x14ac:dyDescent="0.2">
      <c r="A42" s="42" t="s">
        <v>62</v>
      </c>
      <c r="B42" s="22">
        <f t="shared" si="2"/>
        <v>0</v>
      </c>
      <c r="C42" s="23">
        <f t="shared" si="4"/>
        <v>0</v>
      </c>
      <c r="D42" s="24">
        <f t="shared" si="4"/>
        <v>0</v>
      </c>
      <c r="E42" s="25"/>
      <c r="F42" s="26"/>
      <c r="G42" s="25"/>
      <c r="H42" s="27"/>
      <c r="I42" s="25"/>
      <c r="J42" s="27"/>
      <c r="K42" s="25"/>
      <c r="L42" s="27"/>
      <c r="M42" s="25"/>
      <c r="N42" s="27"/>
      <c r="O42" s="25"/>
      <c r="P42" s="27"/>
      <c r="Q42" s="77"/>
      <c r="R42" s="27"/>
      <c r="S42" s="25"/>
      <c r="T42" s="27"/>
      <c r="U42" s="25"/>
      <c r="V42" s="27"/>
      <c r="W42" s="25"/>
      <c r="X42" s="27"/>
      <c r="Y42" s="25"/>
      <c r="Z42" s="27"/>
      <c r="AA42" s="25"/>
      <c r="AB42" s="27"/>
      <c r="AC42" s="77"/>
      <c r="AD42" s="27"/>
      <c r="AE42" s="25"/>
      <c r="AF42" s="27"/>
      <c r="AG42" s="77"/>
      <c r="AH42" s="27"/>
      <c r="AI42" s="25"/>
      <c r="AJ42" s="27"/>
      <c r="AK42" s="77"/>
      <c r="AL42" s="27"/>
      <c r="AM42" s="78"/>
      <c r="AN42" s="35"/>
      <c r="AO42" s="53"/>
      <c r="AP42" s="53"/>
      <c r="AQ42" s="53"/>
      <c r="AR42" s="54"/>
      <c r="AS42" s="54"/>
      <c r="AT42" s="18"/>
      <c r="AU42" s="19"/>
      <c r="AV42" s="19"/>
      <c r="AW42" s="19"/>
      <c r="AX42" s="19"/>
      <c r="AY42" s="19"/>
      <c r="AZ42" s="19"/>
      <c r="BA42" s="19"/>
      <c r="BB42" s="19"/>
      <c r="BC42" s="3"/>
      <c r="BD42" s="3"/>
      <c r="BE42" s="3"/>
      <c r="BF42" s="3"/>
      <c r="BG42" s="3"/>
      <c r="BV42" s="3"/>
      <c r="BW42" s="3"/>
      <c r="BX42" s="3"/>
      <c r="BY42" s="3"/>
      <c r="BZ42" s="3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5"/>
      <c r="DB42" s="5"/>
      <c r="DC42" s="5"/>
      <c r="DD42" s="5"/>
      <c r="DE42" s="5"/>
      <c r="DF42" s="5"/>
      <c r="DG42" s="5"/>
      <c r="DH42" s="5"/>
      <c r="DI42" s="5"/>
      <c r="DJ42" s="5"/>
    </row>
    <row r="43" spans="1:114" s="2" customFormat="1" x14ac:dyDescent="0.2">
      <c r="A43" s="42" t="s">
        <v>63</v>
      </c>
      <c r="B43" s="22">
        <f t="shared" si="2"/>
        <v>0</v>
      </c>
      <c r="C43" s="23">
        <f t="shared" si="4"/>
        <v>0</v>
      </c>
      <c r="D43" s="24">
        <f t="shared" si="4"/>
        <v>0</v>
      </c>
      <c r="E43" s="25"/>
      <c r="F43" s="26"/>
      <c r="G43" s="25"/>
      <c r="H43" s="27"/>
      <c r="I43" s="25"/>
      <c r="J43" s="27"/>
      <c r="K43" s="25"/>
      <c r="L43" s="27"/>
      <c r="M43" s="25"/>
      <c r="N43" s="27"/>
      <c r="O43" s="25"/>
      <c r="P43" s="27"/>
      <c r="Q43" s="77"/>
      <c r="R43" s="27"/>
      <c r="S43" s="25"/>
      <c r="T43" s="27"/>
      <c r="U43" s="25"/>
      <c r="V43" s="27"/>
      <c r="W43" s="25"/>
      <c r="X43" s="27"/>
      <c r="Y43" s="25"/>
      <c r="Z43" s="27"/>
      <c r="AA43" s="25"/>
      <c r="AB43" s="27"/>
      <c r="AC43" s="77"/>
      <c r="AD43" s="27"/>
      <c r="AE43" s="25"/>
      <c r="AF43" s="27"/>
      <c r="AG43" s="77"/>
      <c r="AH43" s="27"/>
      <c r="AI43" s="25"/>
      <c r="AJ43" s="27"/>
      <c r="AK43" s="77"/>
      <c r="AL43" s="27"/>
      <c r="AM43" s="78"/>
      <c r="AN43" s="35"/>
      <c r="AO43" s="53"/>
      <c r="AP43" s="53"/>
      <c r="AQ43" s="53"/>
      <c r="AR43" s="54"/>
      <c r="AS43" s="54"/>
      <c r="AT43" s="18"/>
      <c r="AU43" s="19"/>
      <c r="AV43" s="19"/>
      <c r="AW43" s="19"/>
      <c r="AX43" s="19"/>
      <c r="AY43" s="19"/>
      <c r="AZ43" s="19"/>
      <c r="BA43" s="19"/>
      <c r="BB43" s="19"/>
      <c r="BC43" s="3"/>
      <c r="BD43" s="3"/>
      <c r="BE43" s="3"/>
      <c r="BF43" s="3"/>
      <c r="BG43" s="3"/>
      <c r="BV43" s="3"/>
      <c r="BW43" s="3"/>
      <c r="BX43" s="3"/>
      <c r="BY43" s="3"/>
      <c r="BZ43" s="3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5"/>
      <c r="DB43" s="5"/>
      <c r="DC43" s="5"/>
      <c r="DD43" s="5"/>
      <c r="DE43" s="5"/>
      <c r="DF43" s="5"/>
      <c r="DG43" s="5"/>
      <c r="DH43" s="5"/>
      <c r="DI43" s="5"/>
      <c r="DJ43" s="5"/>
    </row>
    <row r="44" spans="1:114" s="2" customFormat="1" x14ac:dyDescent="0.2">
      <c r="A44" s="42" t="s">
        <v>64</v>
      </c>
      <c r="B44" s="22">
        <f t="shared" si="2"/>
        <v>0</v>
      </c>
      <c r="C44" s="23">
        <f t="shared" si="4"/>
        <v>0</v>
      </c>
      <c r="D44" s="24">
        <f t="shared" si="4"/>
        <v>0</v>
      </c>
      <c r="E44" s="25"/>
      <c r="F44" s="26"/>
      <c r="G44" s="25"/>
      <c r="H44" s="27"/>
      <c r="I44" s="25"/>
      <c r="J44" s="27"/>
      <c r="K44" s="25"/>
      <c r="L44" s="27"/>
      <c r="M44" s="25"/>
      <c r="N44" s="27"/>
      <c r="O44" s="25"/>
      <c r="P44" s="27"/>
      <c r="Q44" s="77"/>
      <c r="R44" s="27"/>
      <c r="S44" s="25"/>
      <c r="T44" s="27"/>
      <c r="U44" s="25"/>
      <c r="V44" s="27"/>
      <c r="W44" s="25"/>
      <c r="X44" s="27"/>
      <c r="Y44" s="25"/>
      <c r="Z44" s="27"/>
      <c r="AA44" s="25"/>
      <c r="AB44" s="27"/>
      <c r="AC44" s="77"/>
      <c r="AD44" s="27"/>
      <c r="AE44" s="25"/>
      <c r="AF44" s="27"/>
      <c r="AG44" s="77"/>
      <c r="AH44" s="27"/>
      <c r="AI44" s="25"/>
      <c r="AJ44" s="27"/>
      <c r="AK44" s="77"/>
      <c r="AL44" s="27"/>
      <c r="AM44" s="78"/>
      <c r="AN44" s="35"/>
      <c r="AO44" s="53"/>
      <c r="AP44" s="53"/>
      <c r="AQ44" s="53"/>
      <c r="AR44" s="54"/>
      <c r="AS44" s="54"/>
      <c r="AT44" s="18"/>
      <c r="AU44" s="19"/>
      <c r="AV44" s="19"/>
      <c r="AW44" s="19"/>
      <c r="AX44" s="19"/>
      <c r="AY44" s="19"/>
      <c r="AZ44" s="19"/>
      <c r="BA44" s="19"/>
      <c r="BB44" s="19"/>
      <c r="BC44" s="3"/>
      <c r="BD44" s="3"/>
      <c r="BE44" s="3"/>
      <c r="BF44" s="3"/>
      <c r="BG44" s="3"/>
      <c r="BV44" s="3"/>
      <c r="BW44" s="3"/>
      <c r="BX44" s="3"/>
      <c r="BY44" s="3"/>
      <c r="BZ44" s="3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5"/>
      <c r="DB44" s="5"/>
      <c r="DC44" s="5"/>
      <c r="DD44" s="5"/>
      <c r="DE44" s="5"/>
      <c r="DF44" s="5"/>
      <c r="DG44" s="5"/>
      <c r="DH44" s="5"/>
      <c r="DI44" s="5"/>
      <c r="DJ44" s="5"/>
    </row>
    <row r="45" spans="1:114" s="2" customFormat="1" x14ac:dyDescent="0.2">
      <c r="A45" s="88" t="s">
        <v>65</v>
      </c>
      <c r="B45" s="89">
        <f t="shared" si="2"/>
        <v>0</v>
      </c>
      <c r="C45" s="90">
        <f t="shared" si="4"/>
        <v>0</v>
      </c>
      <c r="D45" s="91">
        <f t="shared" si="4"/>
        <v>0</v>
      </c>
      <c r="E45" s="65"/>
      <c r="F45" s="66"/>
      <c r="G45" s="65"/>
      <c r="H45" s="64"/>
      <c r="I45" s="65"/>
      <c r="J45" s="64"/>
      <c r="K45" s="65"/>
      <c r="L45" s="64"/>
      <c r="M45" s="65"/>
      <c r="N45" s="64"/>
      <c r="O45" s="65"/>
      <c r="P45" s="64"/>
      <c r="Q45" s="92"/>
      <c r="R45" s="64"/>
      <c r="S45" s="65"/>
      <c r="T45" s="64"/>
      <c r="U45" s="65"/>
      <c r="V45" s="64"/>
      <c r="W45" s="65"/>
      <c r="X45" s="64"/>
      <c r="Y45" s="65"/>
      <c r="Z45" s="64"/>
      <c r="AA45" s="65"/>
      <c r="AB45" s="64"/>
      <c r="AC45" s="92"/>
      <c r="AD45" s="64"/>
      <c r="AE45" s="65"/>
      <c r="AF45" s="64"/>
      <c r="AG45" s="92"/>
      <c r="AH45" s="64"/>
      <c r="AI45" s="65"/>
      <c r="AJ45" s="64"/>
      <c r="AK45" s="92"/>
      <c r="AL45" s="64"/>
      <c r="AM45" s="93"/>
      <c r="AN45" s="68"/>
      <c r="AO45" s="69"/>
      <c r="AP45" s="69"/>
      <c r="AQ45" s="69"/>
      <c r="AR45" s="70"/>
      <c r="AS45" s="70"/>
      <c r="AT45" s="18"/>
      <c r="AU45" s="19"/>
      <c r="AV45" s="19"/>
      <c r="AW45" s="19"/>
      <c r="AX45" s="19"/>
      <c r="AY45" s="19"/>
      <c r="AZ45" s="19"/>
      <c r="BA45" s="19"/>
      <c r="BB45" s="19"/>
      <c r="BC45" s="3"/>
      <c r="BD45" s="3"/>
      <c r="BE45" s="3"/>
      <c r="BF45" s="3"/>
      <c r="BG45" s="3"/>
      <c r="BV45" s="3"/>
      <c r="BW45" s="3"/>
      <c r="BX45" s="3"/>
      <c r="BY45" s="3"/>
      <c r="BZ45" s="3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5"/>
      <c r="DB45" s="5"/>
      <c r="DC45" s="5"/>
      <c r="DD45" s="5"/>
      <c r="DE45" s="5"/>
      <c r="DF45" s="5"/>
      <c r="DG45" s="5"/>
      <c r="DH45" s="5"/>
      <c r="DI45" s="5"/>
      <c r="DJ45" s="5"/>
    </row>
    <row r="46" spans="1:114" s="2" customFormat="1" x14ac:dyDescent="0.2">
      <c r="A46" s="8" t="s">
        <v>66</v>
      </c>
      <c r="B46" s="8"/>
      <c r="C46" s="8"/>
      <c r="D46" s="8"/>
      <c r="E46" s="8"/>
      <c r="F46" s="8"/>
      <c r="G46" s="8"/>
      <c r="H46" s="8"/>
      <c r="I46" s="9"/>
      <c r="J46" s="9"/>
      <c r="K46" s="9"/>
      <c r="L46" s="9"/>
      <c r="M46" s="9"/>
      <c r="N46" s="6"/>
      <c r="O46" s="6"/>
      <c r="P46" s="6"/>
      <c r="Q46" s="6"/>
      <c r="R46" s="6"/>
      <c r="S46" s="6"/>
      <c r="T46" s="6"/>
      <c r="U46" s="6"/>
      <c r="V46" s="6"/>
      <c r="W46" s="6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4"/>
      <c r="AP46" s="95"/>
      <c r="AQ46" s="2882"/>
      <c r="AR46" s="288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V46" s="3"/>
      <c r="BW46" s="3"/>
      <c r="BX46" s="3"/>
      <c r="BY46" s="3"/>
      <c r="BZ46" s="3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5"/>
      <c r="DB46" s="5"/>
      <c r="DC46" s="5"/>
      <c r="DD46" s="5"/>
      <c r="DE46" s="5"/>
      <c r="DF46" s="5"/>
      <c r="DG46" s="5"/>
      <c r="DH46" s="5"/>
      <c r="DI46" s="5"/>
      <c r="DJ46" s="5"/>
    </row>
    <row r="47" spans="1:114" s="2" customFormat="1" ht="19.5" customHeight="1" x14ac:dyDescent="0.25">
      <c r="A47" s="4121" t="s">
        <v>49</v>
      </c>
      <c r="B47" s="4130" t="s">
        <v>4</v>
      </c>
      <c r="C47" s="4442" t="s">
        <v>67</v>
      </c>
      <c r="D47" s="4443"/>
      <c r="E47" s="4443"/>
      <c r="F47" s="4444"/>
      <c r="G47" s="4442" t="s">
        <v>68</v>
      </c>
      <c r="H47" s="4443"/>
      <c r="I47" s="4443"/>
      <c r="J47" s="4445"/>
      <c r="K47" s="4446" t="s">
        <v>6</v>
      </c>
      <c r="L47" s="4446" t="s">
        <v>7</v>
      </c>
      <c r="M47" s="4446" t="s">
        <v>69</v>
      </c>
      <c r="N47" s="96"/>
      <c r="O47" s="96"/>
      <c r="P47" s="96"/>
      <c r="Q47" s="96"/>
      <c r="R47" s="9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2884"/>
      <c r="AR47" s="97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V47" s="3"/>
      <c r="BW47" s="3"/>
      <c r="BX47" s="3"/>
      <c r="BY47" s="3"/>
      <c r="BZ47" s="3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5"/>
      <c r="DB47" s="5"/>
      <c r="DC47" s="5"/>
      <c r="DD47" s="5"/>
      <c r="DE47" s="5"/>
      <c r="DF47" s="5"/>
      <c r="DG47" s="5"/>
      <c r="DH47" s="5"/>
      <c r="DI47" s="5"/>
      <c r="DJ47" s="5"/>
    </row>
    <row r="48" spans="1:114" s="2" customFormat="1" ht="21" x14ac:dyDescent="0.2">
      <c r="A48" s="4429"/>
      <c r="B48" s="4435"/>
      <c r="C48" s="2885" t="s">
        <v>14</v>
      </c>
      <c r="D48" s="2885" t="s">
        <v>15</v>
      </c>
      <c r="E48" s="2794" t="s">
        <v>16</v>
      </c>
      <c r="F48" s="2060" t="s">
        <v>70</v>
      </c>
      <c r="G48" s="2885" t="s">
        <v>14</v>
      </c>
      <c r="H48" s="2885" t="s">
        <v>15</v>
      </c>
      <c r="I48" s="2794" t="s">
        <v>16</v>
      </c>
      <c r="J48" s="2886" t="s">
        <v>70</v>
      </c>
      <c r="K48" s="4447"/>
      <c r="L48" s="4447"/>
      <c r="M48" s="4447"/>
      <c r="N48" s="2887"/>
      <c r="O48" s="2888"/>
      <c r="P48" s="2888"/>
      <c r="Q48" s="2888"/>
      <c r="R48" s="2888"/>
      <c r="S48" s="2888"/>
      <c r="T48" s="2888"/>
      <c r="U48" s="2888"/>
      <c r="V48" s="2888"/>
      <c r="W48" s="2888"/>
      <c r="X48" s="2888"/>
      <c r="Y48" s="2888"/>
      <c r="Z48" s="2888"/>
      <c r="AA48" s="2888"/>
      <c r="AB48" s="2888"/>
      <c r="AC48" s="2888"/>
      <c r="AD48" s="2888"/>
      <c r="AE48" s="2888"/>
      <c r="AF48" s="2888"/>
      <c r="AG48" s="2888"/>
      <c r="AH48" s="2888"/>
      <c r="AI48" s="2888"/>
      <c r="AJ48" s="2888"/>
      <c r="AK48" s="2888"/>
      <c r="AL48" s="2888"/>
      <c r="AM48" s="2888"/>
      <c r="AN48" s="2888"/>
      <c r="AO48" s="2888"/>
      <c r="AP48" s="2888"/>
      <c r="AQ48" s="2889"/>
      <c r="AR48" s="2889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V48" s="3"/>
      <c r="BW48" s="3"/>
      <c r="BX48" s="3"/>
      <c r="BY48" s="3"/>
      <c r="BZ48" s="3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5"/>
      <c r="DB48" s="5"/>
      <c r="DC48" s="5"/>
      <c r="DD48" s="5"/>
      <c r="DE48" s="5"/>
      <c r="DF48" s="5"/>
      <c r="DG48" s="5"/>
      <c r="DH48" s="5"/>
      <c r="DI48" s="5"/>
      <c r="DJ48" s="5"/>
    </row>
    <row r="49" spans="1:110" s="2" customFormat="1" x14ac:dyDescent="0.2">
      <c r="A49" s="98" t="s">
        <v>71</v>
      </c>
      <c r="B49" s="99">
        <f>SUM(C49:J49)</f>
        <v>0</v>
      </c>
      <c r="C49" s="2890"/>
      <c r="D49" s="2891"/>
      <c r="E49" s="2891"/>
      <c r="F49" s="2892"/>
      <c r="G49" s="2890"/>
      <c r="H49" s="2891"/>
      <c r="I49" s="2891"/>
      <c r="J49" s="2893"/>
      <c r="K49" s="2892"/>
      <c r="L49" s="2892"/>
      <c r="M49" s="2892"/>
      <c r="N49" s="18"/>
      <c r="O49" s="2888"/>
      <c r="P49" s="2888"/>
      <c r="Q49" s="2888"/>
      <c r="R49" s="2888"/>
      <c r="S49" s="2888"/>
      <c r="T49" s="2888"/>
      <c r="U49" s="2888"/>
      <c r="V49" s="2888"/>
      <c r="W49" s="2888"/>
      <c r="X49" s="2894"/>
      <c r="Y49" s="2894"/>
      <c r="Z49" s="2894"/>
      <c r="AA49" s="2894"/>
      <c r="AB49" s="2894"/>
      <c r="AC49" s="2894"/>
      <c r="AD49" s="2894"/>
      <c r="AE49" s="2894"/>
      <c r="AF49" s="2894"/>
      <c r="AG49" s="2894"/>
      <c r="AH49" s="2894"/>
      <c r="AI49" s="2894"/>
      <c r="AJ49" s="2894"/>
      <c r="AK49" s="2894"/>
      <c r="AL49" s="2894"/>
      <c r="AM49" s="2894"/>
      <c r="AN49" s="2894"/>
      <c r="AO49" s="2894"/>
      <c r="AP49" s="2894"/>
      <c r="AQ49" s="2889"/>
      <c r="AR49" s="2889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V49" s="3"/>
      <c r="BW49" s="3"/>
      <c r="BX49" s="3"/>
      <c r="BY49" s="3"/>
      <c r="BZ49" s="3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5"/>
      <c r="DB49" s="5">
        <v>0</v>
      </c>
      <c r="DC49" s="5"/>
      <c r="DD49" s="5">
        <v>0</v>
      </c>
      <c r="DE49" s="5"/>
      <c r="DF49" s="5">
        <v>0</v>
      </c>
    </row>
    <row r="50" spans="1:110" s="2" customFormat="1" x14ac:dyDescent="0.2">
      <c r="A50" s="62" t="s">
        <v>72</v>
      </c>
      <c r="B50" s="100">
        <f>SUM(C50:J50)</f>
        <v>0</v>
      </c>
      <c r="C50" s="65"/>
      <c r="D50" s="101"/>
      <c r="E50" s="101"/>
      <c r="F50" s="66"/>
      <c r="G50" s="65"/>
      <c r="H50" s="101"/>
      <c r="I50" s="101"/>
      <c r="J50" s="68"/>
      <c r="K50" s="66"/>
      <c r="L50" s="66"/>
      <c r="M50" s="66"/>
      <c r="N50" s="18"/>
      <c r="O50" s="2895"/>
      <c r="P50" s="2895"/>
      <c r="Q50" s="2895"/>
      <c r="R50" s="2895"/>
      <c r="S50" s="2895"/>
      <c r="T50" s="2895"/>
      <c r="U50" s="2895"/>
      <c r="V50" s="2895"/>
      <c r="W50" s="2895"/>
      <c r="X50" s="2896"/>
      <c r="Y50" s="2896"/>
      <c r="Z50" s="2896"/>
      <c r="AA50" s="2896"/>
      <c r="AB50" s="2896"/>
      <c r="AC50" s="2896"/>
      <c r="AD50" s="2896"/>
      <c r="AE50" s="2896"/>
      <c r="AF50" s="2896"/>
      <c r="AG50" s="2896"/>
      <c r="AH50" s="2896"/>
      <c r="AI50" s="2896"/>
      <c r="AJ50" s="2896"/>
      <c r="AK50" s="2896"/>
      <c r="AL50" s="2896"/>
      <c r="AM50" s="2896"/>
      <c r="AN50" s="2896"/>
      <c r="AO50" s="2896"/>
      <c r="AP50" s="2896"/>
      <c r="AQ50" s="2897"/>
      <c r="AR50" s="2897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V50" s="3"/>
      <c r="BW50" s="3"/>
      <c r="BX50" s="3"/>
      <c r="BY50" s="3"/>
      <c r="BZ50" s="3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5"/>
      <c r="DB50" s="5">
        <v>0</v>
      </c>
      <c r="DC50" s="5"/>
      <c r="DD50" s="5">
        <v>0</v>
      </c>
      <c r="DE50" s="5"/>
      <c r="DF50" s="5">
        <v>0</v>
      </c>
    </row>
    <row r="51" spans="1:110" s="2" customFormat="1" x14ac:dyDescent="0.2">
      <c r="A51" s="2594" t="s">
        <v>73</v>
      </c>
      <c r="B51" s="2594"/>
      <c r="C51" s="2594"/>
      <c r="D51" s="2594"/>
      <c r="E51" s="2594"/>
      <c r="F51" s="2594"/>
      <c r="G51" s="2898"/>
      <c r="H51" s="2898"/>
      <c r="I51" s="2898"/>
      <c r="J51" s="2898"/>
      <c r="K51" s="2898"/>
      <c r="L51" s="2898"/>
      <c r="M51" s="2898"/>
      <c r="N51" s="2898"/>
      <c r="O51" s="2899"/>
      <c r="P51" s="2594"/>
      <c r="Q51" s="2898"/>
      <c r="R51" s="2898"/>
      <c r="S51" s="2899"/>
      <c r="T51" s="2594"/>
      <c r="U51" s="2898"/>
      <c r="V51" s="2899"/>
      <c r="W51" s="2900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2894"/>
      <c r="AM51" s="2901"/>
      <c r="AN51" s="2901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V51" s="3"/>
      <c r="BW51" s="3"/>
      <c r="BX51" s="3"/>
      <c r="BY51" s="3"/>
      <c r="BZ51" s="3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5"/>
      <c r="DB51" s="5"/>
      <c r="DC51" s="5"/>
      <c r="DD51" s="5"/>
      <c r="DE51" s="5"/>
      <c r="DF51" s="5"/>
    </row>
    <row r="52" spans="1:110" s="2" customFormat="1" ht="14.25" customHeight="1" x14ac:dyDescent="0.2">
      <c r="A52" s="4121" t="s">
        <v>74</v>
      </c>
      <c r="B52" s="4071" t="s">
        <v>32</v>
      </c>
      <c r="C52" s="4430"/>
      <c r="D52" s="4431"/>
      <c r="E52" s="4123" t="s">
        <v>5</v>
      </c>
      <c r="F52" s="4124"/>
      <c r="G52" s="4124"/>
      <c r="H52" s="4124"/>
      <c r="I52" s="4124"/>
      <c r="J52" s="4124"/>
      <c r="K52" s="4124"/>
      <c r="L52" s="4124"/>
      <c r="M52" s="4124"/>
      <c r="N52" s="4124"/>
      <c r="O52" s="4124"/>
      <c r="P52" s="4124"/>
      <c r="Q52" s="4124"/>
      <c r="R52" s="4124"/>
      <c r="S52" s="4124"/>
      <c r="T52" s="4124"/>
      <c r="U52" s="4124"/>
      <c r="V52" s="4113"/>
      <c r="W52" s="4130" t="s">
        <v>6</v>
      </c>
      <c r="X52" s="4130" t="s">
        <v>7</v>
      </c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BV52" s="3"/>
      <c r="BW52" s="3"/>
      <c r="BX52" s="3"/>
      <c r="BY52" s="3"/>
      <c r="BZ52" s="3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5"/>
      <c r="DB52" s="5"/>
      <c r="DC52" s="5"/>
      <c r="DD52" s="5"/>
      <c r="DE52" s="5"/>
      <c r="DF52" s="5"/>
    </row>
    <row r="53" spans="1:110" s="2" customFormat="1" ht="14.25" customHeight="1" x14ac:dyDescent="0.2">
      <c r="A53" s="3356"/>
      <c r="B53" s="4342"/>
      <c r="C53" s="4318"/>
      <c r="D53" s="4344"/>
      <c r="E53" s="4130" t="s">
        <v>75</v>
      </c>
      <c r="F53" s="4130" t="s">
        <v>12</v>
      </c>
      <c r="G53" s="4431" t="s">
        <v>13</v>
      </c>
      <c r="H53" s="4121" t="s">
        <v>14</v>
      </c>
      <c r="I53" s="4121" t="s">
        <v>15</v>
      </c>
      <c r="J53" s="4431" t="s">
        <v>16</v>
      </c>
      <c r="K53" s="4431" t="s">
        <v>17</v>
      </c>
      <c r="L53" s="4431" t="s">
        <v>18</v>
      </c>
      <c r="M53" s="4431" t="s">
        <v>19</v>
      </c>
      <c r="N53" s="4431" t="s">
        <v>20</v>
      </c>
      <c r="O53" s="4431" t="s">
        <v>21</v>
      </c>
      <c r="P53" s="4431" t="s">
        <v>22</v>
      </c>
      <c r="Q53" s="4431" t="s">
        <v>23</v>
      </c>
      <c r="R53" s="4431" t="s">
        <v>24</v>
      </c>
      <c r="S53" s="4431" t="s">
        <v>25</v>
      </c>
      <c r="T53" s="4431" t="s">
        <v>26</v>
      </c>
      <c r="U53" s="4431" t="s">
        <v>27</v>
      </c>
      <c r="V53" s="4431" t="s">
        <v>28</v>
      </c>
      <c r="W53" s="3368"/>
      <c r="X53" s="3368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BV53" s="3"/>
      <c r="BW53" s="3"/>
      <c r="BX53" s="3"/>
      <c r="BY53" s="3"/>
      <c r="BZ53" s="3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5"/>
      <c r="DB53" s="5"/>
      <c r="DC53" s="5"/>
      <c r="DD53" s="5"/>
      <c r="DE53" s="5"/>
      <c r="DF53" s="5"/>
    </row>
    <row r="54" spans="1:110" s="2" customFormat="1" x14ac:dyDescent="0.2">
      <c r="A54" s="4429"/>
      <c r="B54" s="2056" t="s">
        <v>29</v>
      </c>
      <c r="C54" s="2595" t="s">
        <v>30</v>
      </c>
      <c r="D54" s="2056" t="s">
        <v>31</v>
      </c>
      <c r="E54" s="4435"/>
      <c r="F54" s="4435"/>
      <c r="G54" s="4344"/>
      <c r="H54" s="4429"/>
      <c r="I54" s="4429"/>
      <c r="J54" s="4344"/>
      <c r="K54" s="4344"/>
      <c r="L54" s="4344"/>
      <c r="M54" s="4344"/>
      <c r="N54" s="4344"/>
      <c r="O54" s="4344"/>
      <c r="P54" s="4344"/>
      <c r="Q54" s="4344"/>
      <c r="R54" s="4344"/>
      <c r="S54" s="4344"/>
      <c r="T54" s="4344"/>
      <c r="U54" s="4344"/>
      <c r="V54" s="4344"/>
      <c r="W54" s="4435"/>
      <c r="X54" s="4435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BV54" s="3"/>
      <c r="BW54" s="3"/>
      <c r="BX54" s="3"/>
      <c r="BY54" s="3"/>
      <c r="BZ54" s="3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5"/>
      <c r="DB54" s="5"/>
      <c r="DC54" s="5"/>
      <c r="DD54" s="5"/>
      <c r="DE54" s="5"/>
      <c r="DF54" s="5"/>
    </row>
    <row r="55" spans="1:110" s="2" customFormat="1" x14ac:dyDescent="0.2">
      <c r="A55" s="2902" t="s">
        <v>76</v>
      </c>
      <c r="B55" s="2903">
        <f>SUM(B56:B57)</f>
        <v>0</v>
      </c>
      <c r="C55" s="2904">
        <f>SUM(C56:C57)</f>
        <v>0</v>
      </c>
      <c r="D55" s="2905">
        <f t="shared" ref="D55:V55" si="5">SUM(D56:D57)</f>
        <v>0</v>
      </c>
      <c r="E55" s="2906">
        <f t="shared" si="5"/>
        <v>0</v>
      </c>
      <c r="F55" s="2906">
        <f t="shared" si="5"/>
        <v>0</v>
      </c>
      <c r="G55" s="2907">
        <f t="shared" si="5"/>
        <v>0</v>
      </c>
      <c r="H55" s="2906">
        <f t="shared" si="5"/>
        <v>0</v>
      </c>
      <c r="I55" s="2906">
        <f t="shared" si="5"/>
        <v>0</v>
      </c>
      <c r="J55" s="2908">
        <f t="shared" si="5"/>
        <v>0</v>
      </c>
      <c r="K55" s="2906">
        <f t="shared" si="5"/>
        <v>0</v>
      </c>
      <c r="L55" s="2908">
        <f t="shared" si="5"/>
        <v>0</v>
      </c>
      <c r="M55" s="2906">
        <f t="shared" si="5"/>
        <v>0</v>
      </c>
      <c r="N55" s="2908">
        <f t="shared" si="5"/>
        <v>0</v>
      </c>
      <c r="O55" s="2906">
        <f t="shared" si="5"/>
        <v>0</v>
      </c>
      <c r="P55" s="2908">
        <f t="shared" si="5"/>
        <v>0</v>
      </c>
      <c r="Q55" s="2906">
        <f t="shared" si="5"/>
        <v>0</v>
      </c>
      <c r="R55" s="2908">
        <f t="shared" si="5"/>
        <v>0</v>
      </c>
      <c r="S55" s="2906">
        <f t="shared" si="5"/>
        <v>0</v>
      </c>
      <c r="T55" s="2908">
        <f t="shared" si="5"/>
        <v>0</v>
      </c>
      <c r="U55" s="2906">
        <f t="shared" si="5"/>
        <v>0</v>
      </c>
      <c r="V55" s="2906">
        <f t="shared" si="5"/>
        <v>0</v>
      </c>
      <c r="W55" s="2906">
        <f>SUM(W56:W57)</f>
        <v>0</v>
      </c>
      <c r="X55" s="2906">
        <f>SUM(X56:X57)</f>
        <v>0</v>
      </c>
      <c r="Y55" s="18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BV55" s="3"/>
      <c r="BW55" s="3"/>
      <c r="BX55" s="3"/>
      <c r="BY55" s="3"/>
      <c r="BZ55" s="3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5"/>
      <c r="DB55" s="5"/>
      <c r="DC55" s="5"/>
      <c r="DD55" s="5"/>
      <c r="DE55" s="5"/>
      <c r="DF55" s="5"/>
    </row>
    <row r="56" spans="1:110" s="2" customFormat="1" x14ac:dyDescent="0.2">
      <c r="A56" s="104" t="s">
        <v>71</v>
      </c>
      <c r="B56" s="105">
        <f>SUM(C56:D56)</f>
        <v>0</v>
      </c>
      <c r="C56" s="1659"/>
      <c r="D56" s="2673"/>
      <c r="E56" s="108"/>
      <c r="F56" s="109"/>
      <c r="G56" s="108"/>
      <c r="H56" s="109"/>
      <c r="I56" s="108"/>
      <c r="J56" s="109"/>
      <c r="K56" s="108"/>
      <c r="L56" s="109"/>
      <c r="M56" s="108"/>
      <c r="N56" s="109"/>
      <c r="O56" s="108"/>
      <c r="P56" s="109"/>
      <c r="Q56" s="108"/>
      <c r="R56" s="109"/>
      <c r="S56" s="108"/>
      <c r="T56" s="109"/>
      <c r="U56" s="108"/>
      <c r="V56" s="108"/>
      <c r="W56" s="108"/>
      <c r="X56" s="108"/>
      <c r="Y56" s="18"/>
      <c r="Z56" s="19"/>
      <c r="AA56" s="19"/>
      <c r="AB56" s="19"/>
      <c r="AC56" s="19"/>
      <c r="AD56" s="19"/>
      <c r="AE56" s="19"/>
      <c r="AF56" s="19"/>
      <c r="AG56" s="19"/>
      <c r="AH56" s="19"/>
      <c r="AI56" s="3"/>
      <c r="AJ56" s="3"/>
      <c r="BV56" s="3"/>
      <c r="BW56" s="3"/>
      <c r="BX56" s="3"/>
      <c r="BY56" s="3"/>
      <c r="BZ56" s="110"/>
      <c r="CA56" s="4"/>
      <c r="CB56" s="20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5"/>
      <c r="DB56" s="5">
        <v>0</v>
      </c>
      <c r="DC56" s="5">
        <v>0</v>
      </c>
      <c r="DD56" s="5">
        <v>0</v>
      </c>
      <c r="DE56" s="5"/>
      <c r="DF56" s="5"/>
    </row>
    <row r="57" spans="1:110" s="2" customFormat="1" x14ac:dyDescent="0.2">
      <c r="A57" s="111" t="s">
        <v>77</v>
      </c>
      <c r="B57" s="112">
        <f>SUM(C57:D57)</f>
        <v>0</v>
      </c>
      <c r="C57" s="2909"/>
      <c r="D57" s="2910"/>
      <c r="E57" s="113"/>
      <c r="F57" s="93"/>
      <c r="G57" s="113"/>
      <c r="H57" s="93"/>
      <c r="I57" s="113"/>
      <c r="J57" s="93"/>
      <c r="K57" s="113"/>
      <c r="L57" s="93"/>
      <c r="M57" s="113"/>
      <c r="N57" s="93"/>
      <c r="O57" s="113"/>
      <c r="P57" s="93"/>
      <c r="Q57" s="113"/>
      <c r="R57" s="93"/>
      <c r="S57" s="113"/>
      <c r="T57" s="93"/>
      <c r="U57" s="113"/>
      <c r="V57" s="113"/>
      <c r="W57" s="113"/>
      <c r="X57" s="113"/>
      <c r="Y57" s="18"/>
      <c r="Z57" s="19"/>
      <c r="AA57" s="19"/>
      <c r="AB57" s="19"/>
      <c r="AC57" s="19"/>
      <c r="AD57" s="19"/>
      <c r="AE57" s="19"/>
      <c r="AF57" s="19"/>
      <c r="AG57" s="19"/>
      <c r="AH57" s="19"/>
      <c r="AI57" s="3"/>
      <c r="AJ57" s="3"/>
      <c r="BV57" s="3"/>
      <c r="BW57" s="3"/>
      <c r="BX57" s="3"/>
      <c r="BY57" s="3"/>
      <c r="BZ57" s="3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5"/>
      <c r="DB57" s="5">
        <v>0</v>
      </c>
      <c r="DC57" s="5">
        <v>0</v>
      </c>
      <c r="DD57" s="5">
        <v>0</v>
      </c>
      <c r="DE57" s="5"/>
      <c r="DF57" s="5"/>
    </row>
    <row r="58" spans="1:110" s="2" customFormat="1" x14ac:dyDescent="0.2">
      <c r="A58" s="2911" t="s">
        <v>78</v>
      </c>
      <c r="B58" s="2912">
        <f>SUM(B59:B60)</f>
        <v>0</v>
      </c>
      <c r="C58" s="2913">
        <f>SUM(C59:C60)</f>
        <v>0</v>
      </c>
      <c r="D58" s="2905">
        <f t="shared" ref="D58:V58" si="6">SUM(D59:D60)</f>
        <v>0</v>
      </c>
      <c r="E58" s="2906">
        <f t="shared" si="6"/>
        <v>0</v>
      </c>
      <c r="F58" s="2908">
        <f t="shared" si="6"/>
        <v>0</v>
      </c>
      <c r="G58" s="2906">
        <f t="shared" si="6"/>
        <v>0</v>
      </c>
      <c r="H58" s="2908">
        <f t="shared" si="6"/>
        <v>0</v>
      </c>
      <c r="I58" s="2906">
        <f t="shared" si="6"/>
        <v>0</v>
      </c>
      <c r="J58" s="2908">
        <f t="shared" si="6"/>
        <v>0</v>
      </c>
      <c r="K58" s="2906">
        <f t="shared" si="6"/>
        <v>0</v>
      </c>
      <c r="L58" s="2908">
        <f t="shared" si="6"/>
        <v>0</v>
      </c>
      <c r="M58" s="2906">
        <f t="shared" si="6"/>
        <v>0</v>
      </c>
      <c r="N58" s="2908">
        <f t="shared" si="6"/>
        <v>0</v>
      </c>
      <c r="O58" s="2906">
        <f t="shared" si="6"/>
        <v>0</v>
      </c>
      <c r="P58" s="2908">
        <f t="shared" si="6"/>
        <v>0</v>
      </c>
      <c r="Q58" s="2906">
        <f t="shared" si="6"/>
        <v>0</v>
      </c>
      <c r="R58" s="2908">
        <f t="shared" si="6"/>
        <v>0</v>
      </c>
      <c r="S58" s="2906">
        <f t="shared" si="6"/>
        <v>0</v>
      </c>
      <c r="T58" s="2908">
        <f t="shared" si="6"/>
        <v>0</v>
      </c>
      <c r="U58" s="2906">
        <f t="shared" si="6"/>
        <v>0</v>
      </c>
      <c r="V58" s="2906">
        <f t="shared" si="6"/>
        <v>0</v>
      </c>
      <c r="W58" s="2906">
        <f>SUM(W59:W60)</f>
        <v>0</v>
      </c>
      <c r="X58" s="2906">
        <f>SUM(X59:X60)</f>
        <v>0</v>
      </c>
      <c r="Y58" s="18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BV58" s="3"/>
      <c r="BW58" s="3"/>
      <c r="BX58" s="3"/>
      <c r="BY58" s="3"/>
      <c r="BZ58" s="3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5"/>
      <c r="DB58" s="5"/>
      <c r="DC58" s="5"/>
      <c r="DD58" s="5"/>
      <c r="DE58" s="5"/>
      <c r="DF58" s="5"/>
    </row>
    <row r="59" spans="1:110" s="2" customFormat="1" x14ac:dyDescent="0.2">
      <c r="A59" s="104" t="s">
        <v>71</v>
      </c>
      <c r="B59" s="105">
        <f>SUM(C59:D59)</f>
        <v>0</v>
      </c>
      <c r="C59" s="1659"/>
      <c r="D59" s="2673"/>
      <c r="E59" s="108"/>
      <c r="F59" s="109"/>
      <c r="G59" s="108"/>
      <c r="H59" s="109"/>
      <c r="I59" s="108"/>
      <c r="J59" s="109"/>
      <c r="K59" s="108"/>
      <c r="L59" s="109"/>
      <c r="M59" s="108"/>
      <c r="N59" s="109"/>
      <c r="O59" s="108"/>
      <c r="P59" s="109"/>
      <c r="Q59" s="108"/>
      <c r="R59" s="109"/>
      <c r="S59" s="108"/>
      <c r="T59" s="109"/>
      <c r="U59" s="108"/>
      <c r="V59" s="108"/>
      <c r="W59" s="108"/>
      <c r="X59" s="108"/>
      <c r="Y59" s="18"/>
      <c r="Z59" s="19"/>
      <c r="AA59" s="19"/>
      <c r="AB59" s="19"/>
      <c r="AC59" s="19"/>
      <c r="AD59" s="19"/>
      <c r="AE59" s="19"/>
      <c r="AF59" s="19"/>
      <c r="AG59" s="19"/>
      <c r="AH59" s="19"/>
      <c r="AI59" s="3"/>
      <c r="AJ59" s="3"/>
      <c r="BV59" s="3"/>
      <c r="BW59" s="3"/>
      <c r="BX59" s="3"/>
      <c r="BY59" s="3"/>
      <c r="BZ59" s="3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5"/>
      <c r="DB59" s="5">
        <v>0</v>
      </c>
      <c r="DC59" s="5">
        <v>0</v>
      </c>
      <c r="DD59" s="5">
        <v>0</v>
      </c>
      <c r="DE59" s="5"/>
      <c r="DF59" s="5"/>
    </row>
    <row r="60" spans="1:110" s="2" customFormat="1" x14ac:dyDescent="0.2">
      <c r="A60" s="111" t="s">
        <v>77</v>
      </c>
      <c r="B60" s="112">
        <f>SUM(C60:D60)</f>
        <v>0</v>
      </c>
      <c r="C60" s="2909"/>
      <c r="D60" s="2909"/>
      <c r="E60" s="113"/>
      <c r="F60" s="93"/>
      <c r="G60" s="113"/>
      <c r="H60" s="93"/>
      <c r="I60" s="113"/>
      <c r="J60" s="93"/>
      <c r="K60" s="113"/>
      <c r="L60" s="93"/>
      <c r="M60" s="113"/>
      <c r="N60" s="93"/>
      <c r="O60" s="113"/>
      <c r="P60" s="93"/>
      <c r="Q60" s="113"/>
      <c r="R60" s="93"/>
      <c r="S60" s="113"/>
      <c r="T60" s="93"/>
      <c r="U60" s="113"/>
      <c r="V60" s="113"/>
      <c r="W60" s="113"/>
      <c r="X60" s="113"/>
      <c r="Y60" s="18"/>
      <c r="Z60" s="19"/>
      <c r="AA60" s="19"/>
      <c r="AB60" s="19"/>
      <c r="AC60" s="19"/>
      <c r="AD60" s="19"/>
      <c r="AE60" s="19"/>
      <c r="AF60" s="19"/>
      <c r="AG60" s="19"/>
      <c r="AH60" s="19"/>
      <c r="AI60" s="3"/>
      <c r="AJ60" s="3"/>
      <c r="BV60" s="3"/>
      <c r="BW60" s="3"/>
      <c r="BX60" s="3"/>
      <c r="BY60" s="3"/>
      <c r="BZ60" s="3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5"/>
      <c r="DB60" s="5">
        <v>0</v>
      </c>
      <c r="DC60" s="5">
        <v>0</v>
      </c>
      <c r="DD60" s="5">
        <v>0</v>
      </c>
      <c r="DE60" s="5"/>
      <c r="DF60" s="5"/>
    </row>
    <row r="61" spans="1:110" s="2" customFormat="1" x14ac:dyDescent="0.2">
      <c r="A61" s="2594" t="s">
        <v>79</v>
      </c>
      <c r="B61" s="9"/>
      <c r="C61" s="9"/>
      <c r="D61" s="9"/>
      <c r="E61" s="114"/>
      <c r="F61" s="114"/>
      <c r="G61" s="114"/>
      <c r="H61" s="73"/>
      <c r="I61" s="73"/>
      <c r="J61" s="2914"/>
      <c r="K61" s="2914"/>
      <c r="L61" s="2914"/>
      <c r="M61" s="2914"/>
      <c r="N61" s="2914"/>
      <c r="O61" s="2914"/>
      <c r="P61" s="2914"/>
      <c r="Q61" s="2914"/>
      <c r="R61" s="2914"/>
      <c r="S61" s="2914"/>
      <c r="T61" s="2914"/>
      <c r="U61" s="2914"/>
      <c r="V61" s="2895"/>
      <c r="W61" s="2895"/>
      <c r="X61" s="2896"/>
      <c r="Y61" s="2896"/>
      <c r="Z61" s="2896"/>
      <c r="AA61" s="2896"/>
      <c r="AB61" s="2896"/>
      <c r="AC61" s="2896"/>
      <c r="AD61" s="2896"/>
      <c r="AE61" s="2896"/>
      <c r="AF61" s="2896"/>
      <c r="AG61" s="2896"/>
      <c r="AH61" s="2896"/>
      <c r="AI61" s="2896"/>
      <c r="AJ61" s="2896"/>
      <c r="AK61" s="2896"/>
      <c r="AL61" s="2896"/>
      <c r="AM61" s="2896"/>
      <c r="AN61" s="2896"/>
      <c r="AO61" s="2896"/>
      <c r="AP61" s="2786"/>
      <c r="AQ61" s="2786"/>
      <c r="AR61" s="2786"/>
      <c r="BV61" s="3"/>
      <c r="BW61" s="3"/>
      <c r="BX61" s="3"/>
      <c r="BY61" s="3"/>
      <c r="BZ61" s="3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5"/>
      <c r="DB61" s="5"/>
      <c r="DC61" s="5"/>
      <c r="DD61" s="5"/>
      <c r="DE61" s="5"/>
      <c r="DF61" s="5"/>
    </row>
    <row r="62" spans="1:110" s="2" customFormat="1" x14ac:dyDescent="0.2">
      <c r="A62" s="2915" t="s">
        <v>49</v>
      </c>
      <c r="B62" s="2915" t="s">
        <v>32</v>
      </c>
      <c r="C62" s="115"/>
      <c r="D62" s="116"/>
      <c r="E62" s="116"/>
      <c r="F62" s="116"/>
      <c r="G62" s="116"/>
      <c r="H62" s="73"/>
      <c r="I62" s="73"/>
      <c r="J62" s="2914"/>
      <c r="K62" s="2914"/>
      <c r="L62" s="2916"/>
      <c r="M62" s="2916"/>
      <c r="N62" s="2914"/>
      <c r="O62" s="2914"/>
      <c r="P62" s="2914"/>
      <c r="Q62" s="2914"/>
      <c r="R62" s="2914"/>
      <c r="S62" s="2914"/>
      <c r="T62" s="2914"/>
      <c r="U62" s="2914"/>
      <c r="V62" s="2895"/>
      <c r="W62" s="2895"/>
      <c r="X62" s="2896"/>
      <c r="Y62" s="2896"/>
      <c r="Z62" s="2896"/>
      <c r="AA62" s="2896"/>
      <c r="AB62" s="2896"/>
      <c r="AC62" s="2896"/>
      <c r="AD62" s="2896"/>
      <c r="AE62" s="2896"/>
      <c r="AF62" s="2896"/>
      <c r="AG62" s="2896"/>
      <c r="AH62" s="2896"/>
      <c r="AI62" s="2896"/>
      <c r="AJ62" s="2896"/>
      <c r="AK62" s="2896"/>
      <c r="AL62" s="2896"/>
      <c r="AM62" s="2896"/>
      <c r="AN62" s="2896"/>
      <c r="AO62" s="2896"/>
      <c r="AP62" s="2786"/>
      <c r="AQ62" s="2786"/>
      <c r="AR62" s="2786"/>
      <c r="BV62" s="3"/>
      <c r="BW62" s="3"/>
      <c r="BX62" s="3"/>
      <c r="BY62" s="3"/>
      <c r="BZ62" s="3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5"/>
      <c r="DB62" s="5"/>
      <c r="DC62" s="5"/>
      <c r="DD62" s="5"/>
      <c r="DE62" s="5"/>
      <c r="DF62" s="5"/>
    </row>
    <row r="63" spans="1:110" s="2" customFormat="1" x14ac:dyDescent="0.2">
      <c r="A63" s="2917" t="s">
        <v>71</v>
      </c>
      <c r="B63" s="2918"/>
      <c r="C63" s="115"/>
      <c r="D63" s="116"/>
      <c r="E63" s="116"/>
      <c r="F63" s="116"/>
      <c r="G63" s="116"/>
      <c r="H63" s="6"/>
      <c r="I63" s="94"/>
      <c r="J63" s="2895"/>
      <c r="K63" s="2895"/>
      <c r="L63" s="2919"/>
      <c r="M63" s="2919"/>
      <c r="N63" s="2895"/>
      <c r="O63" s="2895"/>
      <c r="P63" s="2895"/>
      <c r="Q63" s="2895"/>
      <c r="R63" s="2895"/>
      <c r="S63" s="2895"/>
      <c r="T63" s="2895"/>
      <c r="U63" s="2895"/>
      <c r="V63" s="2895"/>
      <c r="W63" s="2895"/>
      <c r="X63" s="2896"/>
      <c r="Y63" s="2896"/>
      <c r="Z63" s="2896"/>
      <c r="AA63" s="2896"/>
      <c r="AB63" s="2896"/>
      <c r="AC63" s="2896"/>
      <c r="AD63" s="2896"/>
      <c r="AE63" s="2896"/>
      <c r="AF63" s="2896"/>
      <c r="AG63" s="2896"/>
      <c r="AH63" s="2896"/>
      <c r="AI63" s="2896"/>
      <c r="AJ63" s="2896"/>
      <c r="AK63" s="2896"/>
      <c r="AL63" s="2896"/>
      <c r="AM63" s="2896"/>
      <c r="AN63" s="2896"/>
      <c r="AO63" s="2896"/>
      <c r="AP63" s="2786"/>
      <c r="AQ63" s="2786"/>
      <c r="AR63" s="2786"/>
      <c r="BV63" s="3"/>
      <c r="BW63" s="3"/>
      <c r="BX63" s="3"/>
      <c r="BY63" s="3"/>
      <c r="BZ63" s="3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5"/>
      <c r="DB63" s="5"/>
      <c r="DC63" s="5"/>
      <c r="DD63" s="5"/>
      <c r="DE63" s="5"/>
      <c r="DF63" s="5"/>
    </row>
    <row r="64" spans="1:110" s="2" customFormat="1" x14ac:dyDescent="0.2">
      <c r="A64" s="62" t="s">
        <v>80</v>
      </c>
      <c r="B64" s="69"/>
      <c r="C64" s="8"/>
      <c r="D64" s="117"/>
      <c r="E64" s="8"/>
      <c r="F64" s="2920"/>
      <c r="G64" s="118"/>
      <c r="H64" s="6"/>
      <c r="I64" s="6"/>
      <c r="J64" s="2895"/>
      <c r="K64" s="2895"/>
      <c r="L64" s="2895"/>
      <c r="M64" s="2895"/>
      <c r="N64" s="2895"/>
      <c r="O64" s="2895"/>
      <c r="P64" s="2895"/>
      <c r="Q64" s="2895"/>
      <c r="R64" s="2895"/>
      <c r="S64" s="2895"/>
      <c r="T64" s="2895"/>
      <c r="U64" s="2895"/>
      <c r="V64" s="2895"/>
      <c r="W64" s="2895"/>
      <c r="X64" s="2896"/>
      <c r="Y64" s="2896"/>
      <c r="Z64" s="2896"/>
      <c r="AA64" s="2896"/>
      <c r="AB64" s="2896"/>
      <c r="AC64" s="2896"/>
      <c r="AD64" s="2896"/>
      <c r="AE64" s="2896"/>
      <c r="AF64" s="2896"/>
      <c r="AG64" s="2896"/>
      <c r="AH64" s="2896"/>
      <c r="AI64" s="2896"/>
      <c r="AJ64" s="2896"/>
      <c r="AK64" s="2896"/>
      <c r="AL64" s="2896"/>
      <c r="AM64" s="2896"/>
      <c r="AN64" s="2896"/>
      <c r="AO64" s="2896"/>
      <c r="AP64" s="2786"/>
      <c r="AQ64" s="2786"/>
      <c r="AR64" s="2786"/>
      <c r="BV64" s="3"/>
      <c r="BW64" s="3"/>
      <c r="BX64" s="3"/>
      <c r="BY64" s="3"/>
      <c r="BZ64" s="3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5"/>
      <c r="DB64" s="5"/>
      <c r="DC64" s="5"/>
      <c r="DD64" s="5"/>
      <c r="DE64" s="5"/>
      <c r="DF64" s="5"/>
    </row>
    <row r="65" spans="1:108" s="2" customFormat="1" ht="15" x14ac:dyDescent="0.25">
      <c r="A65" s="8" t="s">
        <v>81</v>
      </c>
      <c r="B65" s="119"/>
      <c r="C65" s="8"/>
      <c r="D65" s="8"/>
      <c r="E65" s="8"/>
      <c r="F65" s="8"/>
      <c r="G65" s="8"/>
      <c r="H65" s="6"/>
      <c r="I65" s="6"/>
      <c r="J65" s="2921"/>
      <c r="K65" s="2921"/>
      <c r="L65" s="2921"/>
      <c r="M65" s="2921"/>
      <c r="N65" s="2921"/>
      <c r="O65" s="2921"/>
      <c r="P65" s="2921"/>
      <c r="Q65" s="2921"/>
      <c r="R65" s="2921"/>
      <c r="S65" s="2921"/>
      <c r="T65" s="2895"/>
      <c r="U65" s="2895"/>
      <c r="V65" s="2895"/>
      <c r="W65" s="2922"/>
      <c r="X65" s="2894"/>
      <c r="Y65" s="2894"/>
      <c r="Z65" s="2894"/>
      <c r="AA65" s="2894"/>
      <c r="AB65" s="2894"/>
      <c r="AC65" s="2894"/>
      <c r="AD65" s="2894"/>
      <c r="AE65" s="2894"/>
      <c r="AF65" s="2923"/>
      <c r="AG65" s="2894"/>
      <c r="AH65" s="2924"/>
      <c r="AI65" s="2894"/>
      <c r="AJ65" s="2894"/>
      <c r="AK65" s="2894"/>
      <c r="AL65" s="2894"/>
      <c r="AM65" s="2894"/>
      <c r="AN65" s="2894"/>
      <c r="AO65" s="2894"/>
      <c r="AP65" s="2901"/>
      <c r="AQ65" s="2901"/>
      <c r="AR65" s="2901"/>
      <c r="BV65" s="3"/>
      <c r="BW65" s="3"/>
      <c r="BX65" s="3"/>
      <c r="BY65" s="3"/>
      <c r="BZ65" s="3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5"/>
      <c r="DB65" s="5"/>
      <c r="DC65" s="5"/>
      <c r="DD65" s="5"/>
    </row>
    <row r="66" spans="1:108" s="2" customFormat="1" x14ac:dyDescent="0.2">
      <c r="A66" s="2915" t="s">
        <v>49</v>
      </c>
      <c r="B66" s="2915" t="s">
        <v>32</v>
      </c>
      <c r="C66" s="8"/>
      <c r="D66" s="8"/>
      <c r="E66" s="8"/>
      <c r="F66" s="8"/>
      <c r="G66" s="8"/>
      <c r="H66" s="6"/>
      <c r="I66" s="6"/>
      <c r="J66" s="2921"/>
      <c r="K66" s="2921"/>
      <c r="L66" s="2921"/>
      <c r="M66" s="2921"/>
      <c r="N66" s="2921"/>
      <c r="O66" s="2921"/>
      <c r="P66" s="2921"/>
      <c r="Q66" s="2921"/>
      <c r="R66" s="2921"/>
      <c r="S66" s="2921"/>
      <c r="T66" s="2888"/>
      <c r="U66" s="2888"/>
      <c r="V66" s="2888"/>
      <c r="W66" s="2922"/>
      <c r="X66" s="2894"/>
      <c r="Y66" s="2894"/>
      <c r="Z66" s="2894"/>
      <c r="AA66" s="2894"/>
      <c r="AB66" s="2894"/>
      <c r="AC66" s="2894"/>
      <c r="AD66" s="2894"/>
      <c r="AE66" s="2894"/>
      <c r="AF66" s="2923"/>
      <c r="AG66" s="2894"/>
      <c r="AH66" s="2924"/>
      <c r="AI66" s="2894"/>
      <c r="AJ66" s="2894"/>
      <c r="AK66" s="2894"/>
      <c r="AL66" s="2894"/>
      <c r="AM66" s="2894"/>
      <c r="AN66" s="2894"/>
      <c r="AO66" s="2894"/>
      <c r="AP66" s="2901"/>
      <c r="AQ66" s="2901"/>
      <c r="AR66" s="2901"/>
      <c r="BV66" s="3"/>
      <c r="BW66" s="3"/>
      <c r="BX66" s="3"/>
      <c r="BY66" s="3"/>
      <c r="BZ66" s="3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5"/>
      <c r="DB66" s="5"/>
      <c r="DC66" s="5"/>
      <c r="DD66" s="5"/>
    </row>
    <row r="67" spans="1:108" s="2" customFormat="1" x14ac:dyDescent="0.2">
      <c r="A67" s="2925" t="s">
        <v>82</v>
      </c>
      <c r="B67" s="2918"/>
      <c r="C67" s="8"/>
      <c r="D67" s="8"/>
      <c r="E67" s="8"/>
      <c r="F67" s="8"/>
      <c r="G67" s="8"/>
      <c r="H67" s="6"/>
      <c r="I67" s="6"/>
      <c r="J67" s="2921"/>
      <c r="K67" s="2921"/>
      <c r="L67" s="2921"/>
      <c r="M67" s="2921"/>
      <c r="N67" s="2921"/>
      <c r="O67" s="2921"/>
      <c r="P67" s="2921"/>
      <c r="Q67" s="2921"/>
      <c r="R67" s="2921"/>
      <c r="S67" s="2921"/>
      <c r="T67" s="2888"/>
      <c r="U67" s="2888"/>
      <c r="V67" s="2888"/>
      <c r="W67" s="2922"/>
      <c r="X67" s="2894"/>
      <c r="Y67" s="2894"/>
      <c r="Z67" s="2894"/>
      <c r="AA67" s="2894"/>
      <c r="AB67" s="2894"/>
      <c r="AC67" s="2894"/>
      <c r="AD67" s="2894"/>
      <c r="AE67" s="2894"/>
      <c r="AF67" s="2923"/>
      <c r="AG67" s="2894"/>
      <c r="AH67" s="2924"/>
      <c r="AI67" s="2894"/>
      <c r="AJ67" s="2894"/>
      <c r="AK67" s="2894"/>
      <c r="AL67" s="2894"/>
      <c r="AM67" s="2894"/>
      <c r="AN67" s="2894"/>
      <c r="AO67" s="2894"/>
      <c r="AP67" s="2901"/>
      <c r="AQ67" s="2901"/>
      <c r="AR67" s="2901"/>
      <c r="BV67" s="3"/>
      <c r="BW67" s="3"/>
      <c r="BX67" s="3"/>
      <c r="BY67" s="3"/>
      <c r="BZ67" s="3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5"/>
      <c r="DB67" s="5"/>
      <c r="DC67" s="5"/>
      <c r="DD67" s="5"/>
    </row>
    <row r="68" spans="1:108" s="2" customFormat="1" x14ac:dyDescent="0.2">
      <c r="A68" s="120" t="s">
        <v>61</v>
      </c>
      <c r="B68" s="108"/>
      <c r="C68" s="8"/>
      <c r="D68" s="8"/>
      <c r="E68" s="8"/>
      <c r="F68" s="8"/>
      <c r="G68" s="8"/>
      <c r="H68" s="6"/>
      <c r="I68" s="6"/>
      <c r="J68" s="2921"/>
      <c r="K68" s="2921"/>
      <c r="L68" s="2921"/>
      <c r="M68" s="2921"/>
      <c r="N68" s="2921"/>
      <c r="O68" s="2921"/>
      <c r="P68" s="2921"/>
      <c r="Q68" s="2921"/>
      <c r="R68" s="2921"/>
      <c r="S68" s="2921"/>
      <c r="T68" s="2888"/>
      <c r="U68" s="2888"/>
      <c r="V68" s="2888"/>
      <c r="W68" s="2922"/>
      <c r="X68" s="2894"/>
      <c r="Y68" s="2894"/>
      <c r="Z68" s="2894"/>
      <c r="AA68" s="2894"/>
      <c r="AB68" s="2894"/>
      <c r="AC68" s="2894"/>
      <c r="AD68" s="2894"/>
      <c r="AE68" s="2894"/>
      <c r="AF68" s="2923"/>
      <c r="AG68" s="2894"/>
      <c r="AH68" s="2924"/>
      <c r="AI68" s="2894"/>
      <c r="AJ68" s="2894"/>
      <c r="AK68" s="2894"/>
      <c r="AL68" s="2894"/>
      <c r="AM68" s="2894"/>
      <c r="AN68" s="2894"/>
      <c r="AO68" s="2894"/>
      <c r="AP68" s="2901"/>
      <c r="AQ68" s="2901"/>
      <c r="AR68" s="2901"/>
      <c r="BV68" s="3"/>
      <c r="BW68" s="3"/>
      <c r="BX68" s="3"/>
      <c r="BY68" s="3"/>
      <c r="BZ68" s="3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5"/>
      <c r="DB68" s="5"/>
      <c r="DC68" s="5"/>
      <c r="DD68" s="5"/>
    </row>
    <row r="69" spans="1:108" s="2" customFormat="1" x14ac:dyDescent="0.2">
      <c r="A69" s="120" t="s">
        <v>83</v>
      </c>
      <c r="B69" s="108"/>
      <c r="C69" s="8"/>
      <c r="D69" s="8"/>
      <c r="E69" s="8"/>
      <c r="F69" s="8"/>
      <c r="G69" s="8"/>
      <c r="H69" s="6"/>
      <c r="I69" s="6"/>
      <c r="J69" s="2921"/>
      <c r="K69" s="2921"/>
      <c r="L69" s="2921"/>
      <c r="M69" s="2921"/>
      <c r="N69" s="2921"/>
      <c r="O69" s="2921"/>
      <c r="P69" s="2921"/>
      <c r="Q69" s="2921"/>
      <c r="R69" s="2921"/>
      <c r="S69" s="2921"/>
      <c r="T69" s="2888"/>
      <c r="U69" s="2888"/>
      <c r="V69" s="2888"/>
      <c r="W69" s="2922"/>
      <c r="X69" s="2894"/>
      <c r="Y69" s="2894"/>
      <c r="Z69" s="2894"/>
      <c r="AA69" s="2894"/>
      <c r="AB69" s="2894"/>
      <c r="AC69" s="2894"/>
      <c r="AD69" s="2894"/>
      <c r="AE69" s="2894"/>
      <c r="AF69" s="2923"/>
      <c r="AG69" s="2894"/>
      <c r="AH69" s="2924"/>
      <c r="AI69" s="2894"/>
      <c r="AJ69" s="2894"/>
      <c r="AK69" s="2894"/>
      <c r="AL69" s="2894"/>
      <c r="AM69" s="2894"/>
      <c r="AN69" s="2894"/>
      <c r="AO69" s="2894"/>
      <c r="AP69" s="2901"/>
      <c r="AQ69" s="2901"/>
      <c r="AR69" s="2901"/>
      <c r="BV69" s="3"/>
      <c r="BW69" s="3"/>
      <c r="BX69" s="3"/>
      <c r="BY69" s="3"/>
      <c r="BZ69" s="3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5"/>
      <c r="DB69" s="5"/>
      <c r="DC69" s="5"/>
      <c r="DD69" s="5"/>
    </row>
    <row r="70" spans="1:108" s="2" customFormat="1" x14ac:dyDescent="0.2">
      <c r="A70" s="120" t="s">
        <v>84</v>
      </c>
      <c r="B70" s="108"/>
      <c r="C70" s="8"/>
      <c r="D70" s="8"/>
      <c r="E70" s="8"/>
      <c r="F70" s="8"/>
      <c r="G70" s="8"/>
      <c r="H70" s="6"/>
      <c r="I70" s="6"/>
      <c r="J70" s="2921"/>
      <c r="K70" s="2921"/>
      <c r="L70" s="2921"/>
      <c r="M70" s="2921"/>
      <c r="N70" s="2921"/>
      <c r="O70" s="2921"/>
      <c r="P70" s="2921"/>
      <c r="Q70" s="2921"/>
      <c r="R70" s="2921"/>
      <c r="S70" s="2921"/>
      <c r="T70" s="2888"/>
      <c r="U70" s="2888"/>
      <c r="V70" s="2888"/>
      <c r="W70" s="2922"/>
      <c r="X70" s="2894"/>
      <c r="Y70" s="2894"/>
      <c r="Z70" s="2894"/>
      <c r="AA70" s="2894"/>
      <c r="AB70" s="2894"/>
      <c r="AC70" s="2894"/>
      <c r="AD70" s="2894"/>
      <c r="AE70" s="2894"/>
      <c r="AF70" s="2923"/>
      <c r="AG70" s="2894"/>
      <c r="AH70" s="2924"/>
      <c r="AI70" s="2894"/>
      <c r="AJ70" s="2894"/>
      <c r="AK70" s="2894"/>
      <c r="AL70" s="2894"/>
      <c r="AM70" s="2894"/>
      <c r="AN70" s="2894"/>
      <c r="AO70" s="2894"/>
      <c r="AP70" s="2901"/>
      <c r="AQ70" s="2901"/>
      <c r="AR70" s="2901"/>
      <c r="BV70" s="3"/>
      <c r="BW70" s="3"/>
      <c r="BX70" s="3"/>
      <c r="BY70" s="3"/>
      <c r="BZ70" s="3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5"/>
      <c r="DB70" s="5"/>
      <c r="DC70" s="5"/>
      <c r="DD70" s="5"/>
    </row>
    <row r="71" spans="1:108" s="2" customFormat="1" x14ac:dyDescent="0.2">
      <c r="A71" s="120" t="s">
        <v>63</v>
      </c>
      <c r="B71" s="108"/>
      <c r="C71" s="8"/>
      <c r="D71" s="8"/>
      <c r="E71" s="8"/>
      <c r="F71" s="8"/>
      <c r="G71" s="8"/>
      <c r="H71" s="6"/>
      <c r="I71" s="6"/>
      <c r="J71" s="2921"/>
      <c r="K71" s="2921"/>
      <c r="L71" s="2921"/>
      <c r="M71" s="2921"/>
      <c r="N71" s="2921"/>
      <c r="O71" s="2921"/>
      <c r="P71" s="2921"/>
      <c r="Q71" s="2921"/>
      <c r="R71" s="2921"/>
      <c r="S71" s="2921"/>
      <c r="T71" s="2888"/>
      <c r="U71" s="2888"/>
      <c r="V71" s="2888"/>
      <c r="W71" s="2922"/>
      <c r="X71" s="2894"/>
      <c r="Y71" s="2894"/>
      <c r="Z71" s="2894"/>
      <c r="AA71" s="2894"/>
      <c r="AB71" s="2894"/>
      <c r="AC71" s="2894"/>
      <c r="AD71" s="2894"/>
      <c r="AE71" s="2894"/>
      <c r="AF71" s="2923"/>
      <c r="AG71" s="2894"/>
      <c r="AH71" s="2924"/>
      <c r="AI71" s="2894"/>
      <c r="AJ71" s="2894"/>
      <c r="AK71" s="2894"/>
      <c r="AL71" s="2894"/>
      <c r="AM71" s="2894"/>
      <c r="AN71" s="2894"/>
      <c r="AO71" s="2894"/>
      <c r="AP71" s="2901"/>
      <c r="AQ71" s="2901"/>
      <c r="AR71" s="2901"/>
      <c r="BV71" s="3"/>
      <c r="BW71" s="3"/>
      <c r="BX71" s="3"/>
      <c r="BY71" s="3"/>
      <c r="BZ71" s="3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5"/>
      <c r="DB71" s="5"/>
      <c r="DC71" s="5"/>
      <c r="DD71" s="5"/>
    </row>
    <row r="72" spans="1:108" s="2" customFormat="1" x14ac:dyDescent="0.2">
      <c r="A72" s="120" t="s">
        <v>85</v>
      </c>
      <c r="B72" s="108"/>
      <c r="C72" s="8"/>
      <c r="D72" s="8"/>
      <c r="E72" s="8"/>
      <c r="F72" s="8"/>
      <c r="G72" s="8"/>
      <c r="H72" s="6"/>
      <c r="I72" s="6"/>
      <c r="J72" s="2921"/>
      <c r="K72" s="2921"/>
      <c r="L72" s="2921"/>
      <c r="M72" s="2921"/>
      <c r="N72" s="2921"/>
      <c r="O72" s="2921"/>
      <c r="P72" s="2921"/>
      <c r="Q72" s="2921"/>
      <c r="R72" s="2921"/>
      <c r="S72" s="2921"/>
      <c r="T72" s="2888"/>
      <c r="U72" s="2888"/>
      <c r="V72" s="2888"/>
      <c r="W72" s="2922"/>
      <c r="X72" s="2894"/>
      <c r="Y72" s="2894"/>
      <c r="Z72" s="2894"/>
      <c r="AA72" s="2894"/>
      <c r="AB72" s="2894"/>
      <c r="AC72" s="2894"/>
      <c r="AD72" s="2894"/>
      <c r="AE72" s="2894"/>
      <c r="AF72" s="2923"/>
      <c r="AG72" s="2894"/>
      <c r="AH72" s="2924"/>
      <c r="AI72" s="2894"/>
      <c r="AJ72" s="2894"/>
      <c r="AK72" s="2894"/>
      <c r="AL72" s="2894"/>
      <c r="AM72" s="2894"/>
      <c r="AN72" s="2894"/>
      <c r="AO72" s="2894"/>
      <c r="AP72" s="2901"/>
      <c r="AQ72" s="2901"/>
      <c r="AR72" s="2901"/>
      <c r="BV72" s="3"/>
      <c r="BW72" s="3"/>
      <c r="BX72" s="3"/>
      <c r="BY72" s="3"/>
      <c r="BZ72" s="3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5"/>
      <c r="DB72" s="5"/>
      <c r="DC72" s="5"/>
      <c r="DD72" s="5"/>
    </row>
    <row r="73" spans="1:108" s="2" customFormat="1" x14ac:dyDescent="0.2">
      <c r="A73" s="120" t="s">
        <v>86</v>
      </c>
      <c r="B73" s="108"/>
      <c r="C73" s="8"/>
      <c r="D73" s="8"/>
      <c r="E73" s="8"/>
      <c r="F73" s="8"/>
      <c r="G73" s="8"/>
      <c r="H73" s="6"/>
      <c r="I73" s="6"/>
      <c r="J73" s="2921"/>
      <c r="K73" s="2921"/>
      <c r="L73" s="2921"/>
      <c r="M73" s="2921"/>
      <c r="N73" s="2921"/>
      <c r="O73" s="2921"/>
      <c r="P73" s="2921"/>
      <c r="Q73" s="2921"/>
      <c r="R73" s="2921"/>
      <c r="S73" s="2921"/>
      <c r="T73" s="2888"/>
      <c r="U73" s="2888"/>
      <c r="V73" s="2888"/>
      <c r="W73" s="2922"/>
      <c r="X73" s="2894"/>
      <c r="Y73" s="2894"/>
      <c r="Z73" s="2894"/>
      <c r="AA73" s="2894"/>
      <c r="AB73" s="2894"/>
      <c r="AC73" s="2894"/>
      <c r="AD73" s="2894"/>
      <c r="AE73" s="2894"/>
      <c r="AF73" s="2923"/>
      <c r="AG73" s="2894"/>
      <c r="AH73" s="2924"/>
      <c r="AI73" s="2894"/>
      <c r="AJ73" s="2894"/>
      <c r="AK73" s="2894"/>
      <c r="AL73" s="2894"/>
      <c r="AM73" s="2894"/>
      <c r="AN73" s="2894"/>
      <c r="AO73" s="2894"/>
      <c r="AP73" s="2901"/>
      <c r="AQ73" s="2901"/>
      <c r="AR73" s="2901"/>
      <c r="BV73" s="3"/>
      <c r="BW73" s="3"/>
      <c r="BX73" s="3"/>
      <c r="BY73" s="3"/>
      <c r="BZ73" s="3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5"/>
      <c r="DB73" s="5"/>
      <c r="DC73" s="5"/>
      <c r="DD73" s="5"/>
    </row>
    <row r="74" spans="1:108" s="2" customFormat="1" x14ac:dyDescent="0.2">
      <c r="A74" s="121" t="s">
        <v>87</v>
      </c>
      <c r="B74" s="69"/>
      <c r="C74" s="8"/>
      <c r="D74" s="8"/>
      <c r="E74" s="8"/>
      <c r="F74" s="8"/>
      <c r="G74" s="8"/>
      <c r="H74" s="6"/>
      <c r="I74" s="6"/>
      <c r="J74" s="2921"/>
      <c r="K74" s="2921"/>
      <c r="L74" s="2921"/>
      <c r="M74" s="2921"/>
      <c r="N74" s="2921"/>
      <c r="O74" s="2921"/>
      <c r="P74" s="2921"/>
      <c r="Q74" s="2921"/>
      <c r="R74" s="2921"/>
      <c r="S74" s="2921"/>
      <c r="T74" s="2888"/>
      <c r="U74" s="2888"/>
      <c r="V74" s="2888"/>
      <c r="W74" s="2922"/>
      <c r="X74" s="2894"/>
      <c r="Y74" s="2894"/>
      <c r="Z74" s="2894"/>
      <c r="AA74" s="2894"/>
      <c r="AB74" s="2894"/>
      <c r="AC74" s="2894"/>
      <c r="AD74" s="2894"/>
      <c r="AE74" s="2894"/>
      <c r="AF74" s="2923"/>
      <c r="AG74" s="2894"/>
      <c r="AH74" s="2924"/>
      <c r="AI74" s="2894"/>
      <c r="AJ74" s="2894"/>
      <c r="AK74" s="2894"/>
      <c r="AL74" s="2894"/>
      <c r="AM74" s="2894"/>
      <c r="AN74" s="2894"/>
      <c r="AO74" s="2894"/>
      <c r="AP74" s="2901"/>
      <c r="AQ74" s="2901"/>
      <c r="AR74" s="2901"/>
      <c r="BV74" s="3"/>
      <c r="BW74" s="3"/>
      <c r="BX74" s="3"/>
      <c r="BY74" s="3"/>
      <c r="BZ74" s="3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5"/>
      <c r="DB74" s="5"/>
      <c r="DC74" s="5"/>
      <c r="DD74" s="5"/>
    </row>
    <row r="75" spans="1:108" s="2" customFormat="1" x14ac:dyDescent="0.2">
      <c r="A75" s="8" t="s">
        <v>88</v>
      </c>
      <c r="B75" s="8"/>
      <c r="C75" s="2926"/>
      <c r="D75" s="2926"/>
      <c r="E75" s="6"/>
      <c r="F75" s="6"/>
      <c r="G75" s="6"/>
      <c r="H75" s="6"/>
      <c r="I75" s="6"/>
      <c r="J75" s="2921"/>
      <c r="K75" s="2921"/>
      <c r="L75" s="2921"/>
      <c r="M75" s="2921"/>
      <c r="N75" s="2921"/>
      <c r="O75" s="2921"/>
      <c r="P75" s="2921"/>
      <c r="Q75" s="2921"/>
      <c r="R75" s="2921"/>
      <c r="S75" s="2921"/>
      <c r="T75" s="2888"/>
      <c r="U75" s="2888"/>
      <c r="V75" s="2888"/>
      <c r="W75" s="2922"/>
      <c r="X75" s="2894"/>
      <c r="Y75" s="2894"/>
      <c r="Z75" s="2894"/>
      <c r="AA75" s="2894"/>
      <c r="AB75" s="2894"/>
      <c r="AC75" s="2894"/>
      <c r="AD75" s="2894"/>
      <c r="AE75" s="2894"/>
      <c r="AF75" s="2923"/>
      <c r="AG75" s="2894"/>
      <c r="AH75" s="2924"/>
      <c r="AI75" s="2894"/>
      <c r="AJ75" s="2894"/>
      <c r="AK75" s="2894"/>
      <c r="AL75" s="2894"/>
      <c r="AM75" s="2894"/>
      <c r="AN75" s="2894"/>
      <c r="AO75" s="2894"/>
      <c r="AP75" s="2901"/>
      <c r="AQ75" s="2901"/>
      <c r="AR75" s="2901"/>
      <c r="BV75" s="3"/>
      <c r="BW75" s="3"/>
      <c r="BX75" s="3"/>
      <c r="BY75" s="3"/>
      <c r="BZ75" s="3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5"/>
      <c r="DB75" s="5"/>
      <c r="DC75" s="5"/>
      <c r="DD75" s="5"/>
    </row>
    <row r="76" spans="1:108" s="2" customFormat="1" ht="14.25" customHeight="1" x14ac:dyDescent="0.2">
      <c r="A76" s="4449" t="s">
        <v>89</v>
      </c>
      <c r="B76" s="4451" t="s">
        <v>32</v>
      </c>
      <c r="C76" s="4453" t="s">
        <v>90</v>
      </c>
      <c r="D76" s="4454"/>
      <c r="E76" s="4454"/>
      <c r="F76" s="4454"/>
      <c r="G76" s="4454"/>
      <c r="H76" s="4454"/>
      <c r="I76" s="4454"/>
      <c r="J76" s="4454"/>
      <c r="K76" s="4454"/>
      <c r="L76" s="4454"/>
      <c r="M76" s="4454"/>
      <c r="N76" s="4454"/>
      <c r="O76" s="4454"/>
      <c r="P76" s="4454"/>
      <c r="Q76" s="4454"/>
      <c r="R76" s="4454"/>
      <c r="S76" s="4455"/>
      <c r="T76" s="4431" t="s">
        <v>6</v>
      </c>
      <c r="U76" s="4431" t="s">
        <v>91</v>
      </c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2927"/>
      <c r="AP76" s="2927"/>
      <c r="AQ76" s="2927"/>
      <c r="AR76" s="2927"/>
      <c r="AS76" s="2927"/>
      <c r="AT76" s="2927"/>
      <c r="AU76" s="2927"/>
      <c r="AV76" s="2927"/>
      <c r="AW76" s="2928"/>
      <c r="AX76" s="2927"/>
      <c r="AY76" s="2927"/>
      <c r="AZ76" s="2927"/>
      <c r="BA76" s="2927"/>
      <c r="BB76" s="2927"/>
      <c r="BC76" s="2927"/>
      <c r="BD76" s="2927"/>
      <c r="BE76" s="2927"/>
      <c r="BF76" s="2927"/>
      <c r="BG76" s="2929"/>
      <c r="BH76" s="2929"/>
      <c r="BI76" s="2929"/>
      <c r="BV76" s="3"/>
      <c r="BW76" s="3"/>
      <c r="BX76" s="3"/>
      <c r="BY76" s="3"/>
      <c r="BZ76" s="3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5"/>
      <c r="DB76" s="5"/>
      <c r="DC76" s="5"/>
      <c r="DD76" s="5"/>
    </row>
    <row r="77" spans="1:108" s="2" customFormat="1" x14ac:dyDescent="0.2">
      <c r="A77" s="4450"/>
      <c r="B77" s="4452"/>
      <c r="C77" s="2930" t="s">
        <v>92</v>
      </c>
      <c r="D77" s="2931" t="s">
        <v>93</v>
      </c>
      <c r="E77" s="2931" t="s">
        <v>14</v>
      </c>
      <c r="F77" s="2932" t="s">
        <v>15</v>
      </c>
      <c r="G77" s="2933" t="s">
        <v>16</v>
      </c>
      <c r="H77" s="2933" t="s">
        <v>94</v>
      </c>
      <c r="I77" s="2933" t="s">
        <v>95</v>
      </c>
      <c r="J77" s="2931" t="s">
        <v>19</v>
      </c>
      <c r="K77" s="2931" t="s">
        <v>20</v>
      </c>
      <c r="L77" s="2934" t="s">
        <v>21</v>
      </c>
      <c r="M77" s="2931" t="s">
        <v>22</v>
      </c>
      <c r="N77" s="2931" t="s">
        <v>23</v>
      </c>
      <c r="O77" s="2931" t="s">
        <v>24</v>
      </c>
      <c r="P77" s="2931" t="s">
        <v>25</v>
      </c>
      <c r="Q77" s="2931" t="s">
        <v>26</v>
      </c>
      <c r="R77" s="2931" t="s">
        <v>27</v>
      </c>
      <c r="S77" s="2935" t="s">
        <v>28</v>
      </c>
      <c r="T77" s="4456"/>
      <c r="U77" s="445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2936"/>
      <c r="AP77" s="2936"/>
      <c r="AQ77" s="2936"/>
      <c r="AR77" s="2936"/>
      <c r="AS77" s="2936"/>
      <c r="AT77" s="2936"/>
      <c r="AU77" s="2936"/>
      <c r="AV77" s="2936"/>
      <c r="AW77" s="2937"/>
      <c r="AX77" s="2938"/>
      <c r="AY77" s="2938"/>
      <c r="AZ77" s="2936"/>
      <c r="BA77" s="2936"/>
      <c r="BB77" s="2936"/>
      <c r="BC77" s="2936"/>
      <c r="BD77" s="2936"/>
      <c r="BE77" s="2936"/>
      <c r="BF77" s="2936"/>
      <c r="BG77" s="2939"/>
      <c r="BH77" s="2939"/>
      <c r="BI77" s="2939"/>
      <c r="BV77" s="3"/>
      <c r="BW77" s="3"/>
      <c r="BX77" s="3"/>
      <c r="BY77" s="3"/>
      <c r="BZ77" s="3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5"/>
      <c r="DB77" s="5"/>
      <c r="DC77" s="5"/>
      <c r="DD77" s="5"/>
    </row>
    <row r="78" spans="1:108" s="2" customFormat="1" x14ac:dyDescent="0.2">
      <c r="A78" s="2940" t="s">
        <v>96</v>
      </c>
      <c r="B78" s="123">
        <f>SUM(C78:S78)</f>
        <v>0</v>
      </c>
      <c r="C78" s="2941"/>
      <c r="D78" s="2942"/>
      <c r="E78" s="2942"/>
      <c r="F78" s="2942"/>
      <c r="G78" s="2942"/>
      <c r="H78" s="2942"/>
      <c r="I78" s="2942"/>
      <c r="J78" s="2942"/>
      <c r="K78" s="2942"/>
      <c r="L78" s="2942"/>
      <c r="M78" s="2942"/>
      <c r="N78" s="2942"/>
      <c r="O78" s="2942"/>
      <c r="P78" s="2942"/>
      <c r="Q78" s="2942"/>
      <c r="R78" s="2942"/>
      <c r="S78" s="2943"/>
      <c r="T78" s="2944"/>
      <c r="U78" s="2944"/>
      <c r="V78" s="124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2945"/>
      <c r="BA78" s="2945"/>
      <c r="BB78" s="2945"/>
      <c r="BC78" s="2945"/>
      <c r="BD78" s="2945"/>
      <c r="BE78" s="2945"/>
      <c r="BF78" s="2945"/>
      <c r="BG78" s="2946"/>
      <c r="BH78" s="2946"/>
      <c r="BI78" s="2946"/>
      <c r="BV78" s="3"/>
      <c r="BW78" s="3"/>
      <c r="BX78" s="3"/>
      <c r="BY78" s="3"/>
      <c r="BZ78" s="3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5"/>
      <c r="DB78" s="5">
        <v>0</v>
      </c>
      <c r="DC78" s="5"/>
      <c r="DD78" s="5">
        <v>0</v>
      </c>
    </row>
    <row r="79" spans="1:108" s="2" customFormat="1" x14ac:dyDescent="0.2">
      <c r="A79" s="4462" t="s">
        <v>97</v>
      </c>
      <c r="B79" s="4462"/>
      <c r="C79" s="4462"/>
      <c r="D79" s="4462"/>
      <c r="E79" s="4462"/>
      <c r="F79" s="4462"/>
      <c r="G79" s="4462"/>
      <c r="H79" s="9"/>
      <c r="I79" s="9"/>
      <c r="J79" s="9"/>
      <c r="K79" s="9"/>
      <c r="L79" s="9"/>
      <c r="M79" s="9"/>
      <c r="N79" s="6"/>
      <c r="O79" s="6"/>
      <c r="P79" s="6"/>
      <c r="Q79" s="125"/>
      <c r="R79" s="125"/>
      <c r="S79" s="125"/>
      <c r="T79" s="125"/>
      <c r="U79" s="125"/>
      <c r="V79" s="125"/>
      <c r="W79" s="6"/>
      <c r="X79" s="125"/>
      <c r="Y79" s="125"/>
      <c r="Z79" s="126"/>
      <c r="AA79" s="2947"/>
      <c r="AB79" s="2947"/>
      <c r="AC79" s="2947"/>
      <c r="AD79" s="2947"/>
      <c r="AE79" s="2948"/>
      <c r="AF79" s="2948"/>
      <c r="AG79" s="2948"/>
      <c r="AH79" s="2949"/>
      <c r="AI79" s="2946"/>
      <c r="AJ79" s="2946"/>
      <c r="AK79" s="2946"/>
      <c r="AL79" s="2946"/>
      <c r="AM79" s="2946"/>
      <c r="AN79" s="2946"/>
      <c r="AO79" s="2946"/>
      <c r="AP79" s="2946"/>
      <c r="AQ79" s="2946"/>
      <c r="AR79" s="2946"/>
      <c r="BV79" s="3"/>
      <c r="BW79" s="3"/>
      <c r="BX79" s="3"/>
      <c r="BY79" s="3"/>
      <c r="BZ79" s="3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5"/>
      <c r="DB79" s="5"/>
      <c r="DC79" s="5"/>
      <c r="DD79" s="5"/>
    </row>
    <row r="80" spans="1:108" s="2" customFormat="1" ht="14.25" customHeight="1" x14ac:dyDescent="0.2">
      <c r="A80" s="4463" t="s">
        <v>49</v>
      </c>
      <c r="B80" s="4465" t="s">
        <v>98</v>
      </c>
      <c r="C80" s="4465" t="s">
        <v>32</v>
      </c>
      <c r="D80" s="4467"/>
      <c r="E80" s="4457"/>
      <c r="F80" s="4458" t="s">
        <v>5</v>
      </c>
      <c r="G80" s="4469"/>
      <c r="H80" s="4469"/>
      <c r="I80" s="4469"/>
      <c r="J80" s="4469"/>
      <c r="K80" s="4469"/>
      <c r="L80" s="4469"/>
      <c r="M80" s="4469"/>
      <c r="N80" s="4469"/>
      <c r="O80" s="4469"/>
      <c r="P80" s="4469"/>
      <c r="Q80" s="4469"/>
      <c r="R80" s="4469"/>
      <c r="S80" s="4469"/>
      <c r="T80" s="4469"/>
      <c r="U80" s="4469"/>
      <c r="V80" s="4469"/>
      <c r="W80" s="4469"/>
      <c r="X80" s="4469"/>
      <c r="Y80" s="4469"/>
      <c r="Z80" s="4469"/>
      <c r="AA80" s="4469"/>
      <c r="AB80" s="4469"/>
      <c r="AC80" s="4469"/>
      <c r="AD80" s="4469"/>
      <c r="AE80" s="4469"/>
      <c r="AF80" s="4469"/>
      <c r="AG80" s="4469"/>
      <c r="AH80" s="4469"/>
      <c r="AI80" s="4470"/>
      <c r="AJ80" s="4471" t="s">
        <v>99</v>
      </c>
      <c r="AK80" s="4474" t="s">
        <v>100</v>
      </c>
      <c r="AL80" s="4457" t="s">
        <v>6</v>
      </c>
      <c r="AM80" s="4457" t="s">
        <v>7</v>
      </c>
      <c r="AN80" s="4457" t="s">
        <v>69</v>
      </c>
      <c r="AO80" s="2950"/>
      <c r="AP80" s="2950"/>
      <c r="AQ80" s="2950"/>
      <c r="AR80" s="2950"/>
      <c r="AS80" s="2946"/>
      <c r="AT80" s="2946"/>
      <c r="BV80" s="3"/>
      <c r="BW80" s="3"/>
      <c r="BX80" s="3"/>
      <c r="BY80" s="3"/>
      <c r="BZ80" s="3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5"/>
      <c r="DB80" s="5"/>
      <c r="DC80" s="5"/>
      <c r="DD80" s="5"/>
    </row>
    <row r="81" spans="1:114" s="2" customFormat="1" ht="14.25" customHeight="1" x14ac:dyDescent="0.2">
      <c r="A81" s="3395"/>
      <c r="B81" s="3397"/>
      <c r="C81" s="4466"/>
      <c r="D81" s="4468"/>
      <c r="E81" s="4456"/>
      <c r="F81" s="4458" t="s">
        <v>101</v>
      </c>
      <c r="G81" s="4459"/>
      <c r="H81" s="4458" t="s">
        <v>102</v>
      </c>
      <c r="I81" s="4459"/>
      <c r="J81" s="4460" t="s">
        <v>13</v>
      </c>
      <c r="K81" s="4461"/>
      <c r="L81" s="4460" t="s">
        <v>14</v>
      </c>
      <c r="M81" s="4461"/>
      <c r="N81" s="4458" t="s">
        <v>103</v>
      </c>
      <c r="O81" s="4459"/>
      <c r="P81" s="4458" t="s">
        <v>104</v>
      </c>
      <c r="Q81" s="4459"/>
      <c r="R81" s="4460" t="s">
        <v>16</v>
      </c>
      <c r="S81" s="4461"/>
      <c r="T81" s="4460" t="s">
        <v>17</v>
      </c>
      <c r="U81" s="4461"/>
      <c r="V81" s="4460" t="s">
        <v>18</v>
      </c>
      <c r="W81" s="4461"/>
      <c r="X81" s="4460" t="s">
        <v>19</v>
      </c>
      <c r="Y81" s="4461"/>
      <c r="Z81" s="4460" t="s">
        <v>20</v>
      </c>
      <c r="AA81" s="4461"/>
      <c r="AB81" s="4460" t="s">
        <v>21</v>
      </c>
      <c r="AC81" s="4461"/>
      <c r="AD81" s="4460" t="s">
        <v>22</v>
      </c>
      <c r="AE81" s="4461"/>
      <c r="AF81" s="4460" t="s">
        <v>23</v>
      </c>
      <c r="AG81" s="4461"/>
      <c r="AH81" s="4460" t="s">
        <v>24</v>
      </c>
      <c r="AI81" s="4461"/>
      <c r="AJ81" s="3401"/>
      <c r="AK81" s="3368"/>
      <c r="AL81" s="3372"/>
      <c r="AM81" s="3372"/>
      <c r="AN81" s="3372"/>
      <c r="AO81" s="2950"/>
      <c r="AP81" s="2950"/>
      <c r="AQ81" s="2950"/>
      <c r="AR81" s="2950"/>
      <c r="AS81" s="2946"/>
      <c r="AT81" s="2946"/>
      <c r="BV81" s="3"/>
      <c r="BW81" s="3"/>
      <c r="BX81" s="3"/>
      <c r="BY81" s="3"/>
      <c r="BZ81" s="3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5"/>
      <c r="DB81" s="5"/>
      <c r="DC81" s="5"/>
      <c r="DD81" s="5"/>
      <c r="DE81" s="5"/>
      <c r="DF81" s="5"/>
      <c r="DG81" s="5"/>
      <c r="DH81" s="5"/>
      <c r="DI81" s="5"/>
      <c r="DJ81" s="5"/>
    </row>
    <row r="82" spans="1:114" s="2" customFormat="1" x14ac:dyDescent="0.2">
      <c r="A82" s="4464"/>
      <c r="B82" s="4466"/>
      <c r="C82" s="2951" t="s">
        <v>29</v>
      </c>
      <c r="D82" s="2952" t="s">
        <v>30</v>
      </c>
      <c r="E82" s="2953" t="s">
        <v>31</v>
      </c>
      <c r="F82" s="2951" t="s">
        <v>30</v>
      </c>
      <c r="G82" s="2953" t="s">
        <v>31</v>
      </c>
      <c r="H82" s="2954" t="s">
        <v>30</v>
      </c>
      <c r="I82" s="2953" t="s">
        <v>31</v>
      </c>
      <c r="J82" s="2951" t="s">
        <v>30</v>
      </c>
      <c r="K82" s="2953" t="s">
        <v>31</v>
      </c>
      <c r="L82" s="2951" t="s">
        <v>30</v>
      </c>
      <c r="M82" s="2953" t="s">
        <v>31</v>
      </c>
      <c r="N82" s="2951" t="s">
        <v>30</v>
      </c>
      <c r="O82" s="2953" t="s">
        <v>31</v>
      </c>
      <c r="P82" s="2951" t="s">
        <v>30</v>
      </c>
      <c r="Q82" s="2953" t="s">
        <v>31</v>
      </c>
      <c r="R82" s="2951" t="s">
        <v>30</v>
      </c>
      <c r="S82" s="2953" t="s">
        <v>31</v>
      </c>
      <c r="T82" s="2951" t="s">
        <v>30</v>
      </c>
      <c r="U82" s="2953" t="s">
        <v>31</v>
      </c>
      <c r="V82" s="2951" t="s">
        <v>30</v>
      </c>
      <c r="W82" s="2953" t="s">
        <v>31</v>
      </c>
      <c r="X82" s="2951" t="s">
        <v>30</v>
      </c>
      <c r="Y82" s="2953" t="s">
        <v>31</v>
      </c>
      <c r="Z82" s="2951" t="s">
        <v>30</v>
      </c>
      <c r="AA82" s="2953" t="s">
        <v>31</v>
      </c>
      <c r="AB82" s="2951" t="s">
        <v>30</v>
      </c>
      <c r="AC82" s="2953" t="s">
        <v>31</v>
      </c>
      <c r="AD82" s="2951" t="s">
        <v>30</v>
      </c>
      <c r="AE82" s="2953" t="s">
        <v>31</v>
      </c>
      <c r="AF82" s="2951" t="s">
        <v>30</v>
      </c>
      <c r="AG82" s="2953" t="s">
        <v>31</v>
      </c>
      <c r="AH82" s="2951" t="s">
        <v>30</v>
      </c>
      <c r="AI82" s="2955" t="s">
        <v>31</v>
      </c>
      <c r="AJ82" s="4472"/>
      <c r="AK82" s="4452"/>
      <c r="AL82" s="4456"/>
      <c r="AM82" s="4456"/>
      <c r="AN82" s="4456"/>
      <c r="AO82" s="2950"/>
      <c r="AP82" s="2950"/>
      <c r="AQ82" s="2950"/>
      <c r="AR82" s="2950"/>
      <c r="AS82" s="2946"/>
      <c r="AT82" s="2946"/>
      <c r="BV82" s="3"/>
      <c r="BW82" s="3"/>
      <c r="BX82" s="3"/>
      <c r="BY82" s="3"/>
      <c r="BZ82" s="3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5"/>
      <c r="DB82" s="5"/>
      <c r="DC82" s="5"/>
      <c r="DD82" s="5"/>
      <c r="DE82" s="5"/>
      <c r="DF82" s="5"/>
      <c r="DG82" s="5"/>
      <c r="DH82" s="5"/>
      <c r="DI82" s="5"/>
      <c r="DJ82" s="5"/>
    </row>
    <row r="83" spans="1:114" s="2" customFormat="1" x14ac:dyDescent="0.2">
      <c r="A83" s="2956" t="s">
        <v>105</v>
      </c>
      <c r="B83" s="2957" t="s">
        <v>106</v>
      </c>
      <c r="C83" s="2958">
        <f>SUM(D83:E83)</f>
        <v>0</v>
      </c>
      <c r="D83" s="2959">
        <f>SUM(F83,H83,J83,L83,N83,P83,R83,T83,V83,X83,Z83,AB83,AD83,AF83,AH83)</f>
        <v>0</v>
      </c>
      <c r="E83" s="2960">
        <f>SUM(G83,I83,K83,M83,O83,Q83,S83,U83,W83,Y83,AA83,AC83,AE83,AG83,AI83)</f>
        <v>0</v>
      </c>
      <c r="F83" s="2961"/>
      <c r="G83" s="2962"/>
      <c r="H83" s="2963"/>
      <c r="I83" s="2962"/>
      <c r="J83" s="2961"/>
      <c r="K83" s="2964"/>
      <c r="L83" s="2961"/>
      <c r="M83" s="2964"/>
      <c r="N83" s="2961"/>
      <c r="O83" s="2964"/>
      <c r="P83" s="2961"/>
      <c r="Q83" s="2964"/>
      <c r="R83" s="2961"/>
      <c r="S83" s="2964"/>
      <c r="T83" s="2961"/>
      <c r="U83" s="2964"/>
      <c r="V83" s="2961"/>
      <c r="W83" s="2964"/>
      <c r="X83" s="2961"/>
      <c r="Y83" s="2964"/>
      <c r="Z83" s="2961"/>
      <c r="AA83" s="2964"/>
      <c r="AB83" s="2961"/>
      <c r="AC83" s="2964"/>
      <c r="AD83" s="2961"/>
      <c r="AE83" s="2964"/>
      <c r="AF83" s="2961"/>
      <c r="AG83" s="2964"/>
      <c r="AH83" s="2961"/>
      <c r="AI83" s="2965"/>
      <c r="AJ83" s="2966"/>
      <c r="AK83" s="2967"/>
      <c r="AL83" s="2962"/>
      <c r="AM83" s="2962"/>
      <c r="AN83" s="2962"/>
      <c r="AO83" s="2968"/>
      <c r="AP83" s="2950"/>
      <c r="AQ83" s="2950"/>
      <c r="AR83" s="2950"/>
      <c r="AS83" s="2946"/>
      <c r="AT83" s="2946"/>
      <c r="BV83" s="3"/>
      <c r="BW83" s="3"/>
      <c r="BX83" s="3"/>
      <c r="BY83" s="3"/>
      <c r="BZ83" s="3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5"/>
      <c r="DB83" s="5">
        <v>0</v>
      </c>
      <c r="DC83" s="5"/>
      <c r="DD83" s="5">
        <v>0</v>
      </c>
      <c r="DE83" s="5"/>
      <c r="DF83" s="5">
        <v>0</v>
      </c>
      <c r="DG83" s="5"/>
      <c r="DH83" s="5">
        <v>0</v>
      </c>
      <c r="DI83" s="5"/>
      <c r="DJ83" s="5">
        <v>0</v>
      </c>
    </row>
    <row r="84" spans="1:114" s="2" customFormat="1" x14ac:dyDescent="0.2">
      <c r="A84" s="4473" t="s">
        <v>107</v>
      </c>
      <c r="B84" s="2969" t="s">
        <v>108</v>
      </c>
      <c r="C84" s="17">
        <f>SUM(D84:E84)</f>
        <v>0</v>
      </c>
      <c r="D84" s="132">
        <f t="shared" ref="D84:E86" si="7">SUM(F84,H84,J84,L84,N84,P84,R84,T84,V84,X84,Z84,AB84,AD84,AF84,AH84)</f>
        <v>0</v>
      </c>
      <c r="E84" s="132">
        <f t="shared" si="7"/>
        <v>0</v>
      </c>
      <c r="F84" s="133"/>
      <c r="G84" s="134"/>
      <c r="H84" s="135"/>
      <c r="I84" s="134"/>
      <c r="J84" s="133"/>
      <c r="K84" s="136"/>
      <c r="L84" s="133"/>
      <c r="M84" s="136"/>
      <c r="N84" s="133"/>
      <c r="O84" s="136"/>
      <c r="P84" s="133"/>
      <c r="Q84" s="136"/>
      <c r="R84" s="133"/>
      <c r="S84" s="136"/>
      <c r="T84" s="133"/>
      <c r="U84" s="136"/>
      <c r="V84" s="133"/>
      <c r="W84" s="136"/>
      <c r="X84" s="133"/>
      <c r="Y84" s="136"/>
      <c r="Z84" s="133"/>
      <c r="AA84" s="136"/>
      <c r="AB84" s="133"/>
      <c r="AC84" s="136"/>
      <c r="AD84" s="133"/>
      <c r="AE84" s="136"/>
      <c r="AF84" s="133"/>
      <c r="AG84" s="136"/>
      <c r="AH84" s="133"/>
      <c r="AI84" s="137"/>
      <c r="AJ84" s="138"/>
      <c r="AK84" s="139"/>
      <c r="AL84" s="134"/>
      <c r="AM84" s="134"/>
      <c r="AN84" s="134"/>
      <c r="AO84" s="2968"/>
      <c r="AP84" s="2950"/>
      <c r="AQ84" s="2950"/>
      <c r="AR84" s="2950"/>
      <c r="AS84" s="2946"/>
      <c r="AT84" s="2946"/>
      <c r="BV84" s="3"/>
      <c r="BW84" s="3"/>
      <c r="BX84" s="3"/>
      <c r="BY84" s="3"/>
      <c r="BZ84" s="3"/>
      <c r="CA84" s="4" t="s">
        <v>109</v>
      </c>
      <c r="CB84" s="4"/>
      <c r="CC84" s="4" t="s">
        <v>110</v>
      </c>
      <c r="CD84" s="4"/>
      <c r="CE84" s="4" t="s">
        <v>111</v>
      </c>
      <c r="CF84" s="4"/>
      <c r="CG84" s="4" t="s">
        <v>112</v>
      </c>
      <c r="CH84" s="4"/>
      <c r="CI84" s="4" t="s">
        <v>113</v>
      </c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5"/>
      <c r="DB84" s="5">
        <v>0</v>
      </c>
      <c r="DC84" s="5"/>
      <c r="DD84" s="5">
        <v>0</v>
      </c>
      <c r="DE84" s="5"/>
      <c r="DF84" s="5">
        <v>0</v>
      </c>
      <c r="DG84" s="5"/>
      <c r="DH84" s="5">
        <v>0</v>
      </c>
      <c r="DI84" s="5"/>
      <c r="DJ84" s="5">
        <v>0</v>
      </c>
    </row>
    <row r="85" spans="1:114" s="2" customFormat="1" ht="21" x14ac:dyDescent="0.2">
      <c r="A85" s="4473"/>
      <c r="B85" s="140" t="s">
        <v>114</v>
      </c>
      <c r="C85" s="56">
        <f>SUM(D85:E85)</f>
        <v>0</v>
      </c>
      <c r="D85" s="132">
        <f t="shared" si="7"/>
        <v>0</v>
      </c>
      <c r="E85" s="132">
        <f t="shared" si="7"/>
        <v>0</v>
      </c>
      <c r="F85" s="141"/>
      <c r="G85" s="142"/>
      <c r="H85" s="143"/>
      <c r="I85" s="142"/>
      <c r="J85" s="141"/>
      <c r="K85" s="144"/>
      <c r="L85" s="141"/>
      <c r="M85" s="144"/>
      <c r="N85" s="141"/>
      <c r="O85" s="144"/>
      <c r="P85" s="141"/>
      <c r="Q85" s="144"/>
      <c r="R85" s="141"/>
      <c r="S85" s="144"/>
      <c r="T85" s="141"/>
      <c r="U85" s="144"/>
      <c r="V85" s="141"/>
      <c r="W85" s="144"/>
      <c r="X85" s="141"/>
      <c r="Y85" s="144"/>
      <c r="Z85" s="141"/>
      <c r="AA85" s="144"/>
      <c r="AB85" s="141"/>
      <c r="AC85" s="144"/>
      <c r="AD85" s="141"/>
      <c r="AE85" s="144"/>
      <c r="AF85" s="141"/>
      <c r="AG85" s="144"/>
      <c r="AH85" s="141"/>
      <c r="AI85" s="145"/>
      <c r="AJ85" s="146"/>
      <c r="AK85" s="147"/>
      <c r="AL85" s="142"/>
      <c r="AM85" s="142"/>
      <c r="AN85" s="142"/>
      <c r="AO85" s="2970"/>
      <c r="AP85" s="2927"/>
      <c r="AQ85" s="2927"/>
      <c r="AR85" s="2927"/>
      <c r="AS85" s="2929"/>
      <c r="AT85" s="2929"/>
      <c r="BV85" s="3"/>
      <c r="BW85" s="3"/>
      <c r="BX85" s="3"/>
      <c r="BY85" s="3"/>
      <c r="BZ85" s="3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5"/>
      <c r="DB85" s="5">
        <v>0</v>
      </c>
      <c r="DC85" s="5"/>
      <c r="DD85" s="5">
        <v>0</v>
      </c>
      <c r="DE85" s="5"/>
      <c r="DF85" s="5">
        <v>0</v>
      </c>
      <c r="DG85" s="5"/>
      <c r="DH85" s="5">
        <v>0</v>
      </c>
      <c r="DI85" s="5"/>
      <c r="DJ85" s="5">
        <v>0</v>
      </c>
    </row>
    <row r="86" spans="1:114" s="2" customFormat="1" x14ac:dyDescent="0.2">
      <c r="A86" s="2971" t="s">
        <v>61</v>
      </c>
      <c r="B86" s="2972" t="s">
        <v>115</v>
      </c>
      <c r="C86" s="2958">
        <f>SUM(D86:E86)</f>
        <v>0</v>
      </c>
      <c r="D86" s="2959">
        <f t="shared" si="7"/>
        <v>0</v>
      </c>
      <c r="E86" s="2960">
        <f t="shared" si="7"/>
        <v>0</v>
      </c>
      <c r="F86" s="2973"/>
      <c r="G86" s="2974"/>
      <c r="H86" s="2975"/>
      <c r="I86" s="2974"/>
      <c r="J86" s="2973"/>
      <c r="K86" s="2976"/>
      <c r="L86" s="2973"/>
      <c r="M86" s="2976"/>
      <c r="N86" s="2973"/>
      <c r="O86" s="2976"/>
      <c r="P86" s="2973"/>
      <c r="Q86" s="2976"/>
      <c r="R86" s="2973"/>
      <c r="S86" s="2976"/>
      <c r="T86" s="2973"/>
      <c r="U86" s="2976"/>
      <c r="V86" s="2973"/>
      <c r="W86" s="2976"/>
      <c r="X86" s="2973"/>
      <c r="Y86" s="2976"/>
      <c r="Z86" s="2973"/>
      <c r="AA86" s="2976"/>
      <c r="AB86" s="2973"/>
      <c r="AC86" s="2976"/>
      <c r="AD86" s="2973"/>
      <c r="AE86" s="2976"/>
      <c r="AF86" s="2973"/>
      <c r="AG86" s="2976"/>
      <c r="AH86" s="2973"/>
      <c r="AI86" s="2977"/>
      <c r="AJ86" s="2978"/>
      <c r="AK86" s="2979"/>
      <c r="AL86" s="2974"/>
      <c r="AM86" s="2974"/>
      <c r="AN86" s="2974"/>
      <c r="AO86" s="2968"/>
      <c r="AP86" s="2950"/>
      <c r="AQ86" s="2950"/>
      <c r="AR86" s="2950"/>
      <c r="AS86" s="2946"/>
      <c r="AT86" s="2946"/>
      <c r="BV86" s="3"/>
      <c r="BW86" s="3"/>
      <c r="BX86" s="3"/>
      <c r="BY86" s="3"/>
      <c r="BZ86" s="3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5"/>
      <c r="DB86" s="5"/>
      <c r="DC86" s="5"/>
      <c r="DD86" s="5"/>
      <c r="DE86" s="5"/>
      <c r="DF86" s="5"/>
      <c r="DG86" s="5"/>
      <c r="DH86" s="5"/>
      <c r="DI86" s="5"/>
      <c r="DJ86" s="5"/>
    </row>
    <row r="87" spans="1:114" s="2" customFormat="1" x14ac:dyDescent="0.2">
      <c r="A87" s="8" t="s">
        <v>116</v>
      </c>
      <c r="B87" s="6"/>
      <c r="C87" s="94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125"/>
      <c r="R87" s="125"/>
      <c r="S87" s="125"/>
      <c r="T87" s="125"/>
      <c r="U87" s="125"/>
      <c r="V87" s="125"/>
      <c r="W87" s="6"/>
      <c r="X87" s="125"/>
      <c r="Y87" s="125"/>
      <c r="Z87" s="2980"/>
      <c r="AA87" s="126"/>
      <c r="AB87" s="2981"/>
      <c r="AC87" s="2981"/>
      <c r="AD87" s="2981"/>
      <c r="AE87" s="2981"/>
      <c r="AF87" s="2981"/>
      <c r="AG87" s="2946"/>
      <c r="AH87" s="94"/>
      <c r="AI87" s="2950"/>
      <c r="AJ87" s="2950"/>
      <c r="AK87" s="2950"/>
      <c r="AL87" s="2950"/>
      <c r="AM87" s="2950"/>
      <c r="AN87" s="2950"/>
      <c r="AO87" s="2950"/>
      <c r="AP87" s="2950"/>
      <c r="AQ87" s="2946"/>
      <c r="AR87" s="2946"/>
      <c r="BV87" s="3"/>
      <c r="BW87" s="3"/>
      <c r="BX87" s="3"/>
      <c r="BY87" s="3"/>
      <c r="BZ87" s="3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5"/>
      <c r="DB87" s="5"/>
      <c r="DC87" s="5"/>
      <c r="DD87" s="5"/>
      <c r="DE87" s="5"/>
      <c r="DF87" s="5"/>
      <c r="DG87" s="5"/>
      <c r="DH87" s="5"/>
      <c r="DI87" s="5"/>
      <c r="DJ87" s="5"/>
    </row>
    <row r="88" spans="1:114" s="2" customFormat="1" ht="14.25" customHeight="1" x14ac:dyDescent="0.2">
      <c r="A88" s="4473" t="s">
        <v>89</v>
      </c>
      <c r="B88" s="4488" t="s">
        <v>32</v>
      </c>
      <c r="C88" s="4488" t="s">
        <v>117</v>
      </c>
      <c r="D88" s="4489" t="s">
        <v>118</v>
      </c>
      <c r="E88" s="4461" t="s">
        <v>119</v>
      </c>
      <c r="F88" s="4488" t="s">
        <v>120</v>
      </c>
      <c r="G88" s="6"/>
      <c r="H88" s="2945"/>
      <c r="I88" s="2945"/>
      <c r="J88" s="2945"/>
      <c r="K88" s="2945"/>
      <c r="L88" s="2945"/>
      <c r="M88" s="2945"/>
      <c r="N88" s="2945"/>
      <c r="O88" s="2945"/>
      <c r="P88" s="2982"/>
      <c r="Q88" s="2982"/>
      <c r="R88" s="2982"/>
      <c r="S88" s="2982"/>
      <c r="T88" s="2982"/>
      <c r="U88" s="2982"/>
      <c r="V88" s="2982"/>
      <c r="W88" s="2945"/>
      <c r="X88" s="2982"/>
      <c r="Y88" s="2946"/>
      <c r="Z88" s="2946"/>
      <c r="AA88" s="2946"/>
      <c r="AB88" s="2946"/>
      <c r="AC88" s="2946"/>
      <c r="AD88" s="2946"/>
      <c r="AE88" s="2946"/>
      <c r="AF88" s="2946"/>
      <c r="AG88" s="2946"/>
      <c r="AH88" s="2950"/>
      <c r="AI88" s="2950"/>
      <c r="AJ88" s="2950"/>
      <c r="AK88" s="2950"/>
      <c r="AL88" s="2950"/>
      <c r="AM88" s="2950"/>
      <c r="AN88" s="2950"/>
      <c r="AO88" s="2950"/>
      <c r="AP88" s="2950"/>
      <c r="AQ88" s="2946"/>
      <c r="AR88" s="2946"/>
      <c r="BV88" s="3"/>
      <c r="BW88" s="3"/>
      <c r="BX88" s="3"/>
      <c r="BY88" s="3"/>
      <c r="BZ88" s="3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5"/>
      <c r="DB88" s="5"/>
      <c r="DC88" s="5"/>
      <c r="DD88" s="5"/>
      <c r="DE88" s="5"/>
      <c r="DF88" s="5"/>
      <c r="DG88" s="5"/>
      <c r="DH88" s="5"/>
      <c r="DI88" s="5"/>
      <c r="DJ88" s="5"/>
    </row>
    <row r="89" spans="1:114" s="2" customFormat="1" x14ac:dyDescent="0.2">
      <c r="A89" s="4473"/>
      <c r="B89" s="4488"/>
      <c r="C89" s="4488"/>
      <c r="D89" s="4489"/>
      <c r="E89" s="4461"/>
      <c r="F89" s="4488"/>
      <c r="G89" s="6"/>
      <c r="H89" s="2945"/>
      <c r="I89" s="2945"/>
      <c r="J89" s="2945"/>
      <c r="K89" s="2945"/>
      <c r="L89" s="2945"/>
      <c r="M89" s="2945"/>
      <c r="N89" s="2945"/>
      <c r="O89" s="2945"/>
      <c r="P89" s="2982"/>
      <c r="Q89" s="2982"/>
      <c r="R89" s="2982"/>
      <c r="S89" s="2982"/>
      <c r="T89" s="2982"/>
      <c r="U89" s="2982"/>
      <c r="V89" s="2982"/>
      <c r="W89" s="2945"/>
      <c r="X89" s="2982"/>
      <c r="Y89" s="2946"/>
      <c r="Z89" s="2946"/>
      <c r="AA89" s="2946"/>
      <c r="AB89" s="2946"/>
      <c r="AC89" s="2946"/>
      <c r="AD89" s="2946"/>
      <c r="AE89" s="2946"/>
      <c r="AF89" s="2946"/>
      <c r="AG89" s="2946"/>
      <c r="AH89" s="2950"/>
      <c r="AI89" s="2950"/>
      <c r="AJ89" s="2950"/>
      <c r="AK89" s="2950"/>
      <c r="AL89" s="2950"/>
      <c r="AM89" s="2950"/>
      <c r="AN89" s="2950"/>
      <c r="AO89" s="2950"/>
      <c r="AP89" s="2950"/>
      <c r="AQ89" s="2946"/>
      <c r="AR89" s="2946"/>
      <c r="BV89" s="3"/>
      <c r="BW89" s="3"/>
      <c r="BX89" s="3"/>
      <c r="BY89" s="3"/>
      <c r="BZ89" s="3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5"/>
      <c r="DB89" s="5"/>
      <c r="DC89" s="5"/>
      <c r="DD89" s="5"/>
      <c r="DE89" s="5"/>
      <c r="DF89" s="5"/>
      <c r="DG89" s="5"/>
      <c r="DH89" s="5"/>
      <c r="DI89" s="5"/>
      <c r="DJ89" s="5"/>
    </row>
    <row r="90" spans="1:114" s="2" customFormat="1" x14ac:dyDescent="0.2">
      <c r="A90" s="4475" t="s">
        <v>121</v>
      </c>
      <c r="B90" s="4476"/>
      <c r="C90" s="4476"/>
      <c r="D90" s="4476"/>
      <c r="E90" s="4476"/>
      <c r="F90" s="4477"/>
      <c r="G90" s="6"/>
      <c r="H90" s="2983"/>
      <c r="I90" s="2983"/>
      <c r="J90" s="2983"/>
      <c r="K90" s="2983"/>
      <c r="L90" s="2983"/>
      <c r="M90" s="2983"/>
      <c r="N90" s="2983"/>
      <c r="O90" s="2983"/>
      <c r="P90" s="2984"/>
      <c r="Q90" s="2984"/>
      <c r="R90" s="2984"/>
      <c r="S90" s="2984"/>
      <c r="T90" s="2984"/>
      <c r="U90" s="2984"/>
      <c r="V90" s="2984"/>
      <c r="W90" s="2983"/>
      <c r="X90" s="2984"/>
      <c r="Y90" s="2929"/>
      <c r="Z90" s="2929"/>
      <c r="AA90" s="2929"/>
      <c r="AB90" s="2929"/>
      <c r="AC90" s="2929"/>
      <c r="AD90" s="2929"/>
      <c r="AE90" s="2929"/>
      <c r="AF90" s="2929"/>
      <c r="AG90" s="2929"/>
      <c r="AH90" s="2927"/>
      <c r="AI90" s="2927"/>
      <c r="AJ90" s="2927"/>
      <c r="AK90" s="2927"/>
      <c r="AL90" s="2927"/>
      <c r="AM90" s="2927"/>
      <c r="AN90" s="2927"/>
      <c r="AO90" s="2927"/>
      <c r="AP90" s="2927"/>
      <c r="AQ90" s="2929"/>
      <c r="AR90" s="2929"/>
      <c r="BV90" s="3"/>
      <c r="BW90" s="3"/>
      <c r="BX90" s="3"/>
      <c r="BY90" s="3"/>
      <c r="BZ90" s="3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5"/>
      <c r="DB90" s="5"/>
      <c r="DC90" s="5"/>
      <c r="DD90" s="5"/>
      <c r="DE90" s="5"/>
      <c r="DF90" s="5"/>
      <c r="DG90" s="5"/>
      <c r="DH90" s="5"/>
      <c r="DI90" s="5"/>
      <c r="DJ90" s="5"/>
    </row>
    <row r="91" spans="1:114" s="2" customFormat="1" x14ac:dyDescent="0.2">
      <c r="A91" s="2985" t="s">
        <v>122</v>
      </c>
      <c r="B91" s="2986">
        <f>SUM(C91:D91)</f>
        <v>439</v>
      </c>
      <c r="C91" s="2987">
        <v>57</v>
      </c>
      <c r="D91" s="2988">
        <v>382</v>
      </c>
      <c r="E91" s="2989">
        <v>439</v>
      </c>
      <c r="F91" s="2987"/>
      <c r="G91" s="6"/>
      <c r="H91" s="2945"/>
      <c r="I91" s="2945"/>
      <c r="J91" s="2945"/>
      <c r="K91" s="2945"/>
      <c r="L91" s="2945"/>
      <c r="M91" s="2945"/>
      <c r="N91" s="2945"/>
      <c r="O91" s="2945"/>
      <c r="P91" s="2982"/>
      <c r="Q91" s="2982"/>
      <c r="R91" s="2982"/>
      <c r="S91" s="2982"/>
      <c r="T91" s="2982"/>
      <c r="U91" s="2982"/>
      <c r="V91" s="2982"/>
      <c r="W91" s="2945"/>
      <c r="X91" s="2982"/>
      <c r="Y91" s="2946"/>
      <c r="Z91" s="2946"/>
      <c r="AA91" s="2946"/>
      <c r="AB91" s="2946"/>
      <c r="AC91" s="2946"/>
      <c r="AD91" s="2946"/>
      <c r="AE91" s="2946"/>
      <c r="AF91" s="2946"/>
      <c r="AG91" s="2946"/>
      <c r="AH91" s="2950"/>
      <c r="AI91" s="2950"/>
      <c r="AJ91" s="2950"/>
      <c r="AK91" s="2950"/>
      <c r="AL91" s="2950"/>
      <c r="AM91" s="2950"/>
      <c r="AN91" s="2950"/>
      <c r="AO91" s="2950"/>
      <c r="AP91" s="2950"/>
      <c r="AQ91" s="2946"/>
      <c r="AR91" s="2946"/>
      <c r="BV91" s="3"/>
      <c r="BW91" s="3"/>
      <c r="BX91" s="3"/>
      <c r="BY91" s="3"/>
      <c r="BZ91" s="3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5"/>
      <c r="DB91" s="5"/>
      <c r="DC91" s="5"/>
      <c r="DD91" s="5"/>
      <c r="DE91" s="5"/>
      <c r="DF91" s="5"/>
      <c r="DG91" s="5"/>
      <c r="DH91" s="5"/>
      <c r="DI91" s="5"/>
      <c r="DJ91" s="5"/>
    </row>
    <row r="92" spans="1:114" s="2" customFormat="1" x14ac:dyDescent="0.2">
      <c r="A92" s="148" t="s">
        <v>123</v>
      </c>
      <c r="B92" s="140">
        <f>SUM(C92:D92)</f>
        <v>0</v>
      </c>
      <c r="C92" s="149"/>
      <c r="D92" s="150"/>
      <c r="E92" s="26"/>
      <c r="F92" s="149"/>
      <c r="G92" s="6"/>
      <c r="H92" s="2983"/>
      <c r="I92" s="2983"/>
      <c r="J92" s="2983"/>
      <c r="K92" s="2983"/>
      <c r="L92" s="2983"/>
      <c r="M92" s="2983"/>
      <c r="N92" s="2983"/>
      <c r="O92" s="2983"/>
      <c r="P92" s="2984"/>
      <c r="Q92" s="2984"/>
      <c r="R92" s="2984"/>
      <c r="S92" s="2984"/>
      <c r="T92" s="2984"/>
      <c r="U92" s="2984"/>
      <c r="V92" s="2984"/>
      <c r="W92" s="2983"/>
      <c r="X92" s="2984"/>
      <c r="Y92" s="2929"/>
      <c r="Z92" s="2929"/>
      <c r="AA92" s="2929"/>
      <c r="AB92" s="2929"/>
      <c r="AC92" s="2929"/>
      <c r="AD92" s="2929"/>
      <c r="AE92" s="2929"/>
      <c r="AF92" s="2929"/>
      <c r="AG92" s="2929"/>
      <c r="AH92" s="2927"/>
      <c r="AI92" s="2927"/>
      <c r="AJ92" s="2927"/>
      <c r="AK92" s="2927"/>
      <c r="AL92" s="2927"/>
      <c r="AM92" s="2927"/>
      <c r="AN92" s="2927"/>
      <c r="AO92" s="2927"/>
      <c r="AP92" s="2927"/>
      <c r="AQ92" s="2929"/>
      <c r="AR92" s="2929"/>
      <c r="BV92" s="3"/>
      <c r="BW92" s="3"/>
      <c r="BX92" s="3"/>
      <c r="BY92" s="3"/>
      <c r="BZ92" s="3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5"/>
      <c r="DB92" s="5"/>
      <c r="DC92" s="5"/>
      <c r="DD92" s="5"/>
      <c r="DE92" s="5"/>
      <c r="DF92" s="5"/>
      <c r="DG92" s="5"/>
      <c r="DH92" s="5"/>
      <c r="DI92" s="5"/>
      <c r="DJ92" s="5"/>
    </row>
    <row r="93" spans="1:114" s="2" customFormat="1" x14ac:dyDescent="0.2">
      <c r="A93" s="148" t="s">
        <v>124</v>
      </c>
      <c r="B93" s="140">
        <f>SUM(C93:D93)</f>
        <v>0</v>
      </c>
      <c r="C93" s="149"/>
      <c r="D93" s="150"/>
      <c r="E93" s="26"/>
      <c r="F93" s="149"/>
      <c r="G93" s="6"/>
      <c r="H93" s="2983"/>
      <c r="I93" s="2983"/>
      <c r="J93" s="2983"/>
      <c r="K93" s="2983"/>
      <c r="L93" s="2983"/>
      <c r="M93" s="2983"/>
      <c r="N93" s="2983"/>
      <c r="O93" s="2983"/>
      <c r="P93" s="2984"/>
      <c r="Q93" s="2984"/>
      <c r="R93" s="2984"/>
      <c r="S93" s="2984"/>
      <c r="T93" s="2984"/>
      <c r="U93" s="2984"/>
      <c r="V93" s="2984"/>
      <c r="W93" s="2983"/>
      <c r="X93" s="2984"/>
      <c r="Y93" s="2929"/>
      <c r="Z93" s="2929"/>
      <c r="AA93" s="2929"/>
      <c r="AB93" s="2929"/>
      <c r="AC93" s="2929"/>
      <c r="AD93" s="2929"/>
      <c r="AE93" s="2929"/>
      <c r="AF93" s="2929"/>
      <c r="AG93" s="2929"/>
      <c r="AH93" s="2927"/>
      <c r="AI93" s="2927"/>
      <c r="AJ93" s="2927"/>
      <c r="AK93" s="2927"/>
      <c r="AL93" s="2927"/>
      <c r="AM93" s="2927"/>
      <c r="AN93" s="2927"/>
      <c r="AO93" s="2927"/>
      <c r="AP93" s="2927"/>
      <c r="AQ93" s="2929"/>
      <c r="AR93" s="2929"/>
      <c r="BV93" s="3"/>
      <c r="BW93" s="3"/>
      <c r="BX93" s="3"/>
      <c r="BY93" s="3"/>
      <c r="BZ93" s="3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5"/>
      <c r="DB93" s="5"/>
      <c r="DC93" s="5"/>
      <c r="DD93" s="5"/>
      <c r="DE93" s="5"/>
      <c r="DF93" s="5"/>
      <c r="DG93" s="5"/>
      <c r="DH93" s="5"/>
      <c r="DI93" s="5"/>
      <c r="DJ93" s="5"/>
    </row>
    <row r="94" spans="1:114" s="2" customFormat="1" x14ac:dyDescent="0.2">
      <c r="A94" s="148" t="s">
        <v>125</v>
      </c>
      <c r="B94" s="140">
        <f>SUM(C94:D94)</f>
        <v>0</v>
      </c>
      <c r="C94" s="149"/>
      <c r="D94" s="150"/>
      <c r="E94" s="26"/>
      <c r="F94" s="149"/>
      <c r="G94" s="6"/>
      <c r="H94" s="2983"/>
      <c r="I94" s="2983"/>
      <c r="J94" s="2983"/>
      <c r="K94" s="2983"/>
      <c r="L94" s="2983"/>
      <c r="M94" s="2983"/>
      <c r="N94" s="2983"/>
      <c r="O94" s="2983"/>
      <c r="P94" s="2984"/>
      <c r="Q94" s="2984"/>
      <c r="R94" s="2984"/>
      <c r="S94" s="2984"/>
      <c r="T94" s="2984"/>
      <c r="U94" s="2984"/>
      <c r="V94" s="2984"/>
      <c r="W94" s="2983"/>
      <c r="X94" s="2984"/>
      <c r="Y94" s="2929"/>
      <c r="Z94" s="2929"/>
      <c r="AA94" s="2929"/>
      <c r="AB94" s="2929"/>
      <c r="AC94" s="2929"/>
      <c r="AD94" s="2929"/>
      <c r="AE94" s="2929"/>
      <c r="AF94" s="2929"/>
      <c r="AG94" s="2929"/>
      <c r="AH94" s="2927"/>
      <c r="AI94" s="2927"/>
      <c r="AJ94" s="2927"/>
      <c r="AK94" s="2927"/>
      <c r="AL94" s="2927"/>
      <c r="AM94" s="2927"/>
      <c r="AN94" s="2927"/>
      <c r="AO94" s="2927"/>
      <c r="AP94" s="2927"/>
      <c r="AQ94" s="2929"/>
      <c r="AR94" s="2929"/>
      <c r="BV94" s="3"/>
      <c r="BW94" s="3"/>
      <c r="BX94" s="3"/>
      <c r="BY94" s="3"/>
      <c r="BZ94" s="3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5"/>
      <c r="DB94" s="5"/>
      <c r="DC94" s="5"/>
      <c r="DD94" s="5"/>
      <c r="DE94" s="5"/>
      <c r="DF94" s="5"/>
      <c r="DG94" s="5"/>
      <c r="DH94" s="5"/>
      <c r="DI94" s="5"/>
      <c r="DJ94" s="5"/>
    </row>
    <row r="95" spans="1:114" s="2" customFormat="1" x14ac:dyDescent="0.2">
      <c r="A95" s="151" t="s">
        <v>126</v>
      </c>
      <c r="B95" s="152">
        <f>SUM(C95:D95)</f>
        <v>29</v>
      </c>
      <c r="C95" s="108"/>
      <c r="D95" s="2990">
        <v>29</v>
      </c>
      <c r="E95" s="154">
        <v>29</v>
      </c>
      <c r="F95" s="108"/>
      <c r="G95" s="6"/>
      <c r="H95" s="2945"/>
      <c r="I95" s="2945"/>
      <c r="J95" s="2945"/>
      <c r="K95" s="2945"/>
      <c r="L95" s="2945"/>
      <c r="M95" s="2945"/>
      <c r="N95" s="2945"/>
      <c r="O95" s="2945"/>
      <c r="P95" s="2982"/>
      <c r="Q95" s="2982"/>
      <c r="R95" s="2982"/>
      <c r="S95" s="2982"/>
      <c r="T95" s="2982"/>
      <c r="U95" s="2982"/>
      <c r="V95" s="2982"/>
      <c r="W95" s="2945"/>
      <c r="X95" s="2982"/>
      <c r="Y95" s="2946"/>
      <c r="Z95" s="2946"/>
      <c r="AA95" s="2946"/>
      <c r="AB95" s="2946"/>
      <c r="AC95" s="2946"/>
      <c r="AD95" s="2946"/>
      <c r="AE95" s="2946"/>
      <c r="AF95" s="2946"/>
      <c r="AG95" s="2946"/>
      <c r="AH95" s="2950"/>
      <c r="AI95" s="2950"/>
      <c r="AJ95" s="2950"/>
      <c r="AK95" s="2950"/>
      <c r="AL95" s="2950"/>
      <c r="AM95" s="2950"/>
      <c r="AN95" s="2950"/>
      <c r="AO95" s="2950"/>
      <c r="AP95" s="2950"/>
      <c r="AQ95" s="2946"/>
      <c r="AR95" s="2946"/>
      <c r="BV95" s="3"/>
      <c r="BW95" s="3"/>
      <c r="BX95" s="3"/>
      <c r="BY95" s="3"/>
      <c r="BZ95" s="3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5"/>
      <c r="DB95" s="5"/>
      <c r="DC95" s="5"/>
      <c r="DD95" s="5"/>
      <c r="DE95" s="5"/>
      <c r="DF95" s="5"/>
      <c r="DG95" s="5"/>
      <c r="DH95" s="5"/>
      <c r="DI95" s="5"/>
      <c r="DJ95" s="5"/>
    </row>
    <row r="96" spans="1:114" s="2" customFormat="1" x14ac:dyDescent="0.2">
      <c r="A96" s="4475" t="s">
        <v>127</v>
      </c>
      <c r="B96" s="4476"/>
      <c r="C96" s="4476"/>
      <c r="D96" s="4476"/>
      <c r="E96" s="4476"/>
      <c r="F96" s="4477"/>
      <c r="G96" s="6"/>
      <c r="H96" s="2945"/>
      <c r="I96" s="2945"/>
      <c r="J96" s="2945"/>
      <c r="K96" s="2945"/>
      <c r="L96" s="2945"/>
      <c r="M96" s="2945"/>
      <c r="N96" s="2945"/>
      <c r="O96" s="2945"/>
      <c r="P96" s="2982"/>
      <c r="Q96" s="2982"/>
      <c r="R96" s="2982"/>
      <c r="S96" s="2982"/>
      <c r="T96" s="2982"/>
      <c r="U96" s="2982"/>
      <c r="V96" s="2982"/>
      <c r="W96" s="2945"/>
      <c r="X96" s="2982"/>
      <c r="Y96" s="2946"/>
      <c r="Z96" s="2946"/>
      <c r="AA96" s="2946"/>
      <c r="AB96" s="2946"/>
      <c r="AC96" s="2946"/>
      <c r="AD96" s="2946"/>
      <c r="AE96" s="2946"/>
      <c r="AF96" s="2946"/>
      <c r="AG96" s="2946"/>
      <c r="AH96" s="2950"/>
      <c r="AI96" s="2950"/>
      <c r="AJ96" s="2950"/>
      <c r="AK96" s="2950"/>
      <c r="AL96" s="2950"/>
      <c r="AM96" s="2950"/>
      <c r="AN96" s="2950"/>
      <c r="AO96" s="2950"/>
      <c r="AP96" s="2950"/>
      <c r="AQ96" s="2946"/>
      <c r="AR96" s="2946"/>
      <c r="BV96" s="3"/>
      <c r="BW96" s="3"/>
      <c r="BX96" s="3"/>
      <c r="BY96" s="3"/>
      <c r="BZ96" s="3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5"/>
      <c r="DB96" s="5"/>
      <c r="DC96" s="5"/>
      <c r="DD96" s="5"/>
      <c r="DE96" s="5"/>
      <c r="DF96" s="5"/>
      <c r="DG96" s="5"/>
      <c r="DH96" s="5"/>
      <c r="DI96" s="5"/>
      <c r="DJ96" s="5"/>
    </row>
    <row r="97" spans="1:130" x14ac:dyDescent="0.2">
      <c r="A97" s="2991" t="s">
        <v>128</v>
      </c>
      <c r="B97" s="2992">
        <f>SUM(C97:D97)</f>
        <v>0</v>
      </c>
      <c r="C97" s="2987"/>
      <c r="D97" s="2988"/>
      <c r="E97" s="2989"/>
      <c r="F97" s="2987"/>
      <c r="G97" s="6"/>
      <c r="H97" s="2945"/>
      <c r="I97" s="2945"/>
      <c r="J97" s="2945"/>
      <c r="K97" s="2945"/>
      <c r="L97" s="2945"/>
      <c r="M97" s="2945"/>
      <c r="N97" s="2945"/>
      <c r="O97" s="2945"/>
      <c r="P97" s="2982"/>
      <c r="Q97" s="2982"/>
      <c r="R97" s="2982"/>
      <c r="S97" s="2982"/>
      <c r="T97" s="2982"/>
      <c r="U97" s="2982"/>
      <c r="V97" s="2982"/>
      <c r="W97" s="2945"/>
      <c r="X97" s="2982"/>
      <c r="Y97" s="2946"/>
      <c r="Z97" s="2946"/>
      <c r="AA97" s="2946"/>
      <c r="AB97" s="2946"/>
      <c r="AC97" s="2946"/>
      <c r="AD97" s="2946"/>
      <c r="AE97" s="2946"/>
      <c r="AF97" s="2946"/>
      <c r="AG97" s="2946"/>
      <c r="AH97" s="2946"/>
      <c r="AI97" s="2946"/>
      <c r="AJ97" s="2946"/>
      <c r="AK97" s="2946"/>
      <c r="AL97" s="2946"/>
      <c r="AM97" s="2946"/>
      <c r="AN97" s="2946"/>
      <c r="AO97" s="2946"/>
      <c r="AP97" s="2946"/>
      <c r="AQ97" s="2946"/>
      <c r="AR97" s="2946"/>
    </row>
    <row r="98" spans="1:130" x14ac:dyDescent="0.2">
      <c r="A98" s="155" t="s">
        <v>129</v>
      </c>
      <c r="B98" s="156">
        <f>SUM(C98:D98)</f>
        <v>0</v>
      </c>
      <c r="C98" s="149"/>
      <c r="D98" s="150"/>
      <c r="E98" s="26"/>
      <c r="F98" s="149"/>
      <c r="G98" s="6"/>
      <c r="H98" s="2945"/>
      <c r="I98" s="2945"/>
      <c r="J98" s="2945"/>
      <c r="K98" s="2945"/>
      <c r="L98" s="2945"/>
      <c r="M98" s="2945"/>
      <c r="N98" s="2945"/>
      <c r="O98" s="2945"/>
      <c r="P98" s="2982"/>
      <c r="Q98" s="2982"/>
      <c r="R98" s="2982"/>
      <c r="S98" s="2982"/>
      <c r="T98" s="2982"/>
      <c r="U98" s="2982"/>
      <c r="V98" s="2982"/>
      <c r="W98" s="2945"/>
      <c r="X98" s="2982"/>
      <c r="Y98" s="2946"/>
      <c r="Z98" s="2946"/>
      <c r="AA98" s="2946"/>
      <c r="AB98" s="2946"/>
      <c r="AC98" s="2946"/>
      <c r="AD98" s="2946"/>
      <c r="AE98" s="2946"/>
      <c r="AF98" s="2946"/>
      <c r="AG98" s="2946"/>
      <c r="AH98" s="2946"/>
      <c r="AI98" s="2946"/>
      <c r="AJ98" s="2946"/>
      <c r="AK98" s="2946"/>
      <c r="AL98" s="2946"/>
      <c r="AM98" s="2946"/>
      <c r="AN98" s="2946"/>
      <c r="AO98" s="2946"/>
      <c r="AP98" s="2946"/>
      <c r="AQ98" s="2946"/>
      <c r="AR98" s="2946"/>
    </row>
    <row r="99" spans="1:130" ht="21" x14ac:dyDescent="0.2">
      <c r="A99" s="2993" t="s">
        <v>130</v>
      </c>
      <c r="B99" s="157">
        <f>SUM(C99:D99)</f>
        <v>0</v>
      </c>
      <c r="C99" s="2994"/>
      <c r="D99" s="2990"/>
      <c r="E99" s="2995"/>
      <c r="F99" s="2994"/>
      <c r="G99" s="6"/>
      <c r="H99" s="2945"/>
      <c r="I99" s="2945"/>
      <c r="J99" s="2945"/>
      <c r="K99" s="2945"/>
      <c r="L99" s="2945"/>
      <c r="M99" s="2945"/>
      <c r="N99" s="2945"/>
      <c r="O99" s="2945"/>
      <c r="P99" s="2982"/>
      <c r="Q99" s="2982"/>
      <c r="R99" s="2982"/>
      <c r="S99" s="2982"/>
      <c r="T99" s="2982"/>
      <c r="U99" s="2982"/>
      <c r="V99" s="2982"/>
      <c r="W99" s="2945"/>
      <c r="X99" s="2982"/>
      <c r="Y99" s="2946"/>
      <c r="Z99" s="2946"/>
      <c r="AA99" s="2946"/>
      <c r="AB99" s="2946"/>
      <c r="AC99" s="2946"/>
      <c r="AD99" s="2946"/>
      <c r="AE99" s="2946"/>
      <c r="AF99" s="2946"/>
      <c r="AG99" s="2946"/>
      <c r="AH99" s="2946"/>
      <c r="AI99" s="2946"/>
      <c r="AJ99" s="2946"/>
      <c r="AK99" s="2946"/>
      <c r="AL99" s="2946"/>
      <c r="AM99" s="2946"/>
      <c r="AN99" s="2946"/>
      <c r="AO99" s="2946"/>
      <c r="AP99" s="2946"/>
      <c r="AQ99" s="2946"/>
      <c r="AR99" s="2946"/>
    </row>
    <row r="100" spans="1:130" s="3" customFormat="1" x14ac:dyDescent="0.2">
      <c r="A100" s="4478" t="s">
        <v>131</v>
      </c>
      <c r="B100" s="4478"/>
      <c r="C100" s="4478"/>
      <c r="D100" s="4478"/>
      <c r="E100" s="4478"/>
      <c r="F100" s="4479"/>
      <c r="G100" s="2996"/>
      <c r="H100" s="2996"/>
      <c r="I100" s="2996"/>
      <c r="J100" s="2996"/>
      <c r="K100" s="2996"/>
      <c r="L100" s="2996"/>
      <c r="M100" s="2996"/>
      <c r="N100" s="2996"/>
      <c r="O100" s="2996"/>
      <c r="P100" s="2996"/>
      <c r="Q100" s="2997"/>
      <c r="R100" s="2997"/>
      <c r="S100" s="2997"/>
      <c r="T100" s="2997"/>
      <c r="U100" s="2997"/>
      <c r="V100" s="2997"/>
      <c r="W100" s="2996"/>
      <c r="X100" s="2997"/>
      <c r="Y100" s="2997"/>
      <c r="Z100" s="2997"/>
      <c r="AA100" s="2997"/>
      <c r="AB100" s="2997"/>
      <c r="AC100" s="2997"/>
      <c r="AD100" s="2997"/>
      <c r="AE100" s="2997"/>
      <c r="AF100" s="2997"/>
      <c r="AG100" s="2997"/>
      <c r="AH100" s="2997"/>
      <c r="AI100" s="2997"/>
      <c r="AJ100" s="2997"/>
      <c r="AK100" s="2997"/>
      <c r="AL100" s="2997"/>
      <c r="AM100" s="2997"/>
      <c r="AN100" s="2997"/>
      <c r="AO100" s="2997"/>
      <c r="AP100" s="2997"/>
      <c r="AQ100" s="2997"/>
      <c r="AR100" s="2997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</row>
    <row r="101" spans="1:130" ht="14.25" customHeight="1" x14ac:dyDescent="0.2">
      <c r="A101" s="4480" t="s">
        <v>132</v>
      </c>
      <c r="B101" s="4482" t="s">
        <v>133</v>
      </c>
      <c r="C101" s="4483"/>
      <c r="D101" s="4484"/>
      <c r="E101" s="4482" t="s">
        <v>134</v>
      </c>
      <c r="F101" s="4484"/>
      <c r="G101" s="4482" t="s">
        <v>135</v>
      </c>
      <c r="H101" s="4490"/>
      <c r="I101" s="4492" t="s">
        <v>136</v>
      </c>
      <c r="J101" s="4493"/>
      <c r="K101" s="4496" t="s">
        <v>137</v>
      </c>
      <c r="L101" s="4498" t="s">
        <v>138</v>
      </c>
      <c r="M101" s="4496"/>
      <c r="N101" s="4498" t="s">
        <v>139</v>
      </c>
      <c r="O101" s="4496"/>
      <c r="P101" s="6"/>
      <c r="Q101" s="125"/>
      <c r="R101" s="125"/>
      <c r="S101" s="125"/>
      <c r="T101" s="125"/>
      <c r="U101" s="125"/>
      <c r="V101" s="125"/>
      <c r="W101" s="6"/>
      <c r="X101" s="125"/>
      <c r="Y101" s="2998"/>
      <c r="Z101" s="2949"/>
      <c r="AA101" s="2949"/>
      <c r="AB101" s="2949"/>
      <c r="AC101" s="2949"/>
      <c r="AD101" s="2949"/>
      <c r="AE101" s="2949"/>
      <c r="AF101" s="2949"/>
      <c r="AG101" s="2949"/>
      <c r="AH101" s="2949"/>
      <c r="AI101" s="2949"/>
      <c r="AJ101" s="2946"/>
      <c r="AK101" s="2946"/>
      <c r="AL101" s="2946"/>
      <c r="AM101" s="2946"/>
      <c r="AN101" s="2946"/>
      <c r="AO101" s="2946"/>
      <c r="AP101" s="2946"/>
      <c r="AQ101" s="2946"/>
      <c r="AR101" s="2946"/>
      <c r="AS101" s="2946"/>
    </row>
    <row r="102" spans="1:130" x14ac:dyDescent="0.2">
      <c r="A102" s="3410"/>
      <c r="B102" s="4485"/>
      <c r="C102" s="4486"/>
      <c r="D102" s="4487"/>
      <c r="E102" s="4485"/>
      <c r="F102" s="4487"/>
      <c r="G102" s="4485"/>
      <c r="H102" s="4491"/>
      <c r="I102" s="4494"/>
      <c r="J102" s="4495"/>
      <c r="K102" s="3427"/>
      <c r="L102" s="4499"/>
      <c r="M102" s="4497"/>
      <c r="N102" s="4499"/>
      <c r="O102" s="4497"/>
      <c r="P102" s="6"/>
      <c r="Q102" s="125"/>
      <c r="R102" s="125"/>
      <c r="S102" s="125"/>
      <c r="T102" s="125"/>
      <c r="U102" s="125"/>
      <c r="V102" s="125"/>
      <c r="W102" s="6"/>
      <c r="X102" s="125"/>
      <c r="Y102" s="2982"/>
      <c r="Z102" s="2946"/>
      <c r="AA102" s="2946"/>
      <c r="AB102" s="2946"/>
      <c r="AC102" s="2946"/>
      <c r="AD102" s="2946"/>
      <c r="AE102" s="2946"/>
      <c r="AF102" s="2946"/>
      <c r="AG102" s="2946"/>
      <c r="AH102" s="2946"/>
      <c r="AI102" s="2946"/>
      <c r="AJ102" s="2946"/>
      <c r="AK102" s="2946"/>
      <c r="AL102" s="2946"/>
      <c r="AM102" s="2946"/>
      <c r="AN102" s="2946"/>
      <c r="AO102" s="2946"/>
      <c r="AP102" s="2946"/>
      <c r="AQ102" s="2946"/>
      <c r="AR102" s="2946"/>
      <c r="AS102" s="2946"/>
    </row>
    <row r="103" spans="1:130" ht="21" x14ac:dyDescent="0.2">
      <c r="A103" s="4481"/>
      <c r="B103" s="2999" t="s">
        <v>140</v>
      </c>
      <c r="C103" s="2999" t="s">
        <v>141</v>
      </c>
      <c r="D103" s="3000" t="s">
        <v>142</v>
      </c>
      <c r="E103" s="3001" t="s">
        <v>143</v>
      </c>
      <c r="F103" s="3002" t="s">
        <v>144</v>
      </c>
      <c r="G103" s="3001" t="s">
        <v>145</v>
      </c>
      <c r="H103" s="3003" t="s">
        <v>146</v>
      </c>
      <c r="I103" s="3004" t="s">
        <v>143</v>
      </c>
      <c r="J103" s="3005" t="s">
        <v>144</v>
      </c>
      <c r="K103" s="4497"/>
      <c r="L103" s="2999" t="s">
        <v>140</v>
      </c>
      <c r="M103" s="3006" t="s">
        <v>142</v>
      </c>
      <c r="N103" s="2999" t="s">
        <v>145</v>
      </c>
      <c r="O103" s="3006" t="s">
        <v>146</v>
      </c>
      <c r="P103" s="6"/>
      <c r="Q103" s="125"/>
      <c r="R103" s="125"/>
      <c r="S103" s="125"/>
      <c r="T103" s="125"/>
      <c r="U103" s="125"/>
      <c r="V103" s="125"/>
      <c r="W103" s="6"/>
      <c r="X103" s="125"/>
      <c r="Y103" s="3007"/>
      <c r="Z103" s="3008"/>
      <c r="AA103" s="3008"/>
      <c r="AB103" s="3008"/>
      <c r="AC103" s="3008"/>
      <c r="AD103" s="3008"/>
      <c r="AE103" s="3008"/>
      <c r="AF103" s="3008"/>
      <c r="AG103" s="3008"/>
      <c r="AH103" s="3008"/>
      <c r="AI103" s="3008"/>
      <c r="AJ103" s="3008"/>
      <c r="AK103" s="3008"/>
      <c r="AL103" s="3008"/>
      <c r="AM103" s="3008"/>
      <c r="AN103" s="3008"/>
      <c r="AO103" s="3008"/>
      <c r="AP103" s="3008"/>
      <c r="AQ103" s="3008"/>
      <c r="AR103" s="3008"/>
      <c r="AS103" s="3008"/>
    </row>
    <row r="104" spans="1:130" x14ac:dyDescent="0.2">
      <c r="A104" s="3009" t="s">
        <v>147</v>
      </c>
      <c r="B104" s="3010">
        <f>SUM(C104:D104)</f>
        <v>13308</v>
      </c>
      <c r="C104" s="3011">
        <v>12828</v>
      </c>
      <c r="D104" s="3012">
        <v>480</v>
      </c>
      <c r="E104" s="3011">
        <v>10485</v>
      </c>
      <c r="F104" s="3012">
        <v>0</v>
      </c>
      <c r="G104" s="3011">
        <v>43458</v>
      </c>
      <c r="H104" s="3013">
        <v>499</v>
      </c>
      <c r="I104" s="3014">
        <v>2823</v>
      </c>
      <c r="J104" s="3015">
        <v>0</v>
      </c>
      <c r="K104" s="3012">
        <v>12828</v>
      </c>
      <c r="L104" s="3011"/>
      <c r="M104" s="3016"/>
      <c r="N104" s="3011"/>
      <c r="O104" s="3016"/>
      <c r="P104" s="6" t="str">
        <f>CB104&amp;CC104&amp;CD104&amp;CE104</f>
        <v/>
      </c>
      <c r="Q104" s="125"/>
      <c r="R104" s="125"/>
      <c r="S104" s="125"/>
      <c r="T104" s="125"/>
      <c r="U104" s="125"/>
      <c r="V104" s="125"/>
      <c r="W104" s="6"/>
      <c r="X104" s="125"/>
      <c r="Y104" s="3017"/>
      <c r="Z104" s="3018"/>
      <c r="AA104" s="3018"/>
      <c r="AB104" s="3018"/>
      <c r="AC104" s="3018"/>
      <c r="AD104" s="3018"/>
      <c r="AE104" s="3018"/>
      <c r="AF104" s="3018"/>
      <c r="AG104" s="3018"/>
      <c r="AH104" s="3018"/>
      <c r="AI104" s="3018"/>
      <c r="AJ104" s="3018"/>
      <c r="AK104" s="3018"/>
      <c r="AL104" s="3018"/>
      <c r="AM104" s="3018"/>
      <c r="AN104" s="3018"/>
      <c r="AO104" s="3018"/>
      <c r="AP104" s="3018"/>
      <c r="AQ104" s="3018"/>
      <c r="AR104" s="3018"/>
      <c r="AS104" s="3018"/>
    </row>
    <row r="105" spans="1:130" x14ac:dyDescent="0.2">
      <c r="A105" s="158" t="s">
        <v>148</v>
      </c>
      <c r="B105" s="159">
        <f>SUM(C105:D105)</f>
        <v>1385</v>
      </c>
      <c r="C105" s="160">
        <v>1314</v>
      </c>
      <c r="D105" s="161">
        <v>71</v>
      </c>
      <c r="E105" s="160">
        <v>1385</v>
      </c>
      <c r="F105" s="161">
        <v>0</v>
      </c>
      <c r="G105" s="160">
        <v>3265</v>
      </c>
      <c r="H105" s="162">
        <v>84</v>
      </c>
      <c r="I105" s="163">
        <v>0</v>
      </c>
      <c r="J105" s="164">
        <v>0</v>
      </c>
      <c r="K105" s="161">
        <v>1314</v>
      </c>
      <c r="L105" s="165"/>
      <c r="M105" s="166"/>
      <c r="N105" s="165"/>
      <c r="O105" s="166"/>
      <c r="P105" s="6"/>
      <c r="Q105" s="125"/>
      <c r="R105" s="125"/>
      <c r="S105" s="125"/>
      <c r="T105" s="125"/>
      <c r="U105" s="125"/>
      <c r="V105" s="125"/>
      <c r="W105" s="6"/>
      <c r="X105" s="125"/>
      <c r="Y105" s="3017"/>
      <c r="Z105" s="3018"/>
      <c r="AA105" s="3018"/>
      <c r="AB105" s="3018"/>
      <c r="AC105" s="3018"/>
      <c r="AD105" s="3018"/>
      <c r="AE105" s="3018"/>
      <c r="AF105" s="3018"/>
      <c r="AG105" s="3018"/>
      <c r="AH105" s="3018"/>
      <c r="AI105" s="3018"/>
      <c r="AJ105" s="3018"/>
      <c r="AK105" s="3018"/>
      <c r="AL105" s="3018"/>
      <c r="AM105" s="3018"/>
      <c r="AN105" s="3018"/>
      <c r="AO105" s="3018"/>
      <c r="AP105" s="3018"/>
      <c r="AQ105" s="3018"/>
      <c r="AR105" s="3018"/>
      <c r="AS105" s="3018"/>
    </row>
    <row r="106" spans="1:130" x14ac:dyDescent="0.2">
      <c r="A106" s="158" t="s">
        <v>149</v>
      </c>
      <c r="B106" s="167">
        <f>SUM(C106:D106)</f>
        <v>1105</v>
      </c>
      <c r="C106" s="168">
        <v>1105</v>
      </c>
      <c r="D106" s="169">
        <v>0</v>
      </c>
      <c r="E106" s="170">
        <v>1105</v>
      </c>
      <c r="F106" s="169">
        <v>0</v>
      </c>
      <c r="G106" s="168">
        <v>1105</v>
      </c>
      <c r="H106" s="171">
        <v>0</v>
      </c>
      <c r="I106" s="172">
        <v>0</v>
      </c>
      <c r="J106" s="173">
        <v>0</v>
      </c>
      <c r="K106" s="169">
        <v>1105</v>
      </c>
      <c r="L106" s="174"/>
      <c r="M106" s="175"/>
      <c r="N106" s="174"/>
      <c r="O106" s="175"/>
      <c r="P106" s="6"/>
      <c r="Q106" s="125"/>
      <c r="R106" s="125"/>
      <c r="S106" s="125"/>
      <c r="T106" s="125"/>
      <c r="U106" s="125"/>
      <c r="V106" s="125"/>
      <c r="W106" s="6"/>
      <c r="X106" s="125"/>
      <c r="Y106" s="3017"/>
      <c r="Z106" s="3018"/>
      <c r="AA106" s="3018"/>
      <c r="AB106" s="3018"/>
      <c r="AC106" s="3018"/>
      <c r="AD106" s="3018"/>
      <c r="AE106" s="3018"/>
      <c r="AF106" s="3018"/>
      <c r="AG106" s="3018"/>
      <c r="AH106" s="3018"/>
      <c r="AI106" s="3018"/>
      <c r="AJ106" s="3018"/>
      <c r="AK106" s="3018"/>
      <c r="AL106" s="3018"/>
      <c r="AM106" s="3018"/>
      <c r="AN106" s="3018"/>
      <c r="AO106" s="3018"/>
      <c r="AP106" s="3018"/>
      <c r="AQ106" s="3018"/>
      <c r="AR106" s="3018"/>
      <c r="AS106" s="3018"/>
    </row>
    <row r="107" spans="1:130" x14ac:dyDescent="0.2">
      <c r="A107" s="3019" t="s">
        <v>32</v>
      </c>
      <c r="B107" s="3020">
        <f>SUM(C107:D107)</f>
        <v>15798</v>
      </c>
      <c r="C107" s="3020">
        <f t="shared" ref="C107:K107" si="8">SUM(C104:C106)</f>
        <v>15247</v>
      </c>
      <c r="D107" s="3021">
        <f t="shared" si="8"/>
        <v>551</v>
      </c>
      <c r="E107" s="3020">
        <f t="shared" si="8"/>
        <v>12975</v>
      </c>
      <c r="F107" s="3021">
        <f t="shared" si="8"/>
        <v>0</v>
      </c>
      <c r="G107" s="3020">
        <f t="shared" si="8"/>
        <v>47828</v>
      </c>
      <c r="H107" s="3022">
        <f t="shared" si="8"/>
        <v>583</v>
      </c>
      <c r="I107" s="3023">
        <f t="shared" si="8"/>
        <v>2823</v>
      </c>
      <c r="J107" s="3024">
        <f t="shared" si="8"/>
        <v>0</v>
      </c>
      <c r="K107" s="3021">
        <f t="shared" si="8"/>
        <v>15247</v>
      </c>
      <c r="L107" s="3020">
        <f>+L104</f>
        <v>0</v>
      </c>
      <c r="M107" s="3025">
        <f>+M104</f>
        <v>0</v>
      </c>
      <c r="N107" s="3020">
        <f>+N104</f>
        <v>0</v>
      </c>
      <c r="O107" s="3025">
        <f>+O104</f>
        <v>0</v>
      </c>
      <c r="P107" s="6"/>
      <c r="Q107" s="125"/>
      <c r="R107" s="125"/>
      <c r="S107" s="125"/>
      <c r="T107" s="125"/>
      <c r="U107" s="125"/>
      <c r="V107" s="125"/>
      <c r="W107" s="6"/>
      <c r="X107" s="125"/>
      <c r="Y107" s="3026"/>
      <c r="Z107" s="3027"/>
      <c r="AA107" s="3027"/>
      <c r="AB107" s="3027"/>
      <c r="AC107" s="3027"/>
      <c r="AD107" s="3027"/>
      <c r="AE107" s="3027"/>
      <c r="AF107" s="3027"/>
      <c r="AG107" s="3027"/>
      <c r="AH107" s="3027"/>
      <c r="AI107" s="3027"/>
      <c r="AJ107" s="3027"/>
      <c r="AK107" s="3027"/>
      <c r="AL107" s="3027"/>
      <c r="AM107" s="3027"/>
      <c r="AN107" s="3027"/>
      <c r="AO107" s="3027"/>
      <c r="AP107" s="3027"/>
      <c r="AQ107" s="3027"/>
      <c r="AR107" s="3027"/>
      <c r="AS107" s="3027"/>
    </row>
    <row r="108" spans="1:130" ht="19.5" x14ac:dyDescent="0.2">
      <c r="A108" s="8" t="s">
        <v>150</v>
      </c>
      <c r="B108" s="3028"/>
      <c r="C108" s="3029"/>
      <c r="D108" s="176"/>
      <c r="E108" s="3030"/>
      <c r="F108" s="3030"/>
      <c r="G108" s="3031"/>
      <c r="H108" s="3031"/>
      <c r="I108" s="3032"/>
      <c r="J108" s="179"/>
      <c r="K108" s="3032"/>
      <c r="L108" s="179"/>
      <c r="M108" s="6"/>
      <c r="N108" s="6"/>
      <c r="O108" s="6"/>
      <c r="P108" s="6"/>
      <c r="Q108" s="125"/>
      <c r="R108" s="125"/>
      <c r="S108" s="125"/>
      <c r="T108" s="125"/>
      <c r="U108" s="125"/>
      <c r="V108" s="125"/>
      <c r="W108" s="6"/>
      <c r="X108" s="3033"/>
      <c r="Y108" s="3033"/>
      <c r="Z108" s="3034"/>
      <c r="AA108" s="3034"/>
      <c r="AB108" s="3034"/>
      <c r="AC108" s="3034"/>
      <c r="AD108" s="3034"/>
      <c r="AE108" s="3034"/>
      <c r="AF108" s="3034"/>
      <c r="AG108" s="3034"/>
      <c r="AH108" s="3034"/>
      <c r="AI108" s="3034"/>
      <c r="AJ108" s="3034"/>
      <c r="AK108" s="3034"/>
      <c r="AL108" s="3034"/>
      <c r="AM108" s="3034"/>
      <c r="AN108" s="3034"/>
      <c r="AO108" s="3034"/>
      <c r="AP108" s="3034"/>
      <c r="AQ108" s="3034"/>
      <c r="AR108" s="3034"/>
    </row>
    <row r="109" spans="1:130" ht="19.5" customHeight="1" x14ac:dyDescent="0.2">
      <c r="A109" s="4500" t="s">
        <v>151</v>
      </c>
      <c r="B109" s="4502" t="s">
        <v>152</v>
      </c>
      <c r="C109" s="4503" t="s">
        <v>153</v>
      </c>
      <c r="D109" s="4504"/>
      <c r="E109" s="4504"/>
      <c r="F109" s="4504"/>
      <c r="G109" s="4504"/>
      <c r="H109" s="4504"/>
      <c r="I109" s="4504"/>
      <c r="J109" s="4504"/>
      <c r="K109" s="4504"/>
      <c r="L109" s="4505"/>
      <c r="M109" s="4502" t="s">
        <v>154</v>
      </c>
      <c r="N109" s="6"/>
      <c r="O109" s="176"/>
      <c r="P109" s="176"/>
      <c r="Q109" s="176"/>
      <c r="R109" s="125"/>
      <c r="S109" s="125"/>
      <c r="T109" s="125"/>
      <c r="U109" s="125"/>
      <c r="V109" s="125"/>
      <c r="W109" s="125"/>
      <c r="X109" s="125"/>
      <c r="Y109" s="125"/>
      <c r="Z109" s="3017"/>
      <c r="AA109" s="3018"/>
      <c r="AB109" s="3018"/>
      <c r="AC109" s="3018"/>
      <c r="AD109" s="3018"/>
      <c r="AE109" s="3018"/>
      <c r="AF109" s="3018"/>
      <c r="AG109" s="3018"/>
      <c r="AH109" s="3018"/>
      <c r="AI109" s="3018"/>
      <c r="AJ109" s="3018"/>
      <c r="AK109" s="3018"/>
      <c r="AL109" s="3018"/>
      <c r="AM109" s="3018"/>
      <c r="AN109" s="3018"/>
      <c r="AO109" s="3018"/>
      <c r="AP109" s="3018"/>
      <c r="AQ109" s="3018"/>
      <c r="AR109" s="3018"/>
      <c r="AS109" s="3018"/>
      <c r="AT109" s="3018"/>
    </row>
    <row r="110" spans="1:130" ht="21" x14ac:dyDescent="0.2">
      <c r="A110" s="4501"/>
      <c r="B110" s="4481"/>
      <c r="C110" s="3035" t="s">
        <v>155</v>
      </c>
      <c r="D110" s="3036" t="s">
        <v>156</v>
      </c>
      <c r="E110" s="3036" t="s">
        <v>157</v>
      </c>
      <c r="F110" s="3036" t="s">
        <v>158</v>
      </c>
      <c r="G110" s="3036" t="s">
        <v>159</v>
      </c>
      <c r="H110" s="3037" t="s">
        <v>160</v>
      </c>
      <c r="I110" s="3037" t="s">
        <v>161</v>
      </c>
      <c r="J110" s="3036" t="s">
        <v>162</v>
      </c>
      <c r="K110" s="3037" t="s">
        <v>163</v>
      </c>
      <c r="L110" s="3038" t="s">
        <v>164</v>
      </c>
      <c r="M110" s="4481"/>
      <c r="N110" s="6"/>
      <c r="O110" s="176"/>
      <c r="P110" s="176"/>
      <c r="Q110" s="176"/>
      <c r="R110" s="125"/>
      <c r="S110" s="125"/>
      <c r="T110" s="125"/>
      <c r="U110" s="125"/>
      <c r="V110" s="125"/>
      <c r="W110" s="125"/>
      <c r="X110" s="125"/>
      <c r="Y110" s="125"/>
      <c r="Z110" s="3017"/>
      <c r="AA110" s="3018"/>
      <c r="AB110" s="3018"/>
      <c r="AC110" s="3018"/>
      <c r="AD110" s="3018"/>
      <c r="AE110" s="3018"/>
      <c r="AF110" s="3018"/>
      <c r="AG110" s="3018"/>
      <c r="AH110" s="3018"/>
      <c r="AI110" s="3018"/>
      <c r="AJ110" s="3018"/>
      <c r="AK110" s="3018"/>
      <c r="AL110" s="3018"/>
      <c r="AM110" s="3018"/>
      <c r="AN110" s="3018"/>
      <c r="AO110" s="3018"/>
      <c r="AP110" s="3018"/>
      <c r="AQ110" s="3018"/>
      <c r="AR110" s="3018"/>
      <c r="AS110" s="3018"/>
      <c r="AT110" s="3018"/>
    </row>
    <row r="111" spans="1:130" ht="19.5" x14ac:dyDescent="0.2">
      <c r="A111" s="3039" t="s">
        <v>165</v>
      </c>
      <c r="B111" s="3012"/>
      <c r="C111" s="3040"/>
      <c r="D111" s="3041"/>
      <c r="E111" s="3041"/>
      <c r="F111" s="3041"/>
      <c r="G111" s="3041"/>
      <c r="H111" s="3041"/>
      <c r="I111" s="3041"/>
      <c r="J111" s="3041"/>
      <c r="K111" s="3041"/>
      <c r="L111" s="3012"/>
      <c r="M111" s="3042"/>
      <c r="N111" s="6"/>
      <c r="O111" s="176"/>
      <c r="P111" s="176"/>
      <c r="Q111" s="176"/>
      <c r="R111" s="125"/>
      <c r="S111" s="125"/>
      <c r="T111" s="125"/>
      <c r="U111" s="125"/>
      <c r="V111" s="125"/>
      <c r="W111" s="125"/>
      <c r="X111" s="125"/>
      <c r="Y111" s="125"/>
      <c r="Z111" s="3043"/>
      <c r="AA111" s="3044"/>
      <c r="AB111" s="3044"/>
      <c r="AC111" s="3044"/>
      <c r="AD111" s="3044"/>
      <c r="AE111" s="3044"/>
      <c r="AF111" s="3044"/>
      <c r="AG111" s="3044"/>
      <c r="AH111" s="3044"/>
      <c r="AI111" s="3044"/>
      <c r="AJ111" s="3044"/>
      <c r="AK111" s="3044"/>
      <c r="AL111" s="3044"/>
      <c r="AM111" s="3044"/>
      <c r="AN111" s="3044"/>
      <c r="AO111" s="3044"/>
      <c r="AP111" s="3044"/>
      <c r="AQ111" s="3044"/>
      <c r="AR111" s="3044"/>
      <c r="AS111" s="3044"/>
      <c r="AT111" s="3044"/>
    </row>
    <row r="112" spans="1:130" ht="19.5" x14ac:dyDescent="0.2">
      <c r="A112" s="76" t="s">
        <v>166</v>
      </c>
      <c r="B112" s="169"/>
      <c r="C112" s="170"/>
      <c r="D112" s="180"/>
      <c r="E112" s="180"/>
      <c r="F112" s="180"/>
      <c r="G112" s="180"/>
      <c r="H112" s="180"/>
      <c r="I112" s="180"/>
      <c r="J112" s="180"/>
      <c r="K112" s="180"/>
      <c r="L112" s="169"/>
      <c r="M112" s="181"/>
      <c r="N112" s="179"/>
      <c r="O112" s="176"/>
      <c r="P112" s="176"/>
      <c r="Q112" s="176"/>
      <c r="R112" s="125"/>
      <c r="S112" s="125"/>
      <c r="T112" s="125"/>
      <c r="U112" s="125"/>
      <c r="V112" s="125"/>
      <c r="W112" s="125"/>
      <c r="X112" s="125"/>
      <c r="Y112" s="125"/>
      <c r="Z112" s="3043"/>
      <c r="AA112" s="3044"/>
      <c r="AB112" s="3044"/>
      <c r="AC112" s="3044"/>
      <c r="AD112" s="3044"/>
      <c r="AE112" s="3044"/>
      <c r="AF112" s="3044"/>
      <c r="AG112" s="3044"/>
      <c r="AH112" s="3044"/>
      <c r="AI112" s="3044"/>
      <c r="AJ112" s="3044"/>
      <c r="AK112" s="3044"/>
      <c r="AL112" s="3044"/>
      <c r="AM112" s="3044"/>
      <c r="AN112" s="3044"/>
      <c r="AO112" s="3044"/>
      <c r="AP112" s="3044"/>
      <c r="AQ112" s="3044"/>
      <c r="AR112" s="3044"/>
      <c r="AS112" s="3044"/>
      <c r="AT112" s="3044"/>
    </row>
    <row r="113" spans="1:131" ht="16.350000000000001" customHeight="1" x14ac:dyDescent="0.2">
      <c r="A113" s="123" t="s">
        <v>167</v>
      </c>
      <c r="B113" s="182"/>
      <c r="C113" s="168"/>
      <c r="D113" s="183"/>
      <c r="E113" s="183"/>
      <c r="F113" s="183"/>
      <c r="G113" s="183"/>
      <c r="H113" s="183"/>
      <c r="I113" s="183"/>
      <c r="J113" s="183"/>
      <c r="K113" s="183"/>
      <c r="L113" s="182"/>
      <c r="M113" s="184"/>
      <c r="N113" s="3045"/>
      <c r="O113" s="176"/>
      <c r="P113" s="176"/>
      <c r="Q113" s="176"/>
      <c r="R113" s="125"/>
      <c r="S113" s="125"/>
      <c r="T113" s="125"/>
      <c r="U113" s="125"/>
      <c r="V113" s="125"/>
      <c r="W113" s="125"/>
      <c r="X113" s="125"/>
      <c r="Y113" s="125"/>
      <c r="Z113" s="3043"/>
      <c r="AA113" s="3044"/>
      <c r="AB113" s="3044"/>
      <c r="AC113" s="3044"/>
      <c r="AD113" s="3044"/>
      <c r="AE113" s="3044"/>
      <c r="AF113" s="3044"/>
      <c r="AG113" s="3044"/>
      <c r="AH113" s="3044"/>
      <c r="AI113" s="3044"/>
      <c r="AJ113" s="3044"/>
      <c r="AK113" s="3044"/>
      <c r="AL113" s="3044"/>
      <c r="AM113" s="3044"/>
      <c r="AN113" s="3044"/>
      <c r="AO113" s="3044"/>
      <c r="AP113" s="3044"/>
      <c r="AQ113" s="3044"/>
      <c r="AR113" s="3044"/>
      <c r="AS113" s="3044"/>
      <c r="AT113" s="3044"/>
    </row>
    <row r="114" spans="1:131" ht="22.5" customHeight="1" x14ac:dyDescent="0.2">
      <c r="A114" s="9" t="s">
        <v>168</v>
      </c>
      <c r="B114" s="3046"/>
      <c r="C114" s="3046"/>
      <c r="D114" s="3046"/>
      <c r="E114" s="3046"/>
      <c r="F114" s="3046"/>
      <c r="G114" s="3046"/>
      <c r="H114" s="3046"/>
      <c r="I114" s="3046"/>
      <c r="J114" s="3046"/>
      <c r="K114" s="3046"/>
      <c r="L114" s="3046"/>
      <c r="M114" s="3046"/>
      <c r="N114" s="3046"/>
      <c r="O114" s="3046"/>
      <c r="P114" s="3046"/>
      <c r="Q114" s="3046"/>
      <c r="R114" s="3046"/>
      <c r="S114" s="3046"/>
      <c r="T114" s="3046"/>
      <c r="U114" s="3046"/>
      <c r="V114" s="3046"/>
      <c r="W114" s="3046"/>
      <c r="X114" s="3046"/>
      <c r="Y114" s="3046"/>
      <c r="Z114" s="3046"/>
      <c r="AA114" s="3046"/>
      <c r="AB114" s="3046"/>
      <c r="AC114" s="3046"/>
      <c r="AD114" s="3046"/>
      <c r="AE114" s="3046"/>
      <c r="AF114" s="3046"/>
      <c r="AG114" s="3046"/>
      <c r="AH114" s="3046"/>
      <c r="AI114" s="3046"/>
      <c r="AJ114" s="3046"/>
      <c r="AK114" s="3046"/>
      <c r="AL114" s="3046"/>
      <c r="AM114" s="3046"/>
      <c r="AN114" s="3046"/>
      <c r="AO114" s="3047"/>
      <c r="AP114" s="3047"/>
      <c r="AQ114" s="126"/>
      <c r="AR114" s="126"/>
      <c r="AS114" s="126"/>
      <c r="AT114" s="126"/>
    </row>
    <row r="115" spans="1:131" ht="16.350000000000001" customHeight="1" x14ac:dyDescent="0.2">
      <c r="A115" s="4518" t="s">
        <v>169</v>
      </c>
      <c r="B115" s="4465" t="s">
        <v>4</v>
      </c>
      <c r="C115" s="4467"/>
      <c r="D115" s="4457"/>
      <c r="E115" s="4458" t="s">
        <v>5</v>
      </c>
      <c r="F115" s="4469"/>
      <c r="G115" s="4469"/>
      <c r="H115" s="4469"/>
      <c r="I115" s="4469"/>
      <c r="J115" s="4469"/>
      <c r="K115" s="4469"/>
      <c r="L115" s="4469"/>
      <c r="M115" s="4469"/>
      <c r="N115" s="4469"/>
      <c r="O115" s="4469"/>
      <c r="P115" s="4469"/>
      <c r="Q115" s="4469"/>
      <c r="R115" s="4469"/>
      <c r="S115" s="4469"/>
      <c r="T115" s="4469"/>
      <c r="U115" s="4469"/>
      <c r="V115" s="4469"/>
      <c r="W115" s="4469"/>
      <c r="X115" s="4469"/>
      <c r="Y115" s="4469"/>
      <c r="Z115" s="4469"/>
      <c r="AA115" s="4469"/>
      <c r="AB115" s="4469"/>
      <c r="AC115" s="4469"/>
      <c r="AD115" s="4469"/>
      <c r="AE115" s="4469"/>
      <c r="AF115" s="4469"/>
      <c r="AG115" s="4469"/>
      <c r="AH115" s="4469"/>
      <c r="AI115" s="4469"/>
      <c r="AJ115" s="4469"/>
      <c r="AK115" s="4469"/>
      <c r="AL115" s="4469"/>
      <c r="AM115" s="4469"/>
      <c r="AN115" s="4470"/>
      <c r="AO115" s="3372" t="s">
        <v>170</v>
      </c>
      <c r="AP115" s="3368" t="s">
        <v>171</v>
      </c>
      <c r="AQ115" s="4457" t="s">
        <v>8</v>
      </c>
      <c r="AR115" s="4457" t="s">
        <v>9</v>
      </c>
      <c r="AS115" s="126"/>
      <c r="AT115" s="126"/>
    </row>
    <row r="116" spans="1:131" ht="27" customHeight="1" x14ac:dyDescent="0.2">
      <c r="A116" s="3356"/>
      <c r="B116" s="4466"/>
      <c r="C116" s="4468"/>
      <c r="D116" s="4456"/>
      <c r="E116" s="4460" t="s">
        <v>11</v>
      </c>
      <c r="F116" s="4506"/>
      <c r="G116" s="4458" t="s">
        <v>12</v>
      </c>
      <c r="H116" s="4506"/>
      <c r="I116" s="4458" t="s">
        <v>13</v>
      </c>
      <c r="J116" s="4506"/>
      <c r="K116" s="4458" t="s">
        <v>14</v>
      </c>
      <c r="L116" s="4506"/>
      <c r="M116" s="4458" t="s">
        <v>15</v>
      </c>
      <c r="N116" s="4506"/>
      <c r="O116" s="4458" t="s">
        <v>16</v>
      </c>
      <c r="P116" s="4506"/>
      <c r="Q116" s="4469" t="s">
        <v>17</v>
      </c>
      <c r="R116" s="4506"/>
      <c r="S116" s="4458" t="s">
        <v>18</v>
      </c>
      <c r="T116" s="4506"/>
      <c r="U116" s="4458" t="s">
        <v>19</v>
      </c>
      <c r="V116" s="4506"/>
      <c r="W116" s="4458" t="s">
        <v>20</v>
      </c>
      <c r="X116" s="4506"/>
      <c r="Y116" s="4458" t="s">
        <v>21</v>
      </c>
      <c r="Z116" s="4506"/>
      <c r="AA116" s="4458" t="s">
        <v>22</v>
      </c>
      <c r="AB116" s="4506"/>
      <c r="AC116" s="4458" t="s">
        <v>23</v>
      </c>
      <c r="AD116" s="4506"/>
      <c r="AE116" s="4458" t="s">
        <v>24</v>
      </c>
      <c r="AF116" s="4506"/>
      <c r="AG116" s="4458" t="s">
        <v>25</v>
      </c>
      <c r="AH116" s="4506"/>
      <c r="AI116" s="4458" t="s">
        <v>26</v>
      </c>
      <c r="AJ116" s="4506"/>
      <c r="AK116" s="4458" t="s">
        <v>27</v>
      </c>
      <c r="AL116" s="4506"/>
      <c r="AM116" s="4469" t="s">
        <v>28</v>
      </c>
      <c r="AN116" s="4470"/>
      <c r="AO116" s="3372"/>
      <c r="AP116" s="3368"/>
      <c r="AQ116" s="3372"/>
      <c r="AR116" s="3372"/>
      <c r="AS116" s="126"/>
      <c r="AT116" s="126"/>
    </row>
    <row r="117" spans="1:131" ht="24" customHeight="1" x14ac:dyDescent="0.2">
      <c r="A117" s="4450"/>
      <c r="B117" s="3048" t="s">
        <v>29</v>
      </c>
      <c r="C117" s="2954" t="s">
        <v>30</v>
      </c>
      <c r="D117" s="3049" t="s">
        <v>31</v>
      </c>
      <c r="E117" s="3050" t="s">
        <v>30</v>
      </c>
      <c r="F117" s="3051" t="s">
        <v>31</v>
      </c>
      <c r="G117" s="3050" t="s">
        <v>30</v>
      </c>
      <c r="H117" s="3051" t="s">
        <v>31</v>
      </c>
      <c r="I117" s="3050" t="s">
        <v>30</v>
      </c>
      <c r="J117" s="3051" t="s">
        <v>31</v>
      </c>
      <c r="K117" s="3050" t="s">
        <v>30</v>
      </c>
      <c r="L117" s="3051" t="s">
        <v>31</v>
      </c>
      <c r="M117" s="3050" t="s">
        <v>30</v>
      </c>
      <c r="N117" s="3051" t="s">
        <v>31</v>
      </c>
      <c r="O117" s="3050" t="s">
        <v>30</v>
      </c>
      <c r="P117" s="3051" t="s">
        <v>31</v>
      </c>
      <c r="Q117" s="3050" t="s">
        <v>30</v>
      </c>
      <c r="R117" s="3051" t="s">
        <v>31</v>
      </c>
      <c r="S117" s="3050" t="s">
        <v>30</v>
      </c>
      <c r="T117" s="3051" t="s">
        <v>31</v>
      </c>
      <c r="U117" s="3050" t="s">
        <v>30</v>
      </c>
      <c r="V117" s="3051" t="s">
        <v>31</v>
      </c>
      <c r="W117" s="3050" t="s">
        <v>30</v>
      </c>
      <c r="X117" s="3051" t="s">
        <v>31</v>
      </c>
      <c r="Y117" s="3050" t="s">
        <v>30</v>
      </c>
      <c r="Z117" s="3051" t="s">
        <v>31</v>
      </c>
      <c r="AA117" s="3050" t="s">
        <v>30</v>
      </c>
      <c r="AB117" s="3051" t="s">
        <v>31</v>
      </c>
      <c r="AC117" s="3050" t="s">
        <v>30</v>
      </c>
      <c r="AD117" s="3051" t="s">
        <v>31</v>
      </c>
      <c r="AE117" s="3050" t="s">
        <v>30</v>
      </c>
      <c r="AF117" s="3051" t="s">
        <v>31</v>
      </c>
      <c r="AG117" s="3050" t="s">
        <v>30</v>
      </c>
      <c r="AH117" s="3051" t="s">
        <v>31</v>
      </c>
      <c r="AI117" s="3050" t="s">
        <v>30</v>
      </c>
      <c r="AJ117" s="3051" t="s">
        <v>31</v>
      </c>
      <c r="AK117" s="3050" t="s">
        <v>30</v>
      </c>
      <c r="AL117" s="3051" t="s">
        <v>31</v>
      </c>
      <c r="AM117" s="3050" t="s">
        <v>30</v>
      </c>
      <c r="AN117" s="2955" t="s">
        <v>31</v>
      </c>
      <c r="AO117" s="4456"/>
      <c r="AP117" s="4452"/>
      <c r="AQ117" s="4456"/>
      <c r="AR117" s="4456"/>
      <c r="AS117" s="126"/>
      <c r="AT117" s="126"/>
    </row>
    <row r="118" spans="1:131" ht="24" customHeight="1" x14ac:dyDescent="0.2">
      <c r="A118" s="186" t="s">
        <v>172</v>
      </c>
      <c r="B118" s="76">
        <f>SUM(C118:D118)</f>
        <v>0</v>
      </c>
      <c r="C118" s="187">
        <f>SUM(E118+G118+I118+K118+M118+O118+Q118+S118+U118+W118+Y118+AA118+AC118+AE118+AG118+AI118+AK118+AM118)</f>
        <v>0</v>
      </c>
      <c r="D118" s="188">
        <f t="shared" ref="C118:D120" si="9">SUM(F118+H118+J118+L118+N118+P118+R118+T118+V118+X118+Z118+AB118+AD118+AF118+AH118+AJ118+AL118+AN118)</f>
        <v>0</v>
      </c>
      <c r="E118" s="45"/>
      <c r="F118" s="154"/>
      <c r="G118" s="45"/>
      <c r="H118" s="189"/>
      <c r="I118" s="45"/>
      <c r="J118" s="189"/>
      <c r="K118" s="45"/>
      <c r="L118" s="189"/>
      <c r="M118" s="45"/>
      <c r="N118" s="189"/>
      <c r="O118" s="45"/>
      <c r="P118" s="189"/>
      <c r="Q118" s="190"/>
      <c r="R118" s="189"/>
      <c r="S118" s="45"/>
      <c r="T118" s="189"/>
      <c r="U118" s="45"/>
      <c r="V118" s="189"/>
      <c r="W118" s="45"/>
      <c r="X118" s="189"/>
      <c r="Y118" s="45"/>
      <c r="Z118" s="189"/>
      <c r="AA118" s="45"/>
      <c r="AB118" s="189"/>
      <c r="AC118" s="45"/>
      <c r="AD118" s="189"/>
      <c r="AE118" s="45"/>
      <c r="AF118" s="189"/>
      <c r="AG118" s="45"/>
      <c r="AH118" s="189"/>
      <c r="AI118" s="45"/>
      <c r="AJ118" s="189"/>
      <c r="AK118" s="45"/>
      <c r="AL118" s="189"/>
      <c r="AM118" s="109"/>
      <c r="AN118" s="191"/>
      <c r="AO118" s="80"/>
      <c r="AP118" s="80"/>
      <c r="AQ118" s="3052"/>
      <c r="AR118" s="3052"/>
      <c r="AS118" s="192"/>
      <c r="AT118" s="126"/>
      <c r="CH118" s="4">
        <v>0</v>
      </c>
      <c r="CI118" s="4">
        <v>0</v>
      </c>
      <c r="DA118" s="5">
        <v>0</v>
      </c>
      <c r="DB118" s="5">
        <v>0</v>
      </c>
      <c r="DC118" s="5">
        <v>0</v>
      </c>
      <c r="DD118" s="5">
        <v>0</v>
      </c>
      <c r="DE118" s="5">
        <v>0</v>
      </c>
      <c r="DF118" s="5">
        <v>0</v>
      </c>
      <c r="DG118" s="5">
        <v>0</v>
      </c>
    </row>
    <row r="119" spans="1:131" ht="16.350000000000001" customHeight="1" x14ac:dyDescent="0.2">
      <c r="A119" s="193" t="s">
        <v>173</v>
      </c>
      <c r="B119" s="76">
        <f>SUM(C119:D119)</f>
        <v>0</v>
      </c>
      <c r="C119" s="187">
        <f t="shared" si="9"/>
        <v>0</v>
      </c>
      <c r="D119" s="188">
        <f t="shared" si="9"/>
        <v>0</v>
      </c>
      <c r="E119" s="25"/>
      <c r="F119" s="26"/>
      <c r="G119" s="25"/>
      <c r="H119" s="27"/>
      <c r="I119" s="25"/>
      <c r="J119" s="27"/>
      <c r="K119" s="25"/>
      <c r="L119" s="27"/>
      <c r="M119" s="25"/>
      <c r="N119" s="27"/>
      <c r="O119" s="25"/>
      <c r="P119" s="27"/>
      <c r="Q119" s="77"/>
      <c r="R119" s="27"/>
      <c r="S119" s="25"/>
      <c r="T119" s="27"/>
      <c r="U119" s="25"/>
      <c r="V119" s="27"/>
      <c r="W119" s="25"/>
      <c r="X119" s="27"/>
      <c r="Y119" s="25"/>
      <c r="Z119" s="27"/>
      <c r="AA119" s="25"/>
      <c r="AB119" s="27"/>
      <c r="AC119" s="25"/>
      <c r="AD119" s="27"/>
      <c r="AE119" s="25"/>
      <c r="AF119" s="27"/>
      <c r="AG119" s="25"/>
      <c r="AH119" s="27"/>
      <c r="AI119" s="25"/>
      <c r="AJ119" s="27"/>
      <c r="AK119" s="25"/>
      <c r="AL119" s="27"/>
      <c r="AM119" s="78"/>
      <c r="AN119" s="35"/>
      <c r="AO119" s="32"/>
      <c r="AP119" s="32"/>
      <c r="AQ119" s="80"/>
      <c r="AR119" s="80"/>
      <c r="AS119" s="192"/>
      <c r="AT119" s="126"/>
      <c r="CG119" s="4">
        <v>0</v>
      </c>
      <c r="CH119" s="4">
        <v>0</v>
      </c>
      <c r="CI119" s="4">
        <v>0</v>
      </c>
    </row>
    <row r="120" spans="1:131" ht="16.350000000000001" customHeight="1" x14ac:dyDescent="0.2">
      <c r="A120" s="3053" t="s">
        <v>174</v>
      </c>
      <c r="B120" s="123">
        <f>SUM(C120:D120)</f>
        <v>0</v>
      </c>
      <c r="C120" s="195">
        <f t="shared" si="9"/>
        <v>0</v>
      </c>
      <c r="D120" s="196">
        <f t="shared" si="9"/>
        <v>0</v>
      </c>
      <c r="E120" s="65"/>
      <c r="F120" s="66"/>
      <c r="G120" s="65"/>
      <c r="H120" s="64"/>
      <c r="I120" s="65"/>
      <c r="J120" s="64"/>
      <c r="K120" s="65"/>
      <c r="L120" s="64"/>
      <c r="M120" s="65"/>
      <c r="N120" s="64"/>
      <c r="O120" s="65"/>
      <c r="P120" s="64"/>
      <c r="Q120" s="92"/>
      <c r="R120" s="64"/>
      <c r="S120" s="65"/>
      <c r="T120" s="64"/>
      <c r="U120" s="65"/>
      <c r="V120" s="64"/>
      <c r="W120" s="65"/>
      <c r="X120" s="64"/>
      <c r="Y120" s="65"/>
      <c r="Z120" s="64"/>
      <c r="AA120" s="65"/>
      <c r="AB120" s="64"/>
      <c r="AC120" s="65"/>
      <c r="AD120" s="64"/>
      <c r="AE120" s="65"/>
      <c r="AF120" s="64"/>
      <c r="AG120" s="65"/>
      <c r="AH120" s="64"/>
      <c r="AI120" s="65"/>
      <c r="AJ120" s="64"/>
      <c r="AK120" s="65"/>
      <c r="AL120" s="64"/>
      <c r="AM120" s="93"/>
      <c r="AN120" s="68"/>
      <c r="AO120" s="70"/>
      <c r="AP120" s="70"/>
      <c r="AQ120" s="69"/>
      <c r="AR120" s="70"/>
      <c r="AS120" s="192"/>
      <c r="AT120" s="126"/>
    </row>
    <row r="121" spans="1:131" ht="21" customHeight="1" x14ac:dyDescent="0.2">
      <c r="A121" s="8" t="s">
        <v>175</v>
      </c>
      <c r="B121" s="197"/>
      <c r="C121" s="197"/>
      <c r="D121" s="6"/>
      <c r="E121" s="197"/>
      <c r="F121" s="6"/>
      <c r="G121" s="6"/>
      <c r="H121" s="6"/>
      <c r="I121" s="6"/>
      <c r="J121" s="6"/>
      <c r="K121" s="6"/>
      <c r="L121" s="124"/>
      <c r="M121" s="124"/>
      <c r="N121" s="124"/>
      <c r="O121" s="124"/>
      <c r="AQ121" s="198"/>
      <c r="AR121" s="198"/>
    </row>
    <row r="122" spans="1:131" ht="15" customHeight="1" x14ac:dyDescent="0.2">
      <c r="A122" s="4507" t="s">
        <v>176</v>
      </c>
      <c r="B122" s="4508"/>
      <c r="C122" s="4511" t="s">
        <v>32</v>
      </c>
      <c r="D122" s="4512" t="s">
        <v>177</v>
      </c>
      <c r="E122" s="4513"/>
      <c r="F122" s="4513"/>
      <c r="G122" s="4513"/>
      <c r="H122" s="4514"/>
      <c r="I122" s="4515" t="s">
        <v>99</v>
      </c>
      <c r="J122" s="4517" t="s">
        <v>6</v>
      </c>
      <c r="K122" s="4508" t="s">
        <v>7</v>
      </c>
      <c r="AR122" s="198"/>
      <c r="AS122" s="198"/>
      <c r="BV122" s="2"/>
      <c r="CA122" s="199"/>
      <c r="DA122" s="4"/>
      <c r="EA122" s="200"/>
    </row>
    <row r="123" spans="1:131" ht="31.5" x14ac:dyDescent="0.2">
      <c r="A123" s="4509"/>
      <c r="B123" s="4510"/>
      <c r="C123" s="4450"/>
      <c r="D123" s="3054" t="s">
        <v>178</v>
      </c>
      <c r="E123" s="3055" t="s">
        <v>179</v>
      </c>
      <c r="F123" s="3055" t="s">
        <v>180</v>
      </c>
      <c r="G123" s="3055" t="s">
        <v>181</v>
      </c>
      <c r="H123" s="3056" t="s">
        <v>182</v>
      </c>
      <c r="I123" s="4516"/>
      <c r="J123" s="4472"/>
      <c r="K123" s="4510"/>
      <c r="AR123" s="198"/>
      <c r="AS123" s="198"/>
      <c r="BV123" s="2"/>
      <c r="CA123" s="199"/>
      <c r="DA123" s="4"/>
      <c r="EA123" s="200"/>
    </row>
    <row r="124" spans="1:131" ht="28.15" customHeight="1" x14ac:dyDescent="0.2">
      <c r="A124" s="4474" t="s">
        <v>183</v>
      </c>
      <c r="B124" s="3057" t="s">
        <v>184</v>
      </c>
      <c r="C124" s="3058">
        <f>SUM(D124:H124)</f>
        <v>0</v>
      </c>
      <c r="D124" s="3059"/>
      <c r="E124" s="3060"/>
      <c r="F124" s="3060"/>
      <c r="G124" s="3060"/>
      <c r="H124" s="3061"/>
      <c r="I124" s="201"/>
      <c r="J124" s="3062"/>
      <c r="K124" s="3063"/>
      <c r="L124" s="10"/>
      <c r="AR124" s="198"/>
      <c r="AS124" s="198"/>
      <c r="BV124" s="2"/>
      <c r="CA124" s="199"/>
      <c r="DA124" s="4"/>
      <c r="DC124" s="5">
        <v>0</v>
      </c>
      <c r="DD124" s="5">
        <v>0</v>
      </c>
      <c r="DE124" s="5">
        <v>0</v>
      </c>
      <c r="DF124" s="5">
        <v>0</v>
      </c>
      <c r="EA124" s="200"/>
    </row>
    <row r="125" spans="1:131" ht="26.45" customHeight="1" x14ac:dyDescent="0.2">
      <c r="A125" s="3368"/>
      <c r="B125" s="202" t="s">
        <v>185</v>
      </c>
      <c r="C125" s="203">
        <f>SUM(D125:H125)</f>
        <v>0</v>
      </c>
      <c r="D125" s="3064"/>
      <c r="E125" s="3065"/>
      <c r="F125" s="3065"/>
      <c r="G125" s="3065"/>
      <c r="H125" s="3066"/>
      <c r="I125" s="201"/>
      <c r="J125" s="3067"/>
      <c r="K125" s="3068"/>
      <c r="L125" s="10"/>
      <c r="AR125" s="198"/>
      <c r="AS125" s="198"/>
      <c r="BV125" s="2"/>
      <c r="CA125" s="199"/>
      <c r="DA125" s="4"/>
      <c r="DD125" s="5">
        <v>0</v>
      </c>
      <c r="DF125" s="5">
        <v>0</v>
      </c>
      <c r="EA125" s="200"/>
    </row>
    <row r="126" spans="1:131" ht="29.45" customHeight="1" x14ac:dyDescent="0.2">
      <c r="A126" s="4452"/>
      <c r="B126" s="204" t="s">
        <v>186</v>
      </c>
      <c r="C126" s="3069">
        <f>SUM(D126:H126)</f>
        <v>0</v>
      </c>
      <c r="D126" s="3070"/>
      <c r="E126" s="3071"/>
      <c r="F126" s="3071"/>
      <c r="G126" s="3071"/>
      <c r="H126" s="3072"/>
      <c r="I126" s="201"/>
      <c r="J126" s="3073"/>
      <c r="K126" s="3074"/>
      <c r="L126" s="10"/>
      <c r="AR126" s="198"/>
      <c r="AS126" s="198"/>
      <c r="BV126" s="2"/>
      <c r="CA126" s="199"/>
      <c r="DA126" s="4"/>
      <c r="DD126" s="5">
        <v>0</v>
      </c>
      <c r="DF126" s="5">
        <v>0</v>
      </c>
      <c r="EA126" s="200"/>
    </row>
    <row r="127" spans="1:131" ht="24.6" customHeight="1" x14ac:dyDescent="0.2">
      <c r="A127" s="4474" t="s">
        <v>187</v>
      </c>
      <c r="B127" s="204" t="s">
        <v>188</v>
      </c>
      <c r="C127" s="3075">
        <f>SUM(I127)</f>
        <v>0</v>
      </c>
      <c r="D127" s="3076"/>
      <c r="E127" s="3077"/>
      <c r="F127" s="3077"/>
      <c r="G127" s="3077"/>
      <c r="H127" s="3078"/>
      <c r="I127" s="3079"/>
      <c r="J127" s="3080"/>
      <c r="K127" s="3081"/>
      <c r="L127" s="10"/>
      <c r="BV127" s="2"/>
      <c r="CA127" s="199"/>
      <c r="DA127" s="4"/>
      <c r="DB127" s="5">
        <v>0</v>
      </c>
      <c r="DD127" s="5">
        <v>0</v>
      </c>
      <c r="DF127" s="5">
        <v>0</v>
      </c>
      <c r="EA127" s="200"/>
    </row>
    <row r="128" spans="1:131" ht="24.6" customHeight="1" x14ac:dyDescent="0.2">
      <c r="A128" s="4452"/>
      <c r="B128" s="204" t="s">
        <v>189</v>
      </c>
      <c r="C128" s="3069">
        <f>SUM(D128:H128)</f>
        <v>0</v>
      </c>
      <c r="D128" s="3082"/>
      <c r="E128" s="3083"/>
      <c r="F128" s="3083"/>
      <c r="G128" s="3083"/>
      <c r="H128" s="3084"/>
      <c r="I128" s="3085"/>
      <c r="J128" s="3086"/>
      <c r="K128" s="3087"/>
      <c r="L128" s="10"/>
      <c r="BV128" s="2"/>
      <c r="CA128" s="199"/>
      <c r="DA128" s="4"/>
      <c r="DD128" s="5">
        <v>0</v>
      </c>
      <c r="DF128" s="5">
        <v>0</v>
      </c>
      <c r="EA128" s="200"/>
    </row>
    <row r="129" spans="1:131" ht="18.600000000000001" customHeight="1" x14ac:dyDescent="0.2">
      <c r="A129" s="3368" t="s">
        <v>190</v>
      </c>
      <c r="B129" s="16" t="s">
        <v>71</v>
      </c>
      <c r="C129" s="207">
        <f>SUM(D129:I129)</f>
        <v>0</v>
      </c>
      <c r="D129" s="3088"/>
      <c r="E129" s="3089"/>
      <c r="F129" s="3089"/>
      <c r="G129" s="3089"/>
      <c r="H129" s="3060"/>
      <c r="I129" s="3090"/>
      <c r="J129" s="3091"/>
      <c r="K129" s="3092"/>
      <c r="L129" s="10"/>
      <c r="BV129" s="2"/>
      <c r="CA129" s="199"/>
      <c r="DA129" s="4"/>
      <c r="DB129" s="5">
        <v>0</v>
      </c>
      <c r="DD129" s="5">
        <v>0</v>
      </c>
      <c r="DF129" s="5">
        <v>0</v>
      </c>
      <c r="EA129" s="200"/>
    </row>
    <row r="130" spans="1:131" ht="18.600000000000001" customHeight="1" x14ac:dyDescent="0.2">
      <c r="A130" s="3368"/>
      <c r="B130" s="16" t="s">
        <v>191</v>
      </c>
      <c r="C130" s="207">
        <f>SUM(D130:I130)</f>
        <v>0</v>
      </c>
      <c r="D130" s="3088"/>
      <c r="E130" s="3089"/>
      <c r="F130" s="3089"/>
      <c r="G130" s="3089"/>
      <c r="H130" s="3089"/>
      <c r="I130" s="3090"/>
      <c r="J130" s="3091"/>
      <c r="K130" s="3092"/>
      <c r="L130" s="10"/>
      <c r="BV130" s="2"/>
      <c r="CA130" s="199"/>
      <c r="DA130" s="4"/>
      <c r="DB130" s="5">
        <v>0</v>
      </c>
      <c r="DD130" s="5">
        <v>0</v>
      </c>
      <c r="DF130" s="5">
        <v>0</v>
      </c>
      <c r="EA130" s="200"/>
    </row>
    <row r="131" spans="1:131" ht="16.899999999999999" customHeight="1" x14ac:dyDescent="0.2">
      <c r="A131" s="3368"/>
      <c r="B131" s="21" t="s">
        <v>192</v>
      </c>
      <c r="C131" s="207">
        <f>SUM(D131:I131)</f>
        <v>0</v>
      </c>
      <c r="D131" s="3064"/>
      <c r="E131" s="3065"/>
      <c r="F131" s="3065"/>
      <c r="G131" s="3065"/>
      <c r="H131" s="3065"/>
      <c r="I131" s="3093"/>
      <c r="J131" s="3067"/>
      <c r="K131" s="3068"/>
      <c r="L131" s="10"/>
      <c r="BV131" s="2"/>
      <c r="CA131" s="199"/>
      <c r="DA131" s="4"/>
      <c r="DB131" s="5">
        <v>0</v>
      </c>
      <c r="DD131" s="5">
        <v>0</v>
      </c>
      <c r="DF131" s="5">
        <v>0</v>
      </c>
      <c r="EA131" s="200"/>
    </row>
    <row r="132" spans="1:131" ht="17.45" customHeight="1" x14ac:dyDescent="0.2">
      <c r="A132" s="4452"/>
      <c r="B132" s="213" t="s">
        <v>107</v>
      </c>
      <c r="C132" s="123">
        <f>SUM(D132:I132)</f>
        <v>0</v>
      </c>
      <c r="D132" s="3070"/>
      <c r="E132" s="3071"/>
      <c r="F132" s="3071"/>
      <c r="G132" s="3071"/>
      <c r="H132" s="3071"/>
      <c r="I132" s="3094"/>
      <c r="J132" s="3073"/>
      <c r="K132" s="3074"/>
      <c r="L132" s="10"/>
      <c r="BV132" s="2"/>
      <c r="CA132" s="199"/>
      <c r="DA132" s="4"/>
      <c r="DB132" s="5">
        <v>0</v>
      </c>
      <c r="DD132" s="5">
        <v>0</v>
      </c>
      <c r="DF132" s="5">
        <v>0</v>
      </c>
      <c r="EA132" s="200"/>
    </row>
    <row r="133" spans="1:131" ht="17.45" customHeight="1" x14ac:dyDescent="0.25">
      <c r="A133" s="214" t="s">
        <v>193</v>
      </c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 s="215"/>
      <c r="AO133" s="215"/>
    </row>
    <row r="134" spans="1:131" ht="18.600000000000001" customHeight="1" x14ac:dyDescent="0.2">
      <c r="A134" s="4519" t="s">
        <v>49</v>
      </c>
      <c r="B134" s="4519" t="s">
        <v>194</v>
      </c>
      <c r="C134" s="4521" t="s">
        <v>29</v>
      </c>
      <c r="D134" s="4521" t="s">
        <v>30</v>
      </c>
      <c r="E134" s="4523" t="s">
        <v>31</v>
      </c>
      <c r="F134" s="4525" t="s">
        <v>195</v>
      </c>
      <c r="G134" s="4526"/>
      <c r="H134" s="4526"/>
      <c r="I134" s="4526"/>
      <c r="J134" s="4526"/>
      <c r="K134" s="4526"/>
      <c r="L134" s="4526"/>
      <c r="M134" s="4526"/>
      <c r="N134" s="4526"/>
      <c r="O134" s="4526"/>
      <c r="P134" s="4526"/>
      <c r="Q134" s="4526"/>
      <c r="R134" s="4526"/>
      <c r="S134" s="4526"/>
      <c r="T134" s="4526"/>
      <c r="U134" s="4526"/>
      <c r="V134" s="4526"/>
      <c r="W134" s="4526"/>
      <c r="X134" s="4526"/>
      <c r="Y134" s="4526"/>
      <c r="Z134" s="4526"/>
      <c r="AA134" s="4526"/>
      <c r="AB134" s="4526"/>
      <c r="AC134" s="4526"/>
      <c r="AD134" s="4526"/>
      <c r="AE134" s="4526"/>
      <c r="AF134" s="4526"/>
      <c r="AG134" s="4526"/>
      <c r="AH134" s="4526"/>
      <c r="AI134" s="4526"/>
      <c r="AJ134" s="4526"/>
      <c r="AK134" s="4526"/>
      <c r="AL134" s="4526"/>
      <c r="AM134" s="4527"/>
      <c r="AN134" s="4521" t="s">
        <v>6</v>
      </c>
      <c r="AO134" s="4523" t="s">
        <v>7</v>
      </c>
    </row>
    <row r="135" spans="1:131" x14ac:dyDescent="0.2">
      <c r="A135" s="3452"/>
      <c r="B135" s="3452"/>
      <c r="C135" s="3455"/>
      <c r="D135" s="3455"/>
      <c r="E135" s="3458"/>
      <c r="F135" s="4528" t="s">
        <v>196</v>
      </c>
      <c r="G135" s="4529"/>
      <c r="H135" s="4528" t="s">
        <v>197</v>
      </c>
      <c r="I135" s="4529"/>
      <c r="J135" s="4528" t="s">
        <v>198</v>
      </c>
      <c r="K135" s="4529"/>
      <c r="L135" s="4528" t="s">
        <v>199</v>
      </c>
      <c r="M135" s="4529"/>
      <c r="N135" s="4528" t="s">
        <v>200</v>
      </c>
      <c r="O135" s="4529"/>
      <c r="P135" s="4530" t="s">
        <v>94</v>
      </c>
      <c r="Q135" s="4529"/>
      <c r="R135" s="4528" t="s">
        <v>95</v>
      </c>
      <c r="S135" s="4529"/>
      <c r="T135" s="4528" t="s">
        <v>201</v>
      </c>
      <c r="U135" s="4529"/>
      <c r="V135" s="4528" t="s">
        <v>202</v>
      </c>
      <c r="W135" s="4529"/>
      <c r="X135" s="4528" t="s">
        <v>203</v>
      </c>
      <c r="Y135" s="4529"/>
      <c r="Z135" s="4528" t="s">
        <v>204</v>
      </c>
      <c r="AA135" s="4529"/>
      <c r="AB135" s="4528" t="s">
        <v>205</v>
      </c>
      <c r="AC135" s="4529"/>
      <c r="AD135" s="4528" t="s">
        <v>206</v>
      </c>
      <c r="AE135" s="4529"/>
      <c r="AF135" s="4528" t="s">
        <v>207</v>
      </c>
      <c r="AG135" s="4529"/>
      <c r="AH135" s="4528" t="s">
        <v>208</v>
      </c>
      <c r="AI135" s="4529"/>
      <c r="AJ135" s="4528" t="s">
        <v>209</v>
      </c>
      <c r="AK135" s="4529"/>
      <c r="AL135" s="4528" t="s">
        <v>210</v>
      </c>
      <c r="AM135" s="4531"/>
      <c r="AN135" s="3455"/>
      <c r="AO135" s="3458"/>
    </row>
    <row r="136" spans="1:131" x14ac:dyDescent="0.2">
      <c r="A136" s="4520"/>
      <c r="B136" s="4520"/>
      <c r="C136" s="4522"/>
      <c r="D136" s="4522"/>
      <c r="E136" s="4524"/>
      <c r="F136" s="3095" t="s">
        <v>211</v>
      </c>
      <c r="G136" s="3096" t="s">
        <v>31</v>
      </c>
      <c r="H136" s="3095" t="s">
        <v>211</v>
      </c>
      <c r="I136" s="3096" t="s">
        <v>31</v>
      </c>
      <c r="J136" s="3095" t="s">
        <v>211</v>
      </c>
      <c r="K136" s="3096" t="s">
        <v>31</v>
      </c>
      <c r="L136" s="3095" t="s">
        <v>211</v>
      </c>
      <c r="M136" s="3096" t="s">
        <v>31</v>
      </c>
      <c r="N136" s="3095" t="s">
        <v>211</v>
      </c>
      <c r="O136" s="3096" t="s">
        <v>31</v>
      </c>
      <c r="P136" s="3095" t="s">
        <v>211</v>
      </c>
      <c r="Q136" s="3096" t="s">
        <v>31</v>
      </c>
      <c r="R136" s="3095" t="s">
        <v>211</v>
      </c>
      <c r="S136" s="3096" t="s">
        <v>31</v>
      </c>
      <c r="T136" s="3095" t="s">
        <v>211</v>
      </c>
      <c r="U136" s="3096" t="s">
        <v>31</v>
      </c>
      <c r="V136" s="3095" t="s">
        <v>211</v>
      </c>
      <c r="W136" s="3096" t="s">
        <v>31</v>
      </c>
      <c r="X136" s="3095" t="s">
        <v>211</v>
      </c>
      <c r="Y136" s="3096" t="s">
        <v>31</v>
      </c>
      <c r="Z136" s="3095" t="s">
        <v>211</v>
      </c>
      <c r="AA136" s="3096" t="s">
        <v>31</v>
      </c>
      <c r="AB136" s="3095" t="s">
        <v>211</v>
      </c>
      <c r="AC136" s="3096" t="s">
        <v>31</v>
      </c>
      <c r="AD136" s="3095" t="s">
        <v>211</v>
      </c>
      <c r="AE136" s="3096" t="s">
        <v>31</v>
      </c>
      <c r="AF136" s="3095" t="s">
        <v>211</v>
      </c>
      <c r="AG136" s="3096" t="s">
        <v>31</v>
      </c>
      <c r="AH136" s="3095" t="s">
        <v>211</v>
      </c>
      <c r="AI136" s="3096" t="s">
        <v>31</v>
      </c>
      <c r="AJ136" s="3095" t="s">
        <v>211</v>
      </c>
      <c r="AK136" s="3096" t="s">
        <v>31</v>
      </c>
      <c r="AL136" s="3095" t="s">
        <v>211</v>
      </c>
      <c r="AM136" s="3097" t="s">
        <v>31</v>
      </c>
      <c r="AN136" s="4522"/>
      <c r="AO136" s="4524"/>
    </row>
    <row r="137" spans="1:131" x14ac:dyDescent="0.2">
      <c r="A137" s="4532" t="s">
        <v>71</v>
      </c>
      <c r="B137" s="3098" t="s">
        <v>212</v>
      </c>
      <c r="C137" s="3099">
        <f>SUM(D137:E137)</f>
        <v>0</v>
      </c>
      <c r="D137" s="3100">
        <f>+F137+H137+J137+L137+N137+P137+R137+T137+V137+X137+Z137+AB137+AD137+AF137+AH137+AJ137+AL137</f>
        <v>0</v>
      </c>
      <c r="E137" s="3101">
        <f>+G137+I137+K137+M137+O137+Q137+S137+U137+W137+Y137+AA137+AC137+AE137+AG137+AI137+AK137+AM137</f>
        <v>0</v>
      </c>
      <c r="F137" s="3102"/>
      <c r="G137" s="3103"/>
      <c r="H137" s="3102"/>
      <c r="I137" s="3103"/>
      <c r="J137" s="3102"/>
      <c r="K137" s="3103"/>
      <c r="L137" s="3102"/>
      <c r="M137" s="3103"/>
      <c r="N137" s="3102"/>
      <c r="O137" s="3103"/>
      <c r="P137" s="3102"/>
      <c r="Q137" s="3103"/>
      <c r="R137" s="3102"/>
      <c r="S137" s="3103"/>
      <c r="T137" s="3102"/>
      <c r="U137" s="3103"/>
      <c r="V137" s="3102"/>
      <c r="W137" s="3103"/>
      <c r="X137" s="3102"/>
      <c r="Y137" s="3103"/>
      <c r="Z137" s="3102"/>
      <c r="AA137" s="3103"/>
      <c r="AB137" s="3102"/>
      <c r="AC137" s="3103"/>
      <c r="AD137" s="3102"/>
      <c r="AE137" s="3103"/>
      <c r="AF137" s="3102"/>
      <c r="AG137" s="3103"/>
      <c r="AH137" s="3102"/>
      <c r="AI137" s="3103"/>
      <c r="AJ137" s="3102"/>
      <c r="AK137" s="3103"/>
      <c r="AL137" s="3102"/>
      <c r="AM137" s="3104"/>
      <c r="AN137" s="3105"/>
      <c r="AO137" s="3103"/>
      <c r="AP137" s="10"/>
      <c r="DB137" s="5">
        <v>0</v>
      </c>
      <c r="DD137" s="5">
        <v>0</v>
      </c>
    </row>
    <row r="138" spans="1:131" x14ac:dyDescent="0.2">
      <c r="A138" s="3468"/>
      <c r="B138" s="76" t="s">
        <v>213</v>
      </c>
      <c r="C138" s="216">
        <f>SUM(D138:E138)</f>
        <v>0</v>
      </c>
      <c r="D138" s="217">
        <f t="shared" ref="D138:E150" si="10">+F138+H138+J138+L138+N138+P138+R138+T138+V138+X138+Z138+AB138+AD138+AF138+AH138+AJ138+AL138</f>
        <v>0</v>
      </c>
      <c r="E138" s="218">
        <f t="shared" si="10"/>
        <v>0</v>
      </c>
      <c r="F138" s="219"/>
      <c r="G138" s="220"/>
      <c r="H138" s="219"/>
      <c r="I138" s="220"/>
      <c r="J138" s="219"/>
      <c r="K138" s="220"/>
      <c r="L138" s="219"/>
      <c r="M138" s="220"/>
      <c r="N138" s="219"/>
      <c r="O138" s="220"/>
      <c r="P138" s="219"/>
      <c r="Q138" s="220"/>
      <c r="R138" s="219"/>
      <c r="S138" s="220"/>
      <c r="T138" s="219"/>
      <c r="U138" s="220"/>
      <c r="V138" s="219"/>
      <c r="W138" s="220"/>
      <c r="X138" s="219"/>
      <c r="Y138" s="220"/>
      <c r="Z138" s="219"/>
      <c r="AA138" s="220"/>
      <c r="AB138" s="219"/>
      <c r="AC138" s="220"/>
      <c r="AD138" s="219"/>
      <c r="AE138" s="220"/>
      <c r="AF138" s="219"/>
      <c r="AG138" s="220"/>
      <c r="AH138" s="219"/>
      <c r="AI138" s="220"/>
      <c r="AJ138" s="219"/>
      <c r="AK138" s="220"/>
      <c r="AL138" s="219"/>
      <c r="AM138" s="221"/>
      <c r="AN138" s="222"/>
      <c r="AO138" s="220"/>
      <c r="AP138" s="10"/>
    </row>
    <row r="139" spans="1:131" x14ac:dyDescent="0.2">
      <c r="A139" s="3468"/>
      <c r="B139" s="76" t="s">
        <v>214</v>
      </c>
      <c r="C139" s="216">
        <f t="shared" ref="C139:C150" si="11">SUM(D139:E139)</f>
        <v>0</v>
      </c>
      <c r="D139" s="217">
        <f t="shared" si="10"/>
        <v>0</v>
      </c>
      <c r="E139" s="218">
        <f t="shared" si="10"/>
        <v>0</v>
      </c>
      <c r="F139" s="223"/>
      <c r="G139" s="224"/>
      <c r="H139" s="223"/>
      <c r="I139" s="224"/>
      <c r="J139" s="223"/>
      <c r="K139" s="224"/>
      <c r="L139" s="223"/>
      <c r="M139" s="224"/>
      <c r="N139" s="223"/>
      <c r="O139" s="224"/>
      <c r="P139" s="223"/>
      <c r="Q139" s="224"/>
      <c r="R139" s="223"/>
      <c r="S139" s="224"/>
      <c r="T139" s="223"/>
      <c r="U139" s="224"/>
      <c r="V139" s="223"/>
      <c r="W139" s="224"/>
      <c r="X139" s="223"/>
      <c r="Y139" s="224"/>
      <c r="Z139" s="223"/>
      <c r="AA139" s="224"/>
      <c r="AB139" s="223"/>
      <c r="AC139" s="224"/>
      <c r="AD139" s="223"/>
      <c r="AE139" s="224"/>
      <c r="AF139" s="223"/>
      <c r="AG139" s="224"/>
      <c r="AH139" s="223"/>
      <c r="AI139" s="224"/>
      <c r="AJ139" s="223"/>
      <c r="AK139" s="224"/>
      <c r="AL139" s="223"/>
      <c r="AM139" s="225"/>
      <c r="AN139" s="226"/>
      <c r="AO139" s="224"/>
      <c r="AP139" s="10"/>
    </row>
    <row r="140" spans="1:131" x14ac:dyDescent="0.2">
      <c r="A140" s="3468"/>
      <c r="B140" s="76" t="s">
        <v>215</v>
      </c>
      <c r="C140" s="216">
        <f t="shared" si="11"/>
        <v>0</v>
      </c>
      <c r="D140" s="217">
        <f t="shared" si="10"/>
        <v>0</v>
      </c>
      <c r="E140" s="218">
        <f t="shared" si="10"/>
        <v>0</v>
      </c>
      <c r="F140" s="223"/>
      <c r="G140" s="224"/>
      <c r="H140" s="223"/>
      <c r="I140" s="224"/>
      <c r="J140" s="223"/>
      <c r="K140" s="224"/>
      <c r="L140" s="223"/>
      <c r="M140" s="224"/>
      <c r="N140" s="223"/>
      <c r="O140" s="224"/>
      <c r="P140" s="223"/>
      <c r="Q140" s="224"/>
      <c r="R140" s="223"/>
      <c r="S140" s="224"/>
      <c r="T140" s="223"/>
      <c r="U140" s="224"/>
      <c r="V140" s="223"/>
      <c r="W140" s="224"/>
      <c r="X140" s="223"/>
      <c r="Y140" s="224"/>
      <c r="Z140" s="223"/>
      <c r="AA140" s="224"/>
      <c r="AB140" s="223"/>
      <c r="AC140" s="224"/>
      <c r="AD140" s="223"/>
      <c r="AE140" s="224"/>
      <c r="AF140" s="223"/>
      <c r="AG140" s="224"/>
      <c r="AH140" s="223"/>
      <c r="AI140" s="224"/>
      <c r="AJ140" s="223"/>
      <c r="AK140" s="224"/>
      <c r="AL140" s="223"/>
      <c r="AM140" s="225"/>
      <c r="AN140" s="226"/>
      <c r="AO140" s="224"/>
      <c r="AP140" s="10"/>
    </row>
    <row r="141" spans="1:131" x14ac:dyDescent="0.2">
      <c r="A141" s="3468"/>
      <c r="B141" s="76" t="s">
        <v>216</v>
      </c>
      <c r="C141" s="216">
        <f t="shared" si="11"/>
        <v>0</v>
      </c>
      <c r="D141" s="217">
        <f t="shared" si="10"/>
        <v>0</v>
      </c>
      <c r="E141" s="218">
        <f t="shared" si="10"/>
        <v>0</v>
      </c>
      <c r="F141" s="223"/>
      <c r="G141" s="224"/>
      <c r="H141" s="223"/>
      <c r="I141" s="224"/>
      <c r="J141" s="223"/>
      <c r="K141" s="224"/>
      <c r="L141" s="223"/>
      <c r="M141" s="224"/>
      <c r="N141" s="223"/>
      <c r="O141" s="224"/>
      <c r="P141" s="223"/>
      <c r="Q141" s="224"/>
      <c r="R141" s="223"/>
      <c r="S141" s="224"/>
      <c r="T141" s="223"/>
      <c r="U141" s="224"/>
      <c r="V141" s="223"/>
      <c r="W141" s="224"/>
      <c r="X141" s="223"/>
      <c r="Y141" s="224"/>
      <c r="Z141" s="223"/>
      <c r="AA141" s="224"/>
      <c r="AB141" s="223"/>
      <c r="AC141" s="224"/>
      <c r="AD141" s="223"/>
      <c r="AE141" s="224"/>
      <c r="AF141" s="223"/>
      <c r="AG141" s="224"/>
      <c r="AH141" s="223"/>
      <c r="AI141" s="224"/>
      <c r="AJ141" s="223"/>
      <c r="AK141" s="224"/>
      <c r="AL141" s="223"/>
      <c r="AM141" s="225"/>
      <c r="AN141" s="226"/>
      <c r="AO141" s="224"/>
      <c r="AP141" s="10"/>
    </row>
    <row r="142" spans="1:131" x14ac:dyDescent="0.2">
      <c r="A142" s="3468"/>
      <c r="B142" s="76" t="s">
        <v>217</v>
      </c>
      <c r="C142" s="216">
        <f t="shared" si="11"/>
        <v>0</v>
      </c>
      <c r="D142" s="217">
        <f t="shared" si="10"/>
        <v>0</v>
      </c>
      <c r="E142" s="218">
        <f t="shared" si="10"/>
        <v>0</v>
      </c>
      <c r="F142" s="227"/>
      <c r="G142" s="228"/>
      <c r="H142" s="227"/>
      <c r="I142" s="228"/>
      <c r="J142" s="227"/>
      <c r="K142" s="228"/>
      <c r="L142" s="227"/>
      <c r="M142" s="228"/>
      <c r="N142" s="227"/>
      <c r="O142" s="228"/>
      <c r="P142" s="227"/>
      <c r="Q142" s="228"/>
      <c r="R142" s="227"/>
      <c r="S142" s="228"/>
      <c r="T142" s="227"/>
      <c r="U142" s="228"/>
      <c r="V142" s="227"/>
      <c r="W142" s="228"/>
      <c r="X142" s="227"/>
      <c r="Y142" s="228"/>
      <c r="Z142" s="227"/>
      <c r="AA142" s="228"/>
      <c r="AB142" s="227"/>
      <c r="AC142" s="228"/>
      <c r="AD142" s="227"/>
      <c r="AE142" s="228"/>
      <c r="AF142" s="227"/>
      <c r="AG142" s="228"/>
      <c r="AH142" s="227"/>
      <c r="AI142" s="228"/>
      <c r="AJ142" s="227"/>
      <c r="AK142" s="228"/>
      <c r="AL142" s="227"/>
      <c r="AM142" s="229"/>
      <c r="AN142" s="230"/>
      <c r="AO142" s="228"/>
      <c r="AP142" s="10"/>
    </row>
    <row r="143" spans="1:131" x14ac:dyDescent="0.2">
      <c r="A143" s="3468"/>
      <c r="B143" s="76" t="s">
        <v>218</v>
      </c>
      <c r="C143" s="216">
        <f t="shared" si="11"/>
        <v>0</v>
      </c>
      <c r="D143" s="217">
        <f t="shared" si="10"/>
        <v>0</v>
      </c>
      <c r="E143" s="218">
        <f t="shared" si="10"/>
        <v>0</v>
      </c>
      <c r="F143" s="227"/>
      <c r="G143" s="228"/>
      <c r="H143" s="227"/>
      <c r="I143" s="228"/>
      <c r="J143" s="227"/>
      <c r="K143" s="228"/>
      <c r="L143" s="227"/>
      <c r="M143" s="228"/>
      <c r="N143" s="227"/>
      <c r="O143" s="228"/>
      <c r="P143" s="227"/>
      <c r="Q143" s="228"/>
      <c r="R143" s="227"/>
      <c r="S143" s="228"/>
      <c r="T143" s="227"/>
      <c r="U143" s="228"/>
      <c r="V143" s="227"/>
      <c r="W143" s="228"/>
      <c r="X143" s="227"/>
      <c r="Y143" s="228"/>
      <c r="Z143" s="227"/>
      <c r="AA143" s="228"/>
      <c r="AB143" s="227"/>
      <c r="AC143" s="228"/>
      <c r="AD143" s="227"/>
      <c r="AE143" s="228"/>
      <c r="AF143" s="227"/>
      <c r="AG143" s="228"/>
      <c r="AH143" s="227"/>
      <c r="AI143" s="228"/>
      <c r="AJ143" s="227"/>
      <c r="AK143" s="228"/>
      <c r="AL143" s="227"/>
      <c r="AM143" s="229"/>
      <c r="AN143" s="230"/>
      <c r="AO143" s="228"/>
      <c r="AP143" s="10"/>
    </row>
    <row r="144" spans="1:131" x14ac:dyDescent="0.2">
      <c r="A144" s="4533"/>
      <c r="B144" s="123" t="s">
        <v>219</v>
      </c>
      <c r="C144" s="231">
        <f t="shared" si="11"/>
        <v>0</v>
      </c>
      <c r="D144" s="232">
        <f t="shared" si="10"/>
        <v>0</v>
      </c>
      <c r="E144" s="233">
        <f t="shared" si="10"/>
        <v>0</v>
      </c>
      <c r="F144" s="234"/>
      <c r="G144" s="235"/>
      <c r="H144" s="234"/>
      <c r="I144" s="235"/>
      <c r="J144" s="234"/>
      <c r="K144" s="235"/>
      <c r="L144" s="234"/>
      <c r="M144" s="235"/>
      <c r="N144" s="234"/>
      <c r="O144" s="235"/>
      <c r="P144" s="234"/>
      <c r="Q144" s="235"/>
      <c r="R144" s="234"/>
      <c r="S144" s="235"/>
      <c r="T144" s="234"/>
      <c r="U144" s="235"/>
      <c r="V144" s="234"/>
      <c r="W144" s="235"/>
      <c r="X144" s="234"/>
      <c r="Y144" s="235"/>
      <c r="Z144" s="234"/>
      <c r="AA144" s="235"/>
      <c r="AB144" s="234"/>
      <c r="AC144" s="235"/>
      <c r="AD144" s="234"/>
      <c r="AE144" s="235"/>
      <c r="AF144" s="234"/>
      <c r="AG144" s="235"/>
      <c r="AH144" s="234"/>
      <c r="AI144" s="235"/>
      <c r="AJ144" s="234"/>
      <c r="AK144" s="235"/>
      <c r="AL144" s="234"/>
      <c r="AM144" s="236"/>
      <c r="AN144" s="237"/>
      <c r="AO144" s="235"/>
      <c r="AP144" s="10"/>
    </row>
    <row r="145" spans="1:130" x14ac:dyDescent="0.2">
      <c r="A145" s="4534" t="s">
        <v>192</v>
      </c>
      <c r="B145" s="3039" t="s">
        <v>220</v>
      </c>
      <c r="C145" s="3106">
        <f t="shared" si="11"/>
        <v>1</v>
      </c>
      <c r="D145" s="3107">
        <f t="shared" si="10"/>
        <v>0</v>
      </c>
      <c r="E145" s="3108">
        <f t="shared" si="10"/>
        <v>1</v>
      </c>
      <c r="F145" s="3109"/>
      <c r="G145" s="3110"/>
      <c r="H145" s="3109"/>
      <c r="I145" s="3110"/>
      <c r="J145" s="3109"/>
      <c r="K145" s="3110"/>
      <c r="L145" s="3109"/>
      <c r="M145" s="3110"/>
      <c r="N145" s="3109"/>
      <c r="O145" s="3110"/>
      <c r="P145" s="3109"/>
      <c r="Q145" s="3110"/>
      <c r="R145" s="3109"/>
      <c r="S145" s="3110"/>
      <c r="T145" s="3109"/>
      <c r="U145" s="3110"/>
      <c r="V145" s="3109"/>
      <c r="W145" s="3110"/>
      <c r="X145" s="3109"/>
      <c r="Y145" s="3110"/>
      <c r="Z145" s="3109"/>
      <c r="AA145" s="3110"/>
      <c r="AB145" s="3109"/>
      <c r="AC145" s="3110">
        <v>1</v>
      </c>
      <c r="AD145" s="3109"/>
      <c r="AE145" s="3110"/>
      <c r="AF145" s="3109"/>
      <c r="AG145" s="3110"/>
      <c r="AH145" s="3109"/>
      <c r="AI145" s="3110"/>
      <c r="AJ145" s="3109"/>
      <c r="AK145" s="3110"/>
      <c r="AL145" s="3109"/>
      <c r="AM145" s="3111"/>
      <c r="AN145" s="3112">
        <v>0</v>
      </c>
      <c r="AO145" s="3110">
        <v>0</v>
      </c>
      <c r="AP145" s="10"/>
      <c r="DB145" s="5">
        <v>0</v>
      </c>
      <c r="DD145" s="5">
        <v>0</v>
      </c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x14ac:dyDescent="0.2">
      <c r="A146" s="3468"/>
      <c r="B146" s="76" t="s">
        <v>214</v>
      </c>
      <c r="C146" s="216">
        <f t="shared" si="11"/>
        <v>5</v>
      </c>
      <c r="D146" s="217">
        <f t="shared" si="10"/>
        <v>0</v>
      </c>
      <c r="E146" s="218">
        <f>+G146+I146+K146+M146+O146+Q146+S146+U146+W146+Y146+AA146+AC146+AE146+AG146+AI146+AK146+AM146</f>
        <v>5</v>
      </c>
      <c r="F146" s="223"/>
      <c r="G146" s="224"/>
      <c r="H146" s="223"/>
      <c r="I146" s="224"/>
      <c r="J146" s="223"/>
      <c r="K146" s="224"/>
      <c r="L146" s="223"/>
      <c r="M146" s="224"/>
      <c r="N146" s="223"/>
      <c r="O146" s="224">
        <v>2</v>
      </c>
      <c r="P146" s="223"/>
      <c r="Q146" s="224">
        <v>1</v>
      </c>
      <c r="R146" s="223"/>
      <c r="S146" s="224"/>
      <c r="T146" s="223"/>
      <c r="U146" s="224">
        <v>1</v>
      </c>
      <c r="V146" s="223"/>
      <c r="W146" s="224"/>
      <c r="X146" s="223"/>
      <c r="Y146" s="224"/>
      <c r="Z146" s="223"/>
      <c r="AA146" s="224"/>
      <c r="AB146" s="223"/>
      <c r="AC146" s="224"/>
      <c r="AD146" s="223"/>
      <c r="AE146" s="224">
        <v>1</v>
      </c>
      <c r="AF146" s="223"/>
      <c r="AG146" s="224"/>
      <c r="AH146" s="223"/>
      <c r="AI146" s="224"/>
      <c r="AJ146" s="223"/>
      <c r="AK146" s="224"/>
      <c r="AL146" s="223"/>
      <c r="AM146" s="225"/>
      <c r="AN146" s="226">
        <v>0</v>
      </c>
      <c r="AO146" s="224">
        <v>0</v>
      </c>
      <c r="AP146" s="10"/>
      <c r="DB146" s="5">
        <v>0</v>
      </c>
      <c r="DD146" s="5">
        <v>0</v>
      </c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x14ac:dyDescent="0.2">
      <c r="A147" s="3468"/>
      <c r="B147" s="76" t="s">
        <v>215</v>
      </c>
      <c r="C147" s="216">
        <f>SUM(D147:E147)</f>
        <v>14</v>
      </c>
      <c r="D147" s="217">
        <f t="shared" si="10"/>
        <v>8</v>
      </c>
      <c r="E147" s="218">
        <f t="shared" si="10"/>
        <v>6</v>
      </c>
      <c r="F147" s="223">
        <v>1</v>
      </c>
      <c r="G147" s="224"/>
      <c r="H147" s="223"/>
      <c r="I147" s="224">
        <v>2</v>
      </c>
      <c r="J147" s="223">
        <v>2</v>
      </c>
      <c r="K147" s="224"/>
      <c r="L147" s="223"/>
      <c r="M147" s="224"/>
      <c r="N147" s="223"/>
      <c r="O147" s="224"/>
      <c r="P147" s="223"/>
      <c r="Q147" s="224">
        <v>1</v>
      </c>
      <c r="R147" s="223"/>
      <c r="S147" s="224"/>
      <c r="T147" s="223">
        <v>1</v>
      </c>
      <c r="U147" s="224">
        <v>1</v>
      </c>
      <c r="V147" s="223"/>
      <c r="W147" s="224">
        <v>1</v>
      </c>
      <c r="X147" s="223"/>
      <c r="Y147" s="224">
        <v>1</v>
      </c>
      <c r="Z147" s="223">
        <v>1</v>
      </c>
      <c r="AA147" s="224"/>
      <c r="AB147" s="223"/>
      <c r="AC147" s="224"/>
      <c r="AD147" s="223">
        <v>1</v>
      </c>
      <c r="AE147" s="224"/>
      <c r="AF147" s="223">
        <v>1</v>
      </c>
      <c r="AG147" s="224"/>
      <c r="AH147" s="223"/>
      <c r="AI147" s="224"/>
      <c r="AJ147" s="223">
        <v>1</v>
      </c>
      <c r="AK147" s="224"/>
      <c r="AL147" s="223"/>
      <c r="AM147" s="225"/>
      <c r="AN147" s="226">
        <v>0</v>
      </c>
      <c r="AO147" s="224">
        <v>1</v>
      </c>
      <c r="AP147" s="10"/>
      <c r="DB147" s="5">
        <v>0</v>
      </c>
      <c r="DD147" s="5">
        <v>0</v>
      </c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x14ac:dyDescent="0.2">
      <c r="A148" s="3468"/>
      <c r="B148" s="76" t="s">
        <v>216</v>
      </c>
      <c r="C148" s="216">
        <f t="shared" si="11"/>
        <v>0</v>
      </c>
      <c r="D148" s="217">
        <f>+F148+H148+J148+L148+N148+P148+R148+T148+V148+X148+Z148+AB148+AD148+AF148+AH148+AJ148+AL148</f>
        <v>0</v>
      </c>
      <c r="E148" s="218">
        <f t="shared" si="10"/>
        <v>0</v>
      </c>
      <c r="F148" s="223"/>
      <c r="G148" s="224"/>
      <c r="H148" s="223"/>
      <c r="I148" s="224"/>
      <c r="J148" s="223"/>
      <c r="K148" s="224"/>
      <c r="L148" s="223"/>
      <c r="M148" s="224"/>
      <c r="N148" s="223"/>
      <c r="O148" s="224"/>
      <c r="P148" s="223"/>
      <c r="Q148" s="224"/>
      <c r="R148" s="223"/>
      <c r="S148" s="224"/>
      <c r="T148" s="223"/>
      <c r="U148" s="224"/>
      <c r="V148" s="223"/>
      <c r="W148" s="224"/>
      <c r="X148" s="223"/>
      <c r="Y148" s="224"/>
      <c r="Z148" s="223"/>
      <c r="AA148" s="224"/>
      <c r="AB148" s="223"/>
      <c r="AC148" s="224"/>
      <c r="AD148" s="223"/>
      <c r="AE148" s="224"/>
      <c r="AF148" s="223"/>
      <c r="AG148" s="224"/>
      <c r="AH148" s="223"/>
      <c r="AI148" s="224"/>
      <c r="AJ148" s="223"/>
      <c r="AK148" s="224"/>
      <c r="AL148" s="223"/>
      <c r="AM148" s="225"/>
      <c r="AN148" s="226">
        <v>0</v>
      </c>
      <c r="AO148" s="224">
        <v>0</v>
      </c>
      <c r="AP148" s="10"/>
      <c r="DB148" s="5">
        <v>0</v>
      </c>
      <c r="DD148" s="5">
        <v>0</v>
      </c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x14ac:dyDescent="0.2">
      <c r="A149" s="3468"/>
      <c r="B149" s="76" t="s">
        <v>217</v>
      </c>
      <c r="C149" s="238">
        <f t="shared" si="11"/>
        <v>0</v>
      </c>
      <c r="D149" s="239">
        <f t="shared" si="10"/>
        <v>0</v>
      </c>
      <c r="E149" s="240">
        <f t="shared" si="10"/>
        <v>0</v>
      </c>
      <c r="F149" s="227"/>
      <c r="G149" s="228"/>
      <c r="H149" s="227"/>
      <c r="I149" s="228"/>
      <c r="J149" s="227"/>
      <c r="K149" s="228"/>
      <c r="L149" s="227"/>
      <c r="M149" s="228"/>
      <c r="N149" s="227"/>
      <c r="O149" s="228"/>
      <c r="P149" s="227"/>
      <c r="Q149" s="228"/>
      <c r="R149" s="227"/>
      <c r="S149" s="228"/>
      <c r="T149" s="227"/>
      <c r="U149" s="228"/>
      <c r="V149" s="227"/>
      <c r="W149" s="228"/>
      <c r="X149" s="227"/>
      <c r="Y149" s="228"/>
      <c r="Z149" s="227"/>
      <c r="AA149" s="228"/>
      <c r="AB149" s="227"/>
      <c r="AC149" s="228"/>
      <c r="AD149" s="227"/>
      <c r="AE149" s="228"/>
      <c r="AF149" s="227"/>
      <c r="AG149" s="228"/>
      <c r="AH149" s="227"/>
      <c r="AI149" s="228"/>
      <c r="AJ149" s="227"/>
      <c r="AK149" s="228"/>
      <c r="AL149" s="227"/>
      <c r="AM149" s="229"/>
      <c r="AN149" s="230">
        <v>0</v>
      </c>
      <c r="AO149" s="228">
        <v>0</v>
      </c>
      <c r="AP149" s="10"/>
      <c r="DB149" s="5">
        <v>0</v>
      </c>
      <c r="DD149" s="5">
        <v>0</v>
      </c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x14ac:dyDescent="0.2">
      <c r="A150" s="4533"/>
      <c r="B150" s="123" t="s">
        <v>219</v>
      </c>
      <c r="C150" s="231">
        <f t="shared" si="11"/>
        <v>0</v>
      </c>
      <c r="D150" s="232">
        <f t="shared" si="10"/>
        <v>0</v>
      </c>
      <c r="E150" s="233">
        <f t="shared" si="10"/>
        <v>0</v>
      </c>
      <c r="F150" s="234"/>
      <c r="G150" s="235"/>
      <c r="H150" s="234"/>
      <c r="I150" s="235"/>
      <c r="J150" s="234"/>
      <c r="K150" s="235"/>
      <c r="L150" s="234"/>
      <c r="M150" s="235"/>
      <c r="N150" s="234"/>
      <c r="O150" s="235"/>
      <c r="P150" s="234"/>
      <c r="Q150" s="235"/>
      <c r="R150" s="234"/>
      <c r="S150" s="235"/>
      <c r="T150" s="234"/>
      <c r="U150" s="235"/>
      <c r="V150" s="234"/>
      <c r="W150" s="235"/>
      <c r="X150" s="234"/>
      <c r="Y150" s="235"/>
      <c r="Z150" s="234"/>
      <c r="AA150" s="235"/>
      <c r="AB150" s="234"/>
      <c r="AC150" s="235"/>
      <c r="AD150" s="234"/>
      <c r="AE150" s="235"/>
      <c r="AF150" s="234"/>
      <c r="AG150" s="235"/>
      <c r="AH150" s="234"/>
      <c r="AI150" s="235"/>
      <c r="AJ150" s="234"/>
      <c r="AK150" s="235"/>
      <c r="AL150" s="234"/>
      <c r="AM150" s="236"/>
      <c r="AN150" s="237">
        <v>0</v>
      </c>
      <c r="AO150" s="235">
        <v>0</v>
      </c>
      <c r="AP150" s="10"/>
      <c r="DB150" s="5">
        <v>0</v>
      </c>
      <c r="DD150" s="5">
        <v>0</v>
      </c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ht="15" x14ac:dyDescent="0.25">
      <c r="A151" s="8" t="s">
        <v>221</v>
      </c>
      <c r="B151" s="241"/>
      <c r="C151" s="241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ht="14.25" customHeight="1" x14ac:dyDescent="0.2">
      <c r="A152" s="4535" t="s">
        <v>222</v>
      </c>
      <c r="B152" s="4536" t="s">
        <v>32</v>
      </c>
      <c r="C152" s="4538" t="s">
        <v>195</v>
      </c>
      <c r="D152" s="4539"/>
      <c r="E152" s="4539"/>
      <c r="F152" s="4539"/>
      <c r="G152" s="4539"/>
      <c r="H152" s="4539"/>
      <c r="I152" s="4539"/>
      <c r="J152" s="4539"/>
      <c r="K152" s="4539"/>
      <c r="L152" s="4539"/>
      <c r="M152" s="4539"/>
      <c r="N152" s="4539"/>
      <c r="O152" s="4539"/>
      <c r="P152" s="4539"/>
      <c r="Q152" s="4539"/>
      <c r="R152" s="4539"/>
      <c r="S152" s="4540"/>
      <c r="T152" s="4541" t="s">
        <v>6</v>
      </c>
      <c r="U152" s="4542" t="s">
        <v>7</v>
      </c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x14ac:dyDescent="0.2">
      <c r="A153" s="4452"/>
      <c r="B153" s="4537"/>
      <c r="C153" s="3113" t="s">
        <v>92</v>
      </c>
      <c r="D153" s="3114" t="s">
        <v>13</v>
      </c>
      <c r="E153" s="3114" t="s">
        <v>223</v>
      </c>
      <c r="F153" s="3114" t="s">
        <v>15</v>
      </c>
      <c r="G153" s="3114" t="s">
        <v>224</v>
      </c>
      <c r="H153" s="3114" t="s">
        <v>94</v>
      </c>
      <c r="I153" s="3114" t="s">
        <v>225</v>
      </c>
      <c r="J153" s="3114" t="s">
        <v>201</v>
      </c>
      <c r="K153" s="3114" t="s">
        <v>226</v>
      </c>
      <c r="L153" s="3114" t="s">
        <v>203</v>
      </c>
      <c r="M153" s="3114" t="s">
        <v>227</v>
      </c>
      <c r="N153" s="3114" t="s">
        <v>205</v>
      </c>
      <c r="O153" s="3114" t="s">
        <v>206</v>
      </c>
      <c r="P153" s="3114" t="s">
        <v>207</v>
      </c>
      <c r="Q153" s="3114" t="s">
        <v>208</v>
      </c>
      <c r="R153" s="3114" t="s">
        <v>209</v>
      </c>
      <c r="S153" s="3115" t="s">
        <v>228</v>
      </c>
      <c r="T153" s="4541"/>
      <c r="U153" s="454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ht="32.25" x14ac:dyDescent="0.2">
      <c r="A154" s="3116" t="s">
        <v>229</v>
      </c>
      <c r="B154" s="3117">
        <f>SUM(C154:S154)</f>
        <v>113</v>
      </c>
      <c r="C154" s="65">
        <v>0</v>
      </c>
      <c r="D154" s="101">
        <v>0</v>
      </c>
      <c r="E154" s="101">
        <v>0</v>
      </c>
      <c r="F154" s="101">
        <v>0</v>
      </c>
      <c r="G154" s="101">
        <v>7</v>
      </c>
      <c r="H154" s="101">
        <v>2</v>
      </c>
      <c r="I154" s="101">
        <v>6</v>
      </c>
      <c r="J154" s="101">
        <v>4</v>
      </c>
      <c r="K154" s="101">
        <v>5</v>
      </c>
      <c r="L154" s="101">
        <v>4</v>
      </c>
      <c r="M154" s="101">
        <v>5</v>
      </c>
      <c r="N154" s="101">
        <v>9</v>
      </c>
      <c r="O154" s="101">
        <v>13</v>
      </c>
      <c r="P154" s="101">
        <v>14</v>
      </c>
      <c r="Q154" s="101">
        <v>18</v>
      </c>
      <c r="R154" s="101">
        <v>12</v>
      </c>
      <c r="S154" s="244">
        <v>14</v>
      </c>
      <c r="T154" s="92">
        <v>0</v>
      </c>
      <c r="U154" s="113">
        <v>2</v>
      </c>
      <c r="V154" s="10"/>
      <c r="DB154" s="5">
        <v>0</v>
      </c>
      <c r="DD154" s="5">
        <v>0</v>
      </c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68" spans="1:130" s="245" customForma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BV168" s="3"/>
      <c r="BW168" s="3"/>
      <c r="BX168" s="3"/>
      <c r="BY168" s="3"/>
      <c r="BZ168" s="3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</row>
    <row r="175" spans="1:130" s="3" customFormat="1" x14ac:dyDescent="0.2">
      <c r="CA175" s="199"/>
      <c r="CB175" s="199"/>
      <c r="CC175" s="199"/>
      <c r="CD175" s="199"/>
      <c r="CE175" s="199"/>
      <c r="CF175" s="199"/>
      <c r="CG175" s="199"/>
      <c r="CH175" s="199"/>
      <c r="CI175" s="199"/>
      <c r="CJ175" s="199"/>
      <c r="CK175" s="199"/>
      <c r="CL175" s="199"/>
      <c r="CM175" s="199"/>
      <c r="CN175" s="199"/>
      <c r="CO175" s="199"/>
      <c r="CP175" s="199"/>
      <c r="CQ175" s="199"/>
      <c r="CR175" s="199"/>
      <c r="CS175" s="199"/>
      <c r="CT175" s="199"/>
      <c r="CU175" s="199"/>
      <c r="CV175" s="199"/>
      <c r="CW175" s="199"/>
      <c r="CX175" s="199"/>
      <c r="CY175" s="199"/>
      <c r="CZ175" s="199"/>
      <c r="DA175" s="199"/>
      <c r="DB175" s="199"/>
      <c r="DC175" s="199"/>
      <c r="DD175" s="199"/>
      <c r="DE175" s="199"/>
      <c r="DF175" s="199"/>
      <c r="DG175" s="199"/>
      <c r="DH175" s="199"/>
      <c r="DI175" s="199"/>
      <c r="DJ175" s="199"/>
      <c r="DK175" s="199"/>
      <c r="DL175" s="199"/>
      <c r="DM175" s="199"/>
      <c r="DN175" s="199"/>
      <c r="DO175" s="199"/>
      <c r="DP175" s="199"/>
      <c r="DQ175" s="199"/>
      <c r="DR175" s="199"/>
      <c r="DS175" s="199"/>
      <c r="DT175" s="199"/>
      <c r="DU175" s="199"/>
      <c r="DV175" s="199"/>
      <c r="DW175" s="199"/>
      <c r="DX175" s="199"/>
      <c r="DY175" s="199"/>
      <c r="DZ175" s="199"/>
    </row>
    <row r="186" spans="1:130" x14ac:dyDescent="0.2">
      <c r="A186" s="245">
        <f>SUM(B12:D12,B31:D45,B49:B50,B55,B58,B63:B64,B67:B74,B78,C83:C86,B91:B95,B97:B99,B107,B111:M113,B118:B120,C124:C132)</f>
        <v>16266</v>
      </c>
      <c r="B186" s="245">
        <f>SUM(DA13:DZ154)</f>
        <v>0</v>
      </c>
      <c r="C186" s="245"/>
      <c r="D186" s="245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</sheetData>
  <protectedRanges>
    <protectedRange sqref="B67:B74" name="Rango2_1"/>
  </protectedRanges>
  <mergeCells count="201">
    <mergeCell ref="A137:A144"/>
    <mergeCell ref="A145:A150"/>
    <mergeCell ref="A152:A153"/>
    <mergeCell ref="B152:B153"/>
    <mergeCell ref="C152:S152"/>
    <mergeCell ref="T152:T153"/>
    <mergeCell ref="U152:U153"/>
    <mergeCell ref="V135:W135"/>
    <mergeCell ref="X135:Y135"/>
    <mergeCell ref="AN134:AN136"/>
    <mergeCell ref="AO134:AO136"/>
    <mergeCell ref="F135:G135"/>
    <mergeCell ref="H135:I135"/>
    <mergeCell ref="J135:K135"/>
    <mergeCell ref="L135:M135"/>
    <mergeCell ref="N135:O135"/>
    <mergeCell ref="P135:Q135"/>
    <mergeCell ref="R135:S135"/>
    <mergeCell ref="T135:U135"/>
    <mergeCell ref="AH135:AI135"/>
    <mergeCell ref="AJ135:AK135"/>
    <mergeCell ref="AL135:AM135"/>
    <mergeCell ref="Z135:AA135"/>
    <mergeCell ref="AB135:AC135"/>
    <mergeCell ref="AD135:AE135"/>
    <mergeCell ref="AF135:AG135"/>
    <mergeCell ref="A124:A126"/>
    <mergeCell ref="A127:A128"/>
    <mergeCell ref="A129:A132"/>
    <mergeCell ref="A134:A136"/>
    <mergeCell ref="B134:B136"/>
    <mergeCell ref="C134:C136"/>
    <mergeCell ref="D134:D136"/>
    <mergeCell ref="E134:E136"/>
    <mergeCell ref="F134:AM134"/>
    <mergeCell ref="AI116:AJ116"/>
    <mergeCell ref="AK116:AL116"/>
    <mergeCell ref="AM116:AN116"/>
    <mergeCell ref="A122:B123"/>
    <mergeCell ref="C122:C123"/>
    <mergeCell ref="D122:H122"/>
    <mergeCell ref="I122:I123"/>
    <mergeCell ref="J122:J123"/>
    <mergeCell ref="A115:A117"/>
    <mergeCell ref="B115:D116"/>
    <mergeCell ref="K122:K123"/>
    <mergeCell ref="A109:A110"/>
    <mergeCell ref="B109:B110"/>
    <mergeCell ref="C109:L109"/>
    <mergeCell ref="M109:M110"/>
    <mergeCell ref="AR115:AR117"/>
    <mergeCell ref="E116:F116"/>
    <mergeCell ref="G116:H116"/>
    <mergeCell ref="I116:J116"/>
    <mergeCell ref="K116:L116"/>
    <mergeCell ref="M116:N116"/>
    <mergeCell ref="O116:P116"/>
    <mergeCell ref="Q116:R116"/>
    <mergeCell ref="S116:T116"/>
    <mergeCell ref="U116:V116"/>
    <mergeCell ref="E115:AN115"/>
    <mergeCell ref="AO115:AO117"/>
    <mergeCell ref="AP115:AP117"/>
    <mergeCell ref="AQ115:AQ117"/>
    <mergeCell ref="W116:X116"/>
    <mergeCell ref="Y116:Z116"/>
    <mergeCell ref="AA116:AB116"/>
    <mergeCell ref="AC116:AD116"/>
    <mergeCell ref="AE116:AF116"/>
    <mergeCell ref="AG116:AH116"/>
    <mergeCell ref="A84:A85"/>
    <mergeCell ref="AK80:AK82"/>
    <mergeCell ref="AL80:AL82"/>
    <mergeCell ref="AM80:AM82"/>
    <mergeCell ref="A90:F90"/>
    <mergeCell ref="A96:F96"/>
    <mergeCell ref="A100:F100"/>
    <mergeCell ref="A101:A103"/>
    <mergeCell ref="B101:D102"/>
    <mergeCell ref="E101:F102"/>
    <mergeCell ref="A88:A89"/>
    <mergeCell ref="B88:B89"/>
    <mergeCell ref="C88:C89"/>
    <mergeCell ref="D88:D89"/>
    <mergeCell ref="E88:E89"/>
    <mergeCell ref="F88:F89"/>
    <mergeCell ref="G101:H102"/>
    <mergeCell ref="I101:J102"/>
    <mergeCell ref="K101:K103"/>
    <mergeCell ref="L101:M102"/>
    <mergeCell ref="N101:O102"/>
    <mergeCell ref="AN80:AN82"/>
    <mergeCell ref="F81:G81"/>
    <mergeCell ref="H81:I81"/>
    <mergeCell ref="J81:K81"/>
    <mergeCell ref="L81:M81"/>
    <mergeCell ref="N81:O81"/>
    <mergeCell ref="P81:Q81"/>
    <mergeCell ref="A79:G79"/>
    <mergeCell ref="A80:A82"/>
    <mergeCell ref="B80:B82"/>
    <mergeCell ref="C80:E81"/>
    <mergeCell ref="F80:AI80"/>
    <mergeCell ref="AJ80:AJ82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76:A77"/>
    <mergeCell ref="B76:B77"/>
    <mergeCell ref="C76:S76"/>
    <mergeCell ref="T76:T77"/>
    <mergeCell ref="U76:U77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A52:A54"/>
    <mergeCell ref="B52:D53"/>
    <mergeCell ref="E52:V52"/>
    <mergeCell ref="W52:W54"/>
    <mergeCell ref="X52:X54"/>
    <mergeCell ref="E53:E54"/>
    <mergeCell ref="F53:F54"/>
    <mergeCell ref="G53:G54"/>
    <mergeCell ref="H53:H54"/>
    <mergeCell ref="I53:I54"/>
    <mergeCell ref="AM29:AN29"/>
    <mergeCell ref="A47:A48"/>
    <mergeCell ref="B47:B48"/>
    <mergeCell ref="C47:F47"/>
    <mergeCell ref="G47:J47"/>
    <mergeCell ref="K47:K48"/>
    <mergeCell ref="L47:L48"/>
    <mergeCell ref="M47:M48"/>
    <mergeCell ref="AA29:AB29"/>
    <mergeCell ref="AC29:AD29"/>
    <mergeCell ref="AE29:AF29"/>
    <mergeCell ref="AG29:AH29"/>
    <mergeCell ref="AI29:AJ29"/>
    <mergeCell ref="AK29:AL29"/>
    <mergeCell ref="V53:V54"/>
    <mergeCell ref="A28:A30"/>
    <mergeCell ref="B28:D29"/>
    <mergeCell ref="AQ28:AQ30"/>
    <mergeCell ref="AR28:AR30"/>
    <mergeCell ref="AS28:AS30"/>
    <mergeCell ref="E29:F29"/>
    <mergeCell ref="G29:H29"/>
    <mergeCell ref="I29:J29"/>
    <mergeCell ref="K29:L29"/>
    <mergeCell ref="M29:N29"/>
    <mergeCell ref="O29:P29"/>
    <mergeCell ref="Q29:R29"/>
    <mergeCell ref="E28:AN28"/>
    <mergeCell ref="AO28:AO30"/>
    <mergeCell ref="AP28:AP30"/>
    <mergeCell ref="S29:T29"/>
    <mergeCell ref="U29:V29"/>
    <mergeCell ref="W29:X29"/>
    <mergeCell ref="Y29:Z29"/>
    <mergeCell ref="AQ9:AQ11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AM10:AN10"/>
    <mergeCell ref="AA10:AB10"/>
    <mergeCell ref="AC10:AD10"/>
    <mergeCell ref="AE10:AF10"/>
    <mergeCell ref="AG10:AH10"/>
    <mergeCell ref="AI10:AJ10"/>
    <mergeCell ref="AK10:AL10"/>
    <mergeCell ref="A6:W6"/>
    <mergeCell ref="A9:A11"/>
    <mergeCell ref="B9:D10"/>
    <mergeCell ref="E9:AN9"/>
    <mergeCell ref="AO9:AO11"/>
    <mergeCell ref="AP9:AP11"/>
    <mergeCell ref="S10:T10"/>
    <mergeCell ref="U10:V10"/>
    <mergeCell ref="W10:X10"/>
    <mergeCell ref="Y10:Z10"/>
  </mergeCells>
  <dataValidations count="2">
    <dataValidation type="whole" operator="greaterThanOrEqual" allowBlank="1" showInputMessage="1" showErrorMessage="1" sqref="F137:AO150">
      <formula1>0</formula1>
    </dataValidation>
    <dataValidation type="whole" operator="greaterThanOrEqual" allowBlank="1" showInputMessage="1" showErrorMessage="1" errorTitle="Error" error="Favor Ingrese sólo Números." sqref="C49:M50 C56:X57 C59:X60 C154:U154 F83:AN86 C91:F95 C97:F99 B104:O106 E13:AR26 B111:M113 E118:AP120 E31:AS45 B63:B74 AR122:AS126 AQ118:AR121 D124:K132 C78:U78">
      <formula1>0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86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5.7109375" style="2" customWidth="1"/>
    <col min="2" max="2" width="31.5703125" style="2" customWidth="1"/>
    <col min="3" max="4" width="16.28515625" style="2" customWidth="1"/>
    <col min="5" max="5" width="17.85546875" style="2" customWidth="1"/>
    <col min="6" max="6" width="15.28515625" style="2" customWidth="1"/>
    <col min="7" max="7" width="12.28515625" style="2" customWidth="1"/>
    <col min="8" max="8" width="13.42578125" style="2" customWidth="1"/>
    <col min="9" max="9" width="13.28515625" style="2" customWidth="1"/>
    <col min="10" max="10" width="12.42578125" style="2" customWidth="1"/>
    <col min="11" max="11" width="13.28515625" style="2" customWidth="1"/>
    <col min="12" max="12" width="11.42578125" style="2"/>
    <col min="13" max="13" width="11.85546875" style="2" customWidth="1"/>
    <col min="14" max="14" width="13.85546875" style="2" customWidth="1"/>
    <col min="15" max="15" width="13.42578125" style="2" customWidth="1"/>
    <col min="16" max="16" width="11.42578125" style="2"/>
    <col min="17" max="17" width="11.42578125" style="2" customWidth="1"/>
    <col min="18" max="18" width="11.42578125" style="2"/>
    <col min="19" max="19" width="13.5703125" style="2" customWidth="1"/>
    <col min="20" max="40" width="11.42578125" style="2"/>
    <col min="41" max="41" width="11.28515625" style="2" customWidth="1"/>
    <col min="42" max="42" width="12" style="2" customWidth="1"/>
    <col min="43" max="73" width="11.42578125" style="2"/>
    <col min="74" max="75" width="11.42578125" style="3"/>
    <col min="76" max="76" width="11.28515625" style="3" customWidth="1"/>
    <col min="77" max="77" width="11.85546875" style="3" customWidth="1"/>
    <col min="78" max="78" width="10.85546875" style="3" customWidth="1"/>
    <col min="79" max="103" width="10.85546875" style="4" hidden="1" customWidth="1"/>
    <col min="104" max="104" width="6.42578125" style="4" hidden="1" customWidth="1"/>
    <col min="105" max="105" width="10.85546875" style="5" hidden="1" customWidth="1"/>
    <col min="106" max="130" width="11.42578125" style="5" hidden="1" customWidth="1"/>
    <col min="131" max="16384" width="11.42578125" style="2"/>
  </cols>
  <sheetData>
    <row r="1" spans="1:114" s="2" customFormat="1" x14ac:dyDescent="0.2">
      <c r="A1" s="1" t="s">
        <v>0</v>
      </c>
      <c r="BV1" s="3"/>
      <c r="BW1" s="3"/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5"/>
      <c r="DB1" s="5"/>
      <c r="DC1" s="5"/>
      <c r="DD1" s="5"/>
      <c r="DE1" s="5"/>
      <c r="DF1" s="5"/>
      <c r="DG1" s="5"/>
      <c r="DH1" s="5"/>
      <c r="DI1" s="5"/>
      <c r="DJ1" s="5"/>
    </row>
    <row r="2" spans="1:114" s="2" customFormat="1" x14ac:dyDescent="0.2">
      <c r="A2" s="1" t="str">
        <f>CONCATENATE("COMUNA: ",[12]NOMBRE!B2," - ","( ",[12]NOMBRE!C2,[12]NOMBRE!D2,[12]NOMBRE!E2,[12]NOMBRE!F2,[12]NOMBRE!G2," )")</f>
        <v>COMUNA: LINARES - ( 07401 )</v>
      </c>
      <c r="BV2" s="3"/>
      <c r="BW2" s="3"/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5"/>
      <c r="DB2" s="5"/>
      <c r="DC2" s="5"/>
      <c r="DD2" s="5"/>
      <c r="DE2" s="5"/>
      <c r="DF2" s="5"/>
      <c r="DG2" s="5"/>
      <c r="DH2" s="5"/>
      <c r="DI2" s="5"/>
      <c r="DJ2" s="5"/>
    </row>
    <row r="3" spans="1:114" s="2" customFormat="1" x14ac:dyDescent="0.2">
      <c r="A3" s="1" t="str">
        <f>CONCATENATE("ESTABLECIMIENTO/ESTRATEGIA: ",[12]NOMBRE!B3," - ","( ",[12]NOMBRE!C3,[12]NOMBRE!D3,[12]NOMBRE!E3,[12]NOMBRE!F3,[12]NOMBRE!G3,[12]NOMBRE!H3," )")</f>
        <v>ESTABLECIMIENTO/ESTRATEGIA: HOSPITAL PRESIDENTE CARLOS IBAÑEZ DEL CAMPO - ( 116108 )</v>
      </c>
      <c r="BV3" s="3"/>
      <c r="BW3" s="3"/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5"/>
      <c r="DB3" s="5"/>
      <c r="DC3" s="5"/>
      <c r="DD3" s="5"/>
      <c r="DE3" s="5"/>
      <c r="DF3" s="5"/>
      <c r="DG3" s="5"/>
      <c r="DH3" s="5"/>
      <c r="DI3" s="5"/>
      <c r="DJ3" s="5"/>
    </row>
    <row r="4" spans="1:114" s="2" customFormat="1" x14ac:dyDescent="0.2">
      <c r="A4" s="1" t="str">
        <f>CONCATENATE("MES: ",[12]NOMBRE!B6," - ","( ",[12]NOMBRE!C6,[12]NOMBRE!D6," )")</f>
        <v>MES: NOVIEMBRE - ( 11 )</v>
      </c>
      <c r="BV4" s="3"/>
      <c r="BW4" s="3"/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5"/>
      <c r="DB4" s="5"/>
      <c r="DC4" s="5"/>
      <c r="DD4" s="5"/>
      <c r="DE4" s="5"/>
      <c r="DF4" s="5"/>
      <c r="DG4" s="5"/>
      <c r="DH4" s="5"/>
      <c r="DI4" s="5"/>
      <c r="DJ4" s="5"/>
    </row>
    <row r="5" spans="1:114" s="2" customFormat="1" x14ac:dyDescent="0.2">
      <c r="A5" s="1" t="str">
        <f>CONCATENATE("AÑO: ",[12]NOMBRE!B7)</f>
        <v>AÑO: 2023</v>
      </c>
      <c r="BV5" s="3"/>
      <c r="BW5" s="3"/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5"/>
      <c r="DB5" s="5"/>
      <c r="DC5" s="5"/>
      <c r="DD5" s="5"/>
      <c r="DE5" s="5"/>
      <c r="DF5" s="5"/>
      <c r="DG5" s="5"/>
      <c r="DH5" s="5"/>
      <c r="DI5" s="5"/>
      <c r="DJ5" s="5"/>
    </row>
    <row r="6" spans="1:114" s="2" customFormat="1" ht="15" customHeight="1" x14ac:dyDescent="0.2">
      <c r="A6" s="3354" t="s">
        <v>1</v>
      </c>
      <c r="B6" s="3354"/>
      <c r="C6" s="3354"/>
      <c r="D6" s="3354"/>
      <c r="E6" s="3354"/>
      <c r="F6" s="3354"/>
      <c r="G6" s="3354"/>
      <c r="H6" s="3354"/>
      <c r="I6" s="3354"/>
      <c r="J6" s="3354"/>
      <c r="K6" s="3354"/>
      <c r="L6" s="3354"/>
      <c r="M6" s="3354"/>
      <c r="N6" s="3354"/>
      <c r="O6" s="3354"/>
      <c r="P6" s="3354"/>
      <c r="Q6" s="3354"/>
      <c r="R6" s="3354"/>
      <c r="S6" s="3354"/>
      <c r="T6" s="3354"/>
      <c r="U6" s="3354"/>
      <c r="V6" s="3354"/>
      <c r="W6" s="3354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BV6" s="3"/>
      <c r="BW6" s="3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5"/>
      <c r="DB6" s="5"/>
      <c r="DC6" s="5"/>
      <c r="DD6" s="5"/>
      <c r="DE6" s="5"/>
      <c r="DF6" s="5"/>
      <c r="DG6" s="5"/>
      <c r="DH6" s="5"/>
      <c r="DI6" s="5"/>
      <c r="DJ6" s="5"/>
    </row>
    <row r="7" spans="1:114" s="2" customFormat="1" ht="15" x14ac:dyDescent="0.2">
      <c r="A7" s="2847"/>
      <c r="B7" s="2847"/>
      <c r="C7" s="2847"/>
      <c r="D7" s="2847"/>
      <c r="E7" s="2847"/>
      <c r="F7" s="2847"/>
      <c r="G7" s="2847"/>
      <c r="H7" s="2847"/>
      <c r="I7" s="2847"/>
      <c r="J7" s="2847"/>
      <c r="K7" s="2847"/>
      <c r="L7" s="2847"/>
      <c r="M7" s="2847"/>
      <c r="N7" s="2847"/>
      <c r="O7" s="2847"/>
      <c r="P7" s="2847"/>
      <c r="Q7" s="2847"/>
      <c r="R7" s="2847"/>
      <c r="S7" s="2847"/>
      <c r="T7" s="2847"/>
      <c r="U7" s="2847"/>
      <c r="V7" s="2847"/>
      <c r="W7" s="2847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V7" s="3"/>
      <c r="BW7" s="3"/>
      <c r="BX7" s="3"/>
      <c r="BY7" s="3"/>
      <c r="BZ7" s="3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5"/>
      <c r="DB7" s="5"/>
      <c r="DC7" s="5"/>
      <c r="DD7" s="5"/>
      <c r="DE7" s="5"/>
      <c r="DF7" s="5"/>
      <c r="DG7" s="5"/>
      <c r="DH7" s="5"/>
      <c r="DI7" s="5"/>
      <c r="DJ7" s="5"/>
    </row>
    <row r="8" spans="1:114" s="2" customFormat="1" x14ac:dyDescent="0.2">
      <c r="A8" s="8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"/>
      <c r="Z8" s="1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V8" s="3"/>
      <c r="BW8" s="3"/>
      <c r="BX8" s="3"/>
      <c r="BY8" s="3"/>
      <c r="BZ8" s="3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5"/>
      <c r="DB8" s="5"/>
      <c r="DC8" s="5"/>
      <c r="DD8" s="5"/>
      <c r="DE8" s="5"/>
      <c r="DF8" s="5"/>
      <c r="DG8" s="5"/>
      <c r="DH8" s="5"/>
      <c r="DI8" s="5"/>
      <c r="DJ8" s="5"/>
    </row>
    <row r="9" spans="1:114" s="2" customFormat="1" ht="14.25" customHeight="1" x14ac:dyDescent="0.2">
      <c r="A9" s="4543" t="s">
        <v>3</v>
      </c>
      <c r="B9" s="4544" t="s">
        <v>4</v>
      </c>
      <c r="C9" s="4316"/>
      <c r="D9" s="4457"/>
      <c r="E9" s="4545" t="s">
        <v>5</v>
      </c>
      <c r="F9" s="4546"/>
      <c r="G9" s="4546"/>
      <c r="H9" s="4546"/>
      <c r="I9" s="4546"/>
      <c r="J9" s="4546"/>
      <c r="K9" s="4546"/>
      <c r="L9" s="4546"/>
      <c r="M9" s="4546"/>
      <c r="N9" s="4546"/>
      <c r="O9" s="4546"/>
      <c r="P9" s="4546"/>
      <c r="Q9" s="4546"/>
      <c r="R9" s="4546"/>
      <c r="S9" s="4546"/>
      <c r="T9" s="4546"/>
      <c r="U9" s="4546"/>
      <c r="V9" s="4546"/>
      <c r="W9" s="4546"/>
      <c r="X9" s="4546"/>
      <c r="Y9" s="4546"/>
      <c r="Z9" s="4546"/>
      <c r="AA9" s="4546"/>
      <c r="AB9" s="4546"/>
      <c r="AC9" s="4546"/>
      <c r="AD9" s="4546"/>
      <c r="AE9" s="4546"/>
      <c r="AF9" s="4546"/>
      <c r="AG9" s="4546"/>
      <c r="AH9" s="4546"/>
      <c r="AI9" s="4546"/>
      <c r="AJ9" s="4546"/>
      <c r="AK9" s="4546"/>
      <c r="AL9" s="4546"/>
      <c r="AM9" s="4546"/>
      <c r="AN9" s="4547"/>
      <c r="AO9" s="4535" t="s">
        <v>6</v>
      </c>
      <c r="AP9" s="4535" t="s">
        <v>7</v>
      </c>
      <c r="AQ9" s="4457" t="s">
        <v>8</v>
      </c>
      <c r="AR9" s="4457" t="s">
        <v>9</v>
      </c>
      <c r="AS9" s="4457" t="s">
        <v>10</v>
      </c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U9" s="10"/>
      <c r="BV9" s="3"/>
      <c r="BW9" s="3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5"/>
      <c r="DB9" s="5"/>
      <c r="DC9" s="5"/>
      <c r="DD9" s="5"/>
      <c r="DE9" s="5"/>
      <c r="DF9" s="5"/>
      <c r="DG9" s="5"/>
      <c r="DH9" s="5"/>
      <c r="DI9" s="5"/>
      <c r="DJ9" s="5"/>
    </row>
    <row r="10" spans="1:114" s="2" customFormat="1" ht="14.25" customHeight="1" x14ac:dyDescent="0.2">
      <c r="A10" s="3356"/>
      <c r="B10" s="4466"/>
      <c r="C10" s="4468"/>
      <c r="D10" s="4456"/>
      <c r="E10" s="4548" t="s">
        <v>11</v>
      </c>
      <c r="F10" s="4550"/>
      <c r="G10" s="4548" t="s">
        <v>12</v>
      </c>
      <c r="H10" s="4549"/>
      <c r="I10" s="4548" t="s">
        <v>13</v>
      </c>
      <c r="J10" s="4549"/>
      <c r="K10" s="4548" t="s">
        <v>14</v>
      </c>
      <c r="L10" s="4549"/>
      <c r="M10" s="4548" t="s">
        <v>15</v>
      </c>
      <c r="N10" s="4549"/>
      <c r="O10" s="4548" t="s">
        <v>16</v>
      </c>
      <c r="P10" s="4549"/>
      <c r="Q10" s="4548" t="s">
        <v>17</v>
      </c>
      <c r="R10" s="4549"/>
      <c r="S10" s="4548" t="s">
        <v>18</v>
      </c>
      <c r="T10" s="4549"/>
      <c r="U10" s="4548" t="s">
        <v>19</v>
      </c>
      <c r="V10" s="4549"/>
      <c r="W10" s="4548" t="s">
        <v>20</v>
      </c>
      <c r="X10" s="4549"/>
      <c r="Y10" s="4548" t="s">
        <v>21</v>
      </c>
      <c r="Z10" s="4549"/>
      <c r="AA10" s="4548" t="s">
        <v>22</v>
      </c>
      <c r="AB10" s="4549"/>
      <c r="AC10" s="4548" t="s">
        <v>23</v>
      </c>
      <c r="AD10" s="4549"/>
      <c r="AE10" s="4548" t="s">
        <v>24</v>
      </c>
      <c r="AF10" s="4549"/>
      <c r="AG10" s="4548" t="s">
        <v>25</v>
      </c>
      <c r="AH10" s="4549"/>
      <c r="AI10" s="4548" t="s">
        <v>26</v>
      </c>
      <c r="AJ10" s="4549"/>
      <c r="AK10" s="4548" t="s">
        <v>27</v>
      </c>
      <c r="AL10" s="4549"/>
      <c r="AM10" s="4545" t="s">
        <v>28</v>
      </c>
      <c r="AN10" s="4547"/>
      <c r="AO10" s="3368"/>
      <c r="AP10" s="3368"/>
      <c r="AQ10" s="3372"/>
      <c r="AR10" s="3372"/>
      <c r="AS10" s="3372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U10" s="10"/>
      <c r="BV10" s="3"/>
      <c r="BW10" s="3"/>
      <c r="BX10" s="3"/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5"/>
      <c r="DB10" s="5"/>
      <c r="DC10" s="5"/>
      <c r="DD10" s="5"/>
      <c r="DE10" s="5"/>
      <c r="DF10" s="5"/>
      <c r="DG10" s="5"/>
      <c r="DH10" s="5"/>
      <c r="DI10" s="5"/>
      <c r="DJ10" s="5"/>
    </row>
    <row r="11" spans="1:114" s="2" customFormat="1" x14ac:dyDescent="0.2">
      <c r="A11" s="4450"/>
      <c r="B11" s="3122" t="s">
        <v>29</v>
      </c>
      <c r="C11" s="3123" t="s">
        <v>30</v>
      </c>
      <c r="D11" s="3124" t="s">
        <v>31</v>
      </c>
      <c r="E11" s="3125" t="s">
        <v>30</v>
      </c>
      <c r="F11" s="3126" t="s">
        <v>31</v>
      </c>
      <c r="G11" s="3125" t="s">
        <v>30</v>
      </c>
      <c r="H11" s="3126" t="s">
        <v>31</v>
      </c>
      <c r="I11" s="3125" t="s">
        <v>30</v>
      </c>
      <c r="J11" s="3126" t="s">
        <v>31</v>
      </c>
      <c r="K11" s="3125" t="s">
        <v>30</v>
      </c>
      <c r="L11" s="3126" t="s">
        <v>31</v>
      </c>
      <c r="M11" s="3125" t="s">
        <v>30</v>
      </c>
      <c r="N11" s="3126" t="s">
        <v>31</v>
      </c>
      <c r="O11" s="3125" t="s">
        <v>30</v>
      </c>
      <c r="P11" s="3126" t="s">
        <v>31</v>
      </c>
      <c r="Q11" s="3125" t="s">
        <v>30</v>
      </c>
      <c r="R11" s="3126" t="s">
        <v>31</v>
      </c>
      <c r="S11" s="3125" t="s">
        <v>30</v>
      </c>
      <c r="T11" s="3126" t="s">
        <v>31</v>
      </c>
      <c r="U11" s="3125" t="s">
        <v>30</v>
      </c>
      <c r="V11" s="3126" t="s">
        <v>31</v>
      </c>
      <c r="W11" s="3125" t="s">
        <v>30</v>
      </c>
      <c r="X11" s="3126" t="s">
        <v>31</v>
      </c>
      <c r="Y11" s="3125" t="s">
        <v>30</v>
      </c>
      <c r="Z11" s="3126" t="s">
        <v>31</v>
      </c>
      <c r="AA11" s="3125" t="s">
        <v>30</v>
      </c>
      <c r="AB11" s="3126" t="s">
        <v>31</v>
      </c>
      <c r="AC11" s="3125" t="s">
        <v>30</v>
      </c>
      <c r="AD11" s="3126" t="s">
        <v>31</v>
      </c>
      <c r="AE11" s="3125" t="s">
        <v>30</v>
      </c>
      <c r="AF11" s="3126" t="s">
        <v>31</v>
      </c>
      <c r="AG11" s="3125" t="s">
        <v>30</v>
      </c>
      <c r="AH11" s="3126" t="s">
        <v>31</v>
      </c>
      <c r="AI11" s="3125" t="s">
        <v>30</v>
      </c>
      <c r="AJ11" s="3126" t="s">
        <v>31</v>
      </c>
      <c r="AK11" s="3125" t="s">
        <v>30</v>
      </c>
      <c r="AL11" s="3126" t="s">
        <v>31</v>
      </c>
      <c r="AM11" s="3125" t="s">
        <v>30</v>
      </c>
      <c r="AN11" s="3127" t="s">
        <v>31</v>
      </c>
      <c r="AO11" s="4452"/>
      <c r="AP11" s="4452"/>
      <c r="AQ11" s="4456"/>
      <c r="AR11" s="4456"/>
      <c r="AS11" s="4456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U11" s="10"/>
      <c r="BV11" s="3"/>
      <c r="BW11" s="3"/>
      <c r="BX11" s="3"/>
      <c r="BY11" s="3"/>
      <c r="BZ11" s="3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5"/>
      <c r="DB11" s="5"/>
      <c r="DC11" s="5"/>
      <c r="DD11" s="5"/>
      <c r="DE11" s="5"/>
      <c r="DF11" s="5"/>
      <c r="DG11" s="5"/>
      <c r="DH11" s="5"/>
      <c r="DI11" s="5"/>
      <c r="DJ11" s="5"/>
    </row>
    <row r="12" spans="1:114" s="2" customFormat="1" x14ac:dyDescent="0.2">
      <c r="A12" s="3128" t="s">
        <v>32</v>
      </c>
      <c r="B12" s="3129">
        <f>SUM(B13:B26)</f>
        <v>0</v>
      </c>
      <c r="C12" s="3130">
        <f>SUM(C13:C26)</f>
        <v>0</v>
      </c>
      <c r="D12" s="11">
        <f>SUM(D13:D26)</f>
        <v>0</v>
      </c>
      <c r="E12" s="3125">
        <f>SUM(E13:E26)</f>
        <v>0</v>
      </c>
      <c r="F12" s="12">
        <f t="shared" ref="F12:AN12" si="0">SUM(F13:F26)</f>
        <v>0</v>
      </c>
      <c r="G12" s="13">
        <f>SUM(G13:G26)</f>
        <v>0</v>
      </c>
      <c r="H12" s="12">
        <f t="shared" si="0"/>
        <v>0</v>
      </c>
      <c r="I12" s="3125">
        <f t="shared" si="0"/>
        <v>0</v>
      </c>
      <c r="J12" s="12">
        <f t="shared" si="0"/>
        <v>0</v>
      </c>
      <c r="K12" s="3125">
        <f t="shared" si="0"/>
        <v>0</v>
      </c>
      <c r="L12" s="12">
        <f t="shared" si="0"/>
        <v>0</v>
      </c>
      <c r="M12" s="3125">
        <f t="shared" si="0"/>
        <v>0</v>
      </c>
      <c r="N12" s="12">
        <f t="shared" si="0"/>
        <v>0</v>
      </c>
      <c r="O12" s="3125">
        <f t="shared" si="0"/>
        <v>0</v>
      </c>
      <c r="P12" s="12">
        <f t="shared" si="0"/>
        <v>0</v>
      </c>
      <c r="Q12" s="3125">
        <f t="shared" si="0"/>
        <v>0</v>
      </c>
      <c r="R12" s="12">
        <f t="shared" si="0"/>
        <v>0</v>
      </c>
      <c r="S12" s="3125">
        <f t="shared" si="0"/>
        <v>0</v>
      </c>
      <c r="T12" s="12">
        <f t="shared" si="0"/>
        <v>0</v>
      </c>
      <c r="U12" s="3125">
        <f>SUM(U13:U26)</f>
        <v>0</v>
      </c>
      <c r="V12" s="12">
        <f>SUM(V13:V26)</f>
        <v>0</v>
      </c>
      <c r="W12" s="3125">
        <f t="shared" si="0"/>
        <v>0</v>
      </c>
      <c r="X12" s="12">
        <f t="shared" si="0"/>
        <v>0</v>
      </c>
      <c r="Y12" s="3125">
        <f t="shared" si="0"/>
        <v>0</v>
      </c>
      <c r="Z12" s="12">
        <f t="shared" si="0"/>
        <v>0</v>
      </c>
      <c r="AA12" s="3125">
        <f t="shared" si="0"/>
        <v>0</v>
      </c>
      <c r="AB12" s="12">
        <f t="shared" si="0"/>
        <v>0</v>
      </c>
      <c r="AC12" s="3125">
        <f t="shared" si="0"/>
        <v>0</v>
      </c>
      <c r="AD12" s="12">
        <f t="shared" si="0"/>
        <v>0</v>
      </c>
      <c r="AE12" s="3125">
        <f t="shared" si="0"/>
        <v>0</v>
      </c>
      <c r="AF12" s="12">
        <f t="shared" si="0"/>
        <v>0</v>
      </c>
      <c r="AG12" s="3125">
        <f t="shared" si="0"/>
        <v>0</v>
      </c>
      <c r="AH12" s="12">
        <f t="shared" si="0"/>
        <v>0</v>
      </c>
      <c r="AI12" s="3125">
        <f t="shared" si="0"/>
        <v>0</v>
      </c>
      <c r="AJ12" s="12">
        <f t="shared" si="0"/>
        <v>0</v>
      </c>
      <c r="AK12" s="3125">
        <f t="shared" si="0"/>
        <v>0</v>
      </c>
      <c r="AL12" s="12">
        <f t="shared" si="0"/>
        <v>0</v>
      </c>
      <c r="AM12" s="3125">
        <f t="shared" si="0"/>
        <v>0</v>
      </c>
      <c r="AN12" s="14">
        <f t="shared" si="0"/>
        <v>0</v>
      </c>
      <c r="AO12" s="15">
        <f>SUM(AO13:AO26)</f>
        <v>0</v>
      </c>
      <c r="AP12" s="3131">
        <f>SUM(AP13:AP26)</f>
        <v>0</v>
      </c>
      <c r="AQ12" s="3126">
        <f>SUM(AQ13:AQ26)</f>
        <v>0</v>
      </c>
      <c r="AR12" s="3126">
        <f>SUM(AR13:AR26)</f>
        <v>0</v>
      </c>
      <c r="AS12" s="3126">
        <f>SUM(AS13:AS26)</f>
        <v>0</v>
      </c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U12" s="10"/>
      <c r="BV12" s="3"/>
      <c r="BW12" s="3"/>
      <c r="BX12" s="3"/>
      <c r="BY12" s="3"/>
      <c r="BZ12" s="3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5"/>
      <c r="DB12" s="5"/>
      <c r="DC12" s="5"/>
      <c r="DD12" s="5"/>
      <c r="DE12" s="5"/>
      <c r="DF12" s="5"/>
      <c r="DG12" s="5"/>
      <c r="DH12" s="5"/>
      <c r="DI12" s="5"/>
      <c r="DJ12" s="5"/>
    </row>
    <row r="13" spans="1:114" s="2" customFormat="1" x14ac:dyDescent="0.2">
      <c r="A13" s="16" t="s">
        <v>33</v>
      </c>
      <c r="B13" s="17">
        <f>SUM(C13:D13)</f>
        <v>0</v>
      </c>
      <c r="C13" s="3132">
        <f>SUM(E13+G13+I13+K13+M13+O13+Q13+S13+U13+W13+Y13+AA13+AC13+AE13+AG13+AI13+AK13+AM13)</f>
        <v>0</v>
      </c>
      <c r="D13" s="3133">
        <f>SUM(F13+H13+J13+L13+N13+P13+R13+T13+V13+X13+Z13+AB13+AD13+AF13+AH13+AJ13+AL13+AN13)</f>
        <v>0</v>
      </c>
      <c r="E13" s="3134"/>
      <c r="F13" s="3135"/>
      <c r="G13" s="3134"/>
      <c r="H13" s="3135"/>
      <c r="I13" s="3134"/>
      <c r="J13" s="3136"/>
      <c r="K13" s="3134"/>
      <c r="L13" s="3136"/>
      <c r="M13" s="3134"/>
      <c r="N13" s="3136"/>
      <c r="O13" s="3134"/>
      <c r="P13" s="3136"/>
      <c r="Q13" s="3134"/>
      <c r="R13" s="3136"/>
      <c r="S13" s="3134"/>
      <c r="T13" s="3136"/>
      <c r="U13" s="3134"/>
      <c r="V13" s="3136"/>
      <c r="W13" s="3134"/>
      <c r="X13" s="3136"/>
      <c r="Y13" s="3134"/>
      <c r="Z13" s="3136"/>
      <c r="AA13" s="3134"/>
      <c r="AB13" s="3136"/>
      <c r="AC13" s="3134"/>
      <c r="AD13" s="3136"/>
      <c r="AE13" s="3134"/>
      <c r="AF13" s="3136"/>
      <c r="AG13" s="3134"/>
      <c r="AH13" s="3136"/>
      <c r="AI13" s="3134"/>
      <c r="AJ13" s="3136"/>
      <c r="AK13" s="3134"/>
      <c r="AL13" s="3136"/>
      <c r="AM13" s="3137"/>
      <c r="AN13" s="3138"/>
      <c r="AO13" s="3139"/>
      <c r="AP13" s="3139"/>
      <c r="AQ13" s="3140"/>
      <c r="AR13" s="3140"/>
      <c r="AS13" s="3140"/>
      <c r="AT13" s="18"/>
      <c r="AU13" s="19"/>
      <c r="AV13" s="19"/>
      <c r="AW13" s="19"/>
      <c r="AX13" s="19"/>
      <c r="AY13" s="19"/>
      <c r="AZ13" s="19"/>
      <c r="BA13" s="19"/>
      <c r="BB13" s="3"/>
      <c r="BC13" s="3"/>
      <c r="BD13" s="3"/>
      <c r="BU13" s="10"/>
      <c r="BV13" s="3"/>
      <c r="BW13" s="3"/>
      <c r="BX13" s="3"/>
      <c r="BY13" s="3"/>
      <c r="BZ13" s="3"/>
      <c r="CA13" s="20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5"/>
      <c r="DB13" s="5">
        <v>0</v>
      </c>
      <c r="DC13" s="5"/>
      <c r="DD13" s="5">
        <v>0</v>
      </c>
      <c r="DE13" s="5"/>
      <c r="DF13" s="5">
        <v>0</v>
      </c>
      <c r="DG13" s="5"/>
      <c r="DH13" s="5">
        <v>0</v>
      </c>
      <c r="DI13" s="5"/>
      <c r="DJ13" s="5">
        <v>0</v>
      </c>
    </row>
    <row r="14" spans="1:114" s="2" customFormat="1" x14ac:dyDescent="0.2">
      <c r="A14" s="21" t="s">
        <v>34</v>
      </c>
      <c r="B14" s="22">
        <f t="shared" ref="B14:B26" si="1">SUM(C14:D14)</f>
        <v>0</v>
      </c>
      <c r="C14" s="23">
        <f>SUM(E14+G14+I14)</f>
        <v>0</v>
      </c>
      <c r="D14" s="24">
        <f>SUM(F14+H14+J14)</f>
        <v>0</v>
      </c>
      <c r="E14" s="25"/>
      <c r="F14" s="26"/>
      <c r="G14" s="25"/>
      <c r="H14" s="26"/>
      <c r="I14" s="25"/>
      <c r="J14" s="27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8"/>
      <c r="V14" s="29"/>
      <c r="W14" s="28"/>
      <c r="X14" s="29"/>
      <c r="Y14" s="28"/>
      <c r="Z14" s="29"/>
      <c r="AA14" s="28"/>
      <c r="AB14" s="29"/>
      <c r="AC14" s="28"/>
      <c r="AD14" s="29"/>
      <c r="AE14" s="28"/>
      <c r="AF14" s="29"/>
      <c r="AG14" s="28"/>
      <c r="AH14" s="29"/>
      <c r="AI14" s="28"/>
      <c r="AJ14" s="29"/>
      <c r="AK14" s="28"/>
      <c r="AL14" s="29"/>
      <c r="AM14" s="28"/>
      <c r="AN14" s="30"/>
      <c r="AO14" s="31"/>
      <c r="AP14" s="31"/>
      <c r="AQ14" s="32"/>
      <c r="AR14" s="32"/>
      <c r="AS14" s="32"/>
      <c r="AT14" s="18"/>
      <c r="AU14" s="19"/>
      <c r="AV14" s="19"/>
      <c r="AW14" s="19"/>
      <c r="AX14" s="19"/>
      <c r="AY14" s="19"/>
      <c r="AZ14" s="19"/>
      <c r="BA14" s="19"/>
      <c r="BB14" s="3"/>
      <c r="BC14" s="3"/>
      <c r="BD14" s="3"/>
      <c r="BU14" s="10"/>
      <c r="BV14" s="3"/>
      <c r="BW14" s="3"/>
      <c r="BX14" s="3"/>
      <c r="BY14" s="3"/>
      <c r="BZ14" s="3"/>
      <c r="CA14" s="20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5"/>
      <c r="DB14" s="5">
        <v>0</v>
      </c>
      <c r="DC14" s="5"/>
      <c r="DD14" s="5">
        <v>0</v>
      </c>
      <c r="DE14" s="5"/>
      <c r="DF14" s="5">
        <v>0</v>
      </c>
      <c r="DG14" s="5"/>
      <c r="DH14" s="5">
        <v>0</v>
      </c>
      <c r="DI14" s="5"/>
      <c r="DJ14" s="5">
        <v>0</v>
      </c>
    </row>
    <row r="15" spans="1:114" s="2" customFormat="1" x14ac:dyDescent="0.2">
      <c r="A15" s="33" t="s">
        <v>35</v>
      </c>
      <c r="B15" s="22">
        <f t="shared" si="1"/>
        <v>0</v>
      </c>
      <c r="C15" s="23">
        <f>SUM(E15+G15+I15+K15+M15+O15+Q15+S15+U15+W15+Y15+AA15+AC15+AE15+AG15+AI15+AK15+AM15)</f>
        <v>0</v>
      </c>
      <c r="D15" s="24">
        <f>SUM(F15+H15+J15+L15+N15+P15+R15+T15+V15+X15+Z15+AB15+AD15+AF15+AH15+AJ15+AL15+AN15)</f>
        <v>0</v>
      </c>
      <c r="E15" s="25"/>
      <c r="F15" s="26"/>
      <c r="G15" s="25"/>
      <c r="H15" s="26"/>
      <c r="I15" s="25"/>
      <c r="J15" s="27"/>
      <c r="K15" s="25"/>
      <c r="L15" s="27"/>
      <c r="M15" s="25"/>
      <c r="N15" s="27"/>
      <c r="O15" s="25"/>
      <c r="P15" s="27"/>
      <c r="Q15" s="25"/>
      <c r="R15" s="27"/>
      <c r="S15" s="25"/>
      <c r="T15" s="27"/>
      <c r="U15" s="25"/>
      <c r="V15" s="27"/>
      <c r="W15" s="25"/>
      <c r="X15" s="27"/>
      <c r="Y15" s="25"/>
      <c r="Z15" s="27"/>
      <c r="AA15" s="25"/>
      <c r="AB15" s="27"/>
      <c r="AC15" s="25"/>
      <c r="AD15" s="27"/>
      <c r="AE15" s="25"/>
      <c r="AF15" s="27"/>
      <c r="AG15" s="25"/>
      <c r="AH15" s="27"/>
      <c r="AI15" s="25"/>
      <c r="AJ15" s="27"/>
      <c r="AK15" s="25"/>
      <c r="AL15" s="27"/>
      <c r="AM15" s="34"/>
      <c r="AN15" s="35"/>
      <c r="AO15" s="31"/>
      <c r="AP15" s="31"/>
      <c r="AQ15" s="32"/>
      <c r="AR15" s="32"/>
      <c r="AS15" s="32"/>
      <c r="AT15" s="18"/>
      <c r="AU15" s="19"/>
      <c r="AV15" s="19"/>
      <c r="AW15" s="19"/>
      <c r="AX15" s="19"/>
      <c r="AY15" s="19"/>
      <c r="AZ15" s="19"/>
      <c r="BA15" s="19"/>
      <c r="BB15" s="3"/>
      <c r="BC15" s="3"/>
      <c r="BD15" s="3"/>
      <c r="BU15" s="10"/>
      <c r="BV15" s="3"/>
      <c r="BW15" s="3"/>
      <c r="BX15" s="3"/>
      <c r="BY15" s="3"/>
      <c r="BZ15" s="3"/>
      <c r="CA15" s="20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5"/>
      <c r="DB15" s="5">
        <v>0</v>
      </c>
      <c r="DC15" s="5"/>
      <c r="DD15" s="5">
        <v>0</v>
      </c>
      <c r="DE15" s="5"/>
      <c r="DF15" s="5">
        <v>0</v>
      </c>
      <c r="DG15" s="5"/>
      <c r="DH15" s="5">
        <v>0</v>
      </c>
      <c r="DI15" s="5"/>
      <c r="DJ15" s="5">
        <v>0</v>
      </c>
    </row>
    <row r="16" spans="1:114" s="2" customFormat="1" x14ac:dyDescent="0.2">
      <c r="A16" s="36" t="s">
        <v>36</v>
      </c>
      <c r="B16" s="37">
        <f t="shared" si="1"/>
        <v>0</v>
      </c>
      <c r="C16" s="38">
        <f>SUM(I16+K16+M16+O16+Q16+S16+U16+W16+Y16+AA16+AC16+AE16+AG16+AI16+AK16+AM16)</f>
        <v>0</v>
      </c>
      <c r="D16" s="39">
        <f>SUM(J16+L16+N16+P16+R16+T16+V16+X16+Z16+AB16+AD16+AF16+AH16+AJ16+AL16+AN16)</f>
        <v>0</v>
      </c>
      <c r="E16" s="28"/>
      <c r="F16" s="29"/>
      <c r="G16" s="40"/>
      <c r="H16" s="41"/>
      <c r="I16" s="25"/>
      <c r="J16" s="27"/>
      <c r="K16" s="25"/>
      <c r="L16" s="27"/>
      <c r="M16" s="25"/>
      <c r="N16" s="27"/>
      <c r="O16" s="25"/>
      <c r="P16" s="27"/>
      <c r="Q16" s="25"/>
      <c r="R16" s="27"/>
      <c r="S16" s="25"/>
      <c r="T16" s="27"/>
      <c r="U16" s="25"/>
      <c r="V16" s="27"/>
      <c r="W16" s="25"/>
      <c r="X16" s="27"/>
      <c r="Y16" s="25"/>
      <c r="Z16" s="27"/>
      <c r="AA16" s="25"/>
      <c r="AB16" s="27"/>
      <c r="AC16" s="25"/>
      <c r="AD16" s="27"/>
      <c r="AE16" s="25"/>
      <c r="AF16" s="27"/>
      <c r="AG16" s="25"/>
      <c r="AH16" s="27"/>
      <c r="AI16" s="25"/>
      <c r="AJ16" s="27"/>
      <c r="AK16" s="25"/>
      <c r="AL16" s="27"/>
      <c r="AM16" s="34"/>
      <c r="AN16" s="35"/>
      <c r="AO16" s="31"/>
      <c r="AP16" s="31"/>
      <c r="AQ16" s="32"/>
      <c r="AR16" s="32"/>
      <c r="AS16" s="32"/>
      <c r="AT16" s="18"/>
      <c r="AU16" s="19"/>
      <c r="AV16" s="19"/>
      <c r="AW16" s="19"/>
      <c r="AX16" s="19"/>
      <c r="AY16" s="19"/>
      <c r="AZ16" s="19"/>
      <c r="BA16" s="19"/>
      <c r="BB16" s="3"/>
      <c r="BC16" s="3"/>
      <c r="BD16" s="3"/>
      <c r="BU16" s="10"/>
      <c r="BV16" s="3"/>
      <c r="BW16" s="3"/>
      <c r="BX16" s="3"/>
      <c r="BY16" s="3"/>
      <c r="BZ16" s="3"/>
      <c r="CA16" s="20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5"/>
      <c r="DB16" s="5">
        <v>0</v>
      </c>
      <c r="DC16" s="5"/>
      <c r="DD16" s="5">
        <v>0</v>
      </c>
      <c r="DE16" s="5"/>
      <c r="DF16" s="5">
        <v>0</v>
      </c>
      <c r="DG16" s="5"/>
      <c r="DH16" s="5">
        <v>0</v>
      </c>
      <c r="DI16" s="5"/>
      <c r="DJ16" s="5">
        <v>0</v>
      </c>
    </row>
    <row r="17" spans="1:114" s="2" customFormat="1" x14ac:dyDescent="0.2">
      <c r="A17" s="42" t="s">
        <v>37</v>
      </c>
      <c r="B17" s="22">
        <f t="shared" si="1"/>
        <v>0</v>
      </c>
      <c r="C17" s="23">
        <f>SUM(U17+W17+Y17+AA17+AC17+AE17+AG17+AI17+AK17+AM17)</f>
        <v>0</v>
      </c>
      <c r="D17" s="24">
        <f>SUM(V17+X17+Z17+AB17+AD17+AF17+AH17+AJ17+AL17+AN17)</f>
        <v>0</v>
      </c>
      <c r="E17" s="28"/>
      <c r="F17" s="43"/>
      <c r="G17" s="28"/>
      <c r="H17" s="43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29"/>
      <c r="U17" s="25"/>
      <c r="V17" s="27"/>
      <c r="W17" s="25"/>
      <c r="X17" s="27"/>
      <c r="Y17" s="25"/>
      <c r="Z17" s="27"/>
      <c r="AA17" s="25"/>
      <c r="AB17" s="27"/>
      <c r="AC17" s="25"/>
      <c r="AD17" s="27"/>
      <c r="AE17" s="25"/>
      <c r="AF17" s="27"/>
      <c r="AG17" s="25"/>
      <c r="AH17" s="27"/>
      <c r="AI17" s="25"/>
      <c r="AJ17" s="27"/>
      <c r="AK17" s="25"/>
      <c r="AL17" s="27"/>
      <c r="AM17" s="34"/>
      <c r="AN17" s="35"/>
      <c r="AO17" s="31"/>
      <c r="AP17" s="31"/>
      <c r="AQ17" s="32"/>
      <c r="AR17" s="32"/>
      <c r="AS17" s="32"/>
      <c r="AT17" s="18"/>
      <c r="AU17" s="19"/>
      <c r="AV17" s="19"/>
      <c r="AW17" s="19"/>
      <c r="AX17" s="19"/>
      <c r="AY17" s="19"/>
      <c r="AZ17" s="19"/>
      <c r="BA17" s="19"/>
      <c r="BB17" s="3"/>
      <c r="BC17" s="3"/>
      <c r="BD17" s="3"/>
      <c r="BU17" s="10"/>
      <c r="BV17" s="3"/>
      <c r="BW17" s="3"/>
      <c r="BX17" s="3"/>
      <c r="BY17" s="3"/>
      <c r="BZ17" s="3"/>
      <c r="CA17" s="20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5"/>
      <c r="DB17" s="5">
        <v>0</v>
      </c>
      <c r="DC17" s="5"/>
      <c r="DD17" s="5">
        <v>0</v>
      </c>
      <c r="DE17" s="5"/>
      <c r="DF17" s="5">
        <v>0</v>
      </c>
      <c r="DG17" s="5"/>
      <c r="DH17" s="5">
        <v>0</v>
      </c>
      <c r="DI17" s="5"/>
      <c r="DJ17" s="5">
        <v>0</v>
      </c>
    </row>
    <row r="18" spans="1:114" s="2" customFormat="1" x14ac:dyDescent="0.2">
      <c r="A18" s="44" t="s">
        <v>38</v>
      </c>
      <c r="B18" s="22">
        <f t="shared" si="1"/>
        <v>0</v>
      </c>
      <c r="C18" s="23">
        <f>SUM(E18+G18+I18+K18+M18+O18+Q18+S18+U18+W18+Y18+AA18+AC18+AE18+AG18+AI18+AK18+AM18)</f>
        <v>0</v>
      </c>
      <c r="D18" s="24">
        <f>SUM(F18+H18+J18+L18+N18+P18+R18+T18+V18+X18+Z18+AB18+AD18+AF18+AH18+AJ18+AL18+AN18)</f>
        <v>0</v>
      </c>
      <c r="E18" s="25"/>
      <c r="F18" s="26"/>
      <c r="G18" s="25"/>
      <c r="H18" s="26"/>
      <c r="I18" s="25"/>
      <c r="J18" s="27"/>
      <c r="K18" s="45"/>
      <c r="L18" s="27"/>
      <c r="M18" s="25"/>
      <c r="N18" s="27"/>
      <c r="O18" s="25"/>
      <c r="P18" s="27"/>
      <c r="Q18" s="25"/>
      <c r="R18" s="27"/>
      <c r="S18" s="25"/>
      <c r="T18" s="27"/>
      <c r="U18" s="25"/>
      <c r="V18" s="27"/>
      <c r="W18" s="25"/>
      <c r="X18" s="27"/>
      <c r="Y18" s="25"/>
      <c r="Z18" s="27"/>
      <c r="AA18" s="25"/>
      <c r="AB18" s="27"/>
      <c r="AC18" s="25"/>
      <c r="AD18" s="27"/>
      <c r="AE18" s="25"/>
      <c r="AF18" s="27"/>
      <c r="AG18" s="25"/>
      <c r="AH18" s="27"/>
      <c r="AI18" s="25"/>
      <c r="AJ18" s="27"/>
      <c r="AK18" s="25"/>
      <c r="AL18" s="27"/>
      <c r="AM18" s="34"/>
      <c r="AN18" s="35"/>
      <c r="AO18" s="31"/>
      <c r="AP18" s="31"/>
      <c r="AQ18" s="32"/>
      <c r="AR18" s="32"/>
      <c r="AS18" s="32"/>
      <c r="AT18" s="18"/>
      <c r="AU18" s="19"/>
      <c r="AV18" s="19"/>
      <c r="AW18" s="19"/>
      <c r="AX18" s="19"/>
      <c r="AY18" s="19"/>
      <c r="AZ18" s="19"/>
      <c r="BA18" s="19"/>
      <c r="BB18" s="3"/>
      <c r="BC18" s="3"/>
      <c r="BD18" s="3"/>
      <c r="BU18" s="10"/>
      <c r="BV18" s="3"/>
      <c r="BW18" s="3"/>
      <c r="BX18" s="3"/>
      <c r="BY18" s="3"/>
      <c r="BZ18" s="3"/>
      <c r="CA18" s="20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5"/>
      <c r="DB18" s="5">
        <v>0</v>
      </c>
      <c r="DC18" s="5"/>
      <c r="DD18" s="5">
        <v>0</v>
      </c>
      <c r="DE18" s="5"/>
      <c r="DF18" s="5">
        <v>0</v>
      </c>
      <c r="DG18" s="5"/>
      <c r="DH18" s="5">
        <v>0</v>
      </c>
      <c r="DI18" s="5"/>
      <c r="DJ18" s="5">
        <v>0</v>
      </c>
    </row>
    <row r="19" spans="1:114" s="2" customFormat="1" x14ac:dyDescent="0.2">
      <c r="A19" s="46" t="s">
        <v>39</v>
      </c>
      <c r="B19" s="22">
        <f>SUM(C19:D19)</f>
        <v>0</v>
      </c>
      <c r="C19" s="47"/>
      <c r="D19" s="48">
        <f>SUM(L19+N19+P19+R19+T19+V19+X19+Z19+AB19+AD19+AF19)</f>
        <v>0</v>
      </c>
      <c r="E19" s="40"/>
      <c r="F19" s="41"/>
      <c r="G19" s="40"/>
      <c r="H19" s="41"/>
      <c r="I19" s="40"/>
      <c r="J19" s="49"/>
      <c r="K19" s="28"/>
      <c r="L19" s="50"/>
      <c r="M19" s="51"/>
      <c r="N19" s="50"/>
      <c r="O19" s="51"/>
      <c r="P19" s="50"/>
      <c r="Q19" s="51"/>
      <c r="R19" s="50"/>
      <c r="S19" s="51"/>
      <c r="T19" s="50"/>
      <c r="U19" s="51"/>
      <c r="V19" s="50"/>
      <c r="W19" s="51"/>
      <c r="X19" s="50"/>
      <c r="Y19" s="51"/>
      <c r="Z19" s="50"/>
      <c r="AA19" s="51"/>
      <c r="AB19" s="50"/>
      <c r="AC19" s="51"/>
      <c r="AD19" s="50"/>
      <c r="AE19" s="51"/>
      <c r="AF19" s="50"/>
      <c r="AG19" s="40"/>
      <c r="AH19" s="49"/>
      <c r="AI19" s="40"/>
      <c r="AJ19" s="49"/>
      <c r="AK19" s="40"/>
      <c r="AL19" s="49"/>
      <c r="AM19" s="52"/>
      <c r="AN19" s="30"/>
      <c r="AO19" s="53"/>
      <c r="AP19" s="53"/>
      <c r="AQ19" s="54"/>
      <c r="AR19" s="54"/>
      <c r="AS19" s="54"/>
      <c r="AT19" s="18"/>
      <c r="AU19" s="19"/>
      <c r="AV19" s="19"/>
      <c r="AW19" s="19"/>
      <c r="AX19" s="19"/>
      <c r="AY19" s="19"/>
      <c r="AZ19" s="19"/>
      <c r="BA19" s="19"/>
      <c r="BB19" s="3"/>
      <c r="BC19" s="3"/>
      <c r="BD19" s="3"/>
      <c r="BU19" s="10"/>
      <c r="BV19" s="3"/>
      <c r="BW19" s="3"/>
      <c r="BX19" s="3"/>
      <c r="BY19" s="3"/>
      <c r="BZ19" s="3"/>
      <c r="CA19" s="20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5"/>
      <c r="DB19" s="5">
        <v>0</v>
      </c>
      <c r="DC19" s="5"/>
      <c r="DD19" s="5">
        <v>0</v>
      </c>
      <c r="DE19" s="5"/>
      <c r="DF19" s="5">
        <v>0</v>
      </c>
      <c r="DG19" s="5"/>
      <c r="DH19" s="5">
        <v>0</v>
      </c>
      <c r="DI19" s="5"/>
      <c r="DJ19" s="5">
        <v>0</v>
      </c>
    </row>
    <row r="20" spans="1:114" s="2" customFormat="1" x14ac:dyDescent="0.2">
      <c r="A20" s="46" t="s">
        <v>40</v>
      </c>
      <c r="B20" s="22">
        <f>SUM(C20:D20)</f>
        <v>0</v>
      </c>
      <c r="C20" s="47"/>
      <c r="D20" s="24">
        <f>SUM(F20+H20+J20+L20+N20+P20+R20+T20+V20+X20+Z20+AB20+AD20+AF20+AH20+AJ20+AL20+AN20)</f>
        <v>0</v>
      </c>
      <c r="E20" s="40"/>
      <c r="F20" s="26"/>
      <c r="G20" s="40"/>
      <c r="H20" s="26"/>
      <c r="I20" s="40"/>
      <c r="J20" s="50"/>
      <c r="K20" s="40"/>
      <c r="L20" s="50"/>
      <c r="M20" s="51"/>
      <c r="N20" s="50"/>
      <c r="O20" s="51"/>
      <c r="P20" s="50"/>
      <c r="Q20" s="51"/>
      <c r="R20" s="50"/>
      <c r="S20" s="51"/>
      <c r="T20" s="50"/>
      <c r="U20" s="51"/>
      <c r="V20" s="50"/>
      <c r="W20" s="51"/>
      <c r="X20" s="50"/>
      <c r="Y20" s="51"/>
      <c r="Z20" s="50"/>
      <c r="AA20" s="51"/>
      <c r="AB20" s="50"/>
      <c r="AC20" s="51"/>
      <c r="AD20" s="50"/>
      <c r="AE20" s="51"/>
      <c r="AF20" s="50"/>
      <c r="AG20" s="51"/>
      <c r="AH20" s="50"/>
      <c r="AI20" s="51"/>
      <c r="AJ20" s="50"/>
      <c r="AK20" s="51"/>
      <c r="AL20" s="50"/>
      <c r="AM20" s="51"/>
      <c r="AN20" s="55"/>
      <c r="AO20" s="53"/>
      <c r="AP20" s="53"/>
      <c r="AQ20" s="54"/>
      <c r="AR20" s="54"/>
      <c r="AS20" s="54"/>
      <c r="AT20" s="18"/>
      <c r="AU20" s="19"/>
      <c r="AV20" s="19"/>
      <c r="AW20" s="19"/>
      <c r="AX20" s="19"/>
      <c r="AY20" s="19"/>
      <c r="AZ20" s="19"/>
      <c r="BA20" s="19"/>
      <c r="BB20" s="3"/>
      <c r="BC20" s="3"/>
      <c r="BD20" s="3"/>
      <c r="BU20" s="10"/>
      <c r="BV20" s="3"/>
      <c r="BW20" s="3"/>
      <c r="BX20" s="3"/>
      <c r="BY20" s="3"/>
      <c r="BZ20" s="3"/>
      <c r="CA20" s="20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5"/>
      <c r="DB20" s="5">
        <v>0</v>
      </c>
      <c r="DC20" s="5"/>
      <c r="DD20" s="5">
        <v>0</v>
      </c>
      <c r="DE20" s="5"/>
      <c r="DF20" s="5">
        <v>0</v>
      </c>
      <c r="DG20" s="5"/>
      <c r="DH20" s="5">
        <v>0</v>
      </c>
      <c r="DI20" s="5"/>
      <c r="DJ20" s="5">
        <v>0</v>
      </c>
    </row>
    <row r="21" spans="1:114" s="2" customFormat="1" x14ac:dyDescent="0.2">
      <c r="A21" s="46" t="s">
        <v>41</v>
      </c>
      <c r="B21" s="56">
        <f t="shared" si="1"/>
        <v>0</v>
      </c>
      <c r="C21" s="57">
        <f>SUM(O21+Q21+S21+U21+W21+Y21+AA21)</f>
        <v>0</v>
      </c>
      <c r="D21" s="24">
        <f>SUM(P21+R21+T21+V21+X21+Z21+AB21)</f>
        <v>0</v>
      </c>
      <c r="E21" s="40"/>
      <c r="F21" s="41"/>
      <c r="G21" s="40"/>
      <c r="H21" s="41"/>
      <c r="I21" s="40"/>
      <c r="J21" s="49"/>
      <c r="K21" s="28"/>
      <c r="L21" s="49"/>
      <c r="M21" s="40"/>
      <c r="N21" s="49"/>
      <c r="O21" s="58"/>
      <c r="P21" s="50"/>
      <c r="Q21" s="58"/>
      <c r="R21" s="50"/>
      <c r="S21" s="58"/>
      <c r="T21" s="50"/>
      <c r="U21" s="58"/>
      <c r="V21" s="50"/>
      <c r="W21" s="58"/>
      <c r="X21" s="50"/>
      <c r="Y21" s="58"/>
      <c r="Z21" s="50"/>
      <c r="AA21" s="58"/>
      <c r="AB21" s="50"/>
      <c r="AC21" s="40"/>
      <c r="AD21" s="49"/>
      <c r="AE21" s="40"/>
      <c r="AF21" s="49"/>
      <c r="AG21" s="51"/>
      <c r="AH21" s="49"/>
      <c r="AI21" s="40"/>
      <c r="AJ21" s="49"/>
      <c r="AK21" s="40"/>
      <c r="AL21" s="49"/>
      <c r="AM21" s="52"/>
      <c r="AN21" s="30"/>
      <c r="AO21" s="53"/>
      <c r="AP21" s="53"/>
      <c r="AQ21" s="54"/>
      <c r="AR21" s="54"/>
      <c r="AS21" s="54"/>
      <c r="AT21" s="18"/>
      <c r="AU21" s="19"/>
      <c r="AV21" s="19"/>
      <c r="AW21" s="19"/>
      <c r="AX21" s="19"/>
      <c r="AY21" s="19"/>
      <c r="AZ21" s="19"/>
      <c r="BA21" s="19"/>
      <c r="BB21" s="3"/>
      <c r="BC21" s="3"/>
      <c r="BD21" s="3"/>
      <c r="BU21" s="10"/>
      <c r="BV21" s="3"/>
      <c r="BW21" s="3"/>
      <c r="BX21" s="3"/>
      <c r="BY21" s="3"/>
      <c r="BZ21" s="3"/>
      <c r="CA21" s="20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5"/>
      <c r="DB21" s="5">
        <v>0</v>
      </c>
      <c r="DC21" s="5"/>
      <c r="DD21" s="5">
        <v>0</v>
      </c>
      <c r="DE21" s="5"/>
      <c r="DF21" s="5">
        <v>0</v>
      </c>
      <c r="DG21" s="5"/>
      <c r="DH21" s="5">
        <v>0</v>
      </c>
      <c r="DI21" s="5"/>
      <c r="DJ21" s="5">
        <v>0</v>
      </c>
    </row>
    <row r="22" spans="1:114" s="2" customFormat="1" x14ac:dyDescent="0.2">
      <c r="A22" s="46" t="s">
        <v>42</v>
      </c>
      <c r="B22" s="56">
        <f t="shared" si="1"/>
        <v>0</v>
      </c>
      <c r="C22" s="57">
        <f>SUM(E22+G22+I22+K22+M22+O22+Q22+S22+U22+W22+Y22+AA22+AC22+AE22+AG22+AI22+AK22+AM22)</f>
        <v>0</v>
      </c>
      <c r="D22" s="48">
        <f>SUM(F22+H22+J22+L22+N22+P22+R22+T22+V22+X22+Z22+AB22+AD22+AF22+AH22+AJ22+AL22+AN22)</f>
        <v>0</v>
      </c>
      <c r="E22" s="58"/>
      <c r="F22" s="59"/>
      <c r="G22" s="58"/>
      <c r="H22" s="59"/>
      <c r="I22" s="58"/>
      <c r="J22" s="50"/>
      <c r="K22" s="45"/>
      <c r="L22" s="50"/>
      <c r="M22" s="58"/>
      <c r="N22" s="50"/>
      <c r="O22" s="58"/>
      <c r="P22" s="50"/>
      <c r="Q22" s="58"/>
      <c r="R22" s="50"/>
      <c r="S22" s="58"/>
      <c r="T22" s="50"/>
      <c r="U22" s="58"/>
      <c r="V22" s="50"/>
      <c r="W22" s="58"/>
      <c r="X22" s="50"/>
      <c r="Y22" s="58"/>
      <c r="Z22" s="50"/>
      <c r="AA22" s="58"/>
      <c r="AB22" s="50"/>
      <c r="AC22" s="58"/>
      <c r="AD22" s="50"/>
      <c r="AE22" s="58"/>
      <c r="AF22" s="50"/>
      <c r="AG22" s="58"/>
      <c r="AH22" s="50"/>
      <c r="AI22" s="58"/>
      <c r="AJ22" s="50"/>
      <c r="AK22" s="58"/>
      <c r="AL22" s="50"/>
      <c r="AM22" s="60"/>
      <c r="AN22" s="55"/>
      <c r="AO22" s="53"/>
      <c r="AP22" s="53"/>
      <c r="AQ22" s="54"/>
      <c r="AR22" s="54"/>
      <c r="AS22" s="54"/>
      <c r="AT22" s="18"/>
      <c r="AU22" s="19"/>
      <c r="AV22" s="19"/>
      <c r="AW22" s="19"/>
      <c r="AX22" s="19"/>
      <c r="AY22" s="19"/>
      <c r="AZ22" s="19"/>
      <c r="BA22" s="19"/>
      <c r="BB22" s="3"/>
      <c r="BC22" s="3"/>
      <c r="BD22" s="3"/>
      <c r="BU22" s="10"/>
      <c r="BV22" s="3"/>
      <c r="BW22" s="3"/>
      <c r="BX22" s="3"/>
      <c r="BY22" s="3"/>
      <c r="BZ22" s="3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5"/>
      <c r="DB22" s="5">
        <v>0</v>
      </c>
      <c r="DC22" s="5"/>
      <c r="DD22" s="5">
        <v>0</v>
      </c>
      <c r="DE22" s="5"/>
      <c r="DF22" s="5">
        <v>0</v>
      </c>
      <c r="DG22" s="5"/>
      <c r="DH22" s="5">
        <v>0</v>
      </c>
      <c r="DI22" s="5"/>
      <c r="DJ22" s="5">
        <v>0</v>
      </c>
    </row>
    <row r="23" spans="1:114" s="2" customFormat="1" x14ac:dyDescent="0.2">
      <c r="A23" s="42" t="s">
        <v>43</v>
      </c>
      <c r="B23" s="56">
        <f t="shared" si="1"/>
        <v>0</v>
      </c>
      <c r="C23" s="57">
        <f>SUM(E23+G23+I23+K23+M23+O23+Q23+S23+U23+W23+Y23+AA23+AC23+AE23+AG23+AI23+AK23+AM23)</f>
        <v>0</v>
      </c>
      <c r="D23" s="48">
        <f>SUM(F23+H23+J23+L23+N23+P23+R23+T23+V23+X23+Z23+AB23+AD23+AF23+AH23+AJ23+AL23+AN23)</f>
        <v>0</v>
      </c>
      <c r="E23" s="58"/>
      <c r="F23" s="59"/>
      <c r="G23" s="58"/>
      <c r="H23" s="59"/>
      <c r="I23" s="58"/>
      <c r="J23" s="50"/>
      <c r="K23" s="45"/>
      <c r="L23" s="50"/>
      <c r="M23" s="58"/>
      <c r="N23" s="50"/>
      <c r="O23" s="58"/>
      <c r="P23" s="50"/>
      <c r="Q23" s="58"/>
      <c r="R23" s="50"/>
      <c r="S23" s="58"/>
      <c r="T23" s="50"/>
      <c r="U23" s="58"/>
      <c r="V23" s="50"/>
      <c r="W23" s="58"/>
      <c r="X23" s="50"/>
      <c r="Y23" s="58"/>
      <c r="Z23" s="50"/>
      <c r="AA23" s="58"/>
      <c r="AB23" s="50"/>
      <c r="AC23" s="58"/>
      <c r="AD23" s="50"/>
      <c r="AE23" s="58"/>
      <c r="AF23" s="50"/>
      <c r="AG23" s="58"/>
      <c r="AH23" s="50"/>
      <c r="AI23" s="58"/>
      <c r="AJ23" s="50"/>
      <c r="AK23" s="58"/>
      <c r="AL23" s="50"/>
      <c r="AM23" s="60"/>
      <c r="AN23" s="55"/>
      <c r="AO23" s="53"/>
      <c r="AP23" s="53"/>
      <c r="AQ23" s="54"/>
      <c r="AR23" s="54"/>
      <c r="AS23" s="54"/>
      <c r="AT23" s="18"/>
      <c r="AU23" s="19"/>
      <c r="AV23" s="19"/>
      <c r="AW23" s="19"/>
      <c r="AX23" s="19"/>
      <c r="AY23" s="19"/>
      <c r="AZ23" s="19"/>
      <c r="BA23" s="19"/>
      <c r="BB23" s="3"/>
      <c r="BC23" s="3"/>
      <c r="BD23" s="3"/>
      <c r="BU23" s="10"/>
      <c r="BV23" s="3"/>
      <c r="BW23" s="3"/>
      <c r="BX23" s="3"/>
      <c r="BY23" s="3"/>
      <c r="BZ23" s="3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5"/>
      <c r="DB23" s="5">
        <v>0</v>
      </c>
      <c r="DC23" s="5"/>
      <c r="DD23" s="5">
        <v>0</v>
      </c>
      <c r="DE23" s="5"/>
      <c r="DF23" s="5">
        <v>0</v>
      </c>
      <c r="DG23" s="5"/>
      <c r="DH23" s="5">
        <v>0</v>
      </c>
      <c r="DI23" s="5"/>
      <c r="DJ23" s="5">
        <v>0</v>
      </c>
    </row>
    <row r="24" spans="1:114" s="2" customFormat="1" x14ac:dyDescent="0.2">
      <c r="A24" s="42" t="s">
        <v>44</v>
      </c>
      <c r="B24" s="22">
        <f t="shared" si="1"/>
        <v>0</v>
      </c>
      <c r="C24" s="23">
        <f>SUM(G24+I24+K24+M24+O24+Q24+S24+U24+W24+Y24+AA24+AC24+AE24+AG24+AI24+AK24+AM24)</f>
        <v>0</v>
      </c>
      <c r="D24" s="24">
        <f>SUM(H24+J24+L24+N24+P24+R24+T24+V24+X24+Z24+AB24+AD24+AF24+AH24+AJ24+AL24+AN24)</f>
        <v>0</v>
      </c>
      <c r="E24" s="28"/>
      <c r="F24" s="29"/>
      <c r="G24" s="58"/>
      <c r="H24" s="59"/>
      <c r="I24" s="58"/>
      <c r="J24" s="50"/>
      <c r="K24" s="45"/>
      <c r="L24" s="50"/>
      <c r="M24" s="58"/>
      <c r="N24" s="50"/>
      <c r="O24" s="58"/>
      <c r="P24" s="50"/>
      <c r="Q24" s="58"/>
      <c r="R24" s="50"/>
      <c r="S24" s="58"/>
      <c r="T24" s="50"/>
      <c r="U24" s="58"/>
      <c r="V24" s="50"/>
      <c r="W24" s="58"/>
      <c r="X24" s="50"/>
      <c r="Y24" s="58"/>
      <c r="Z24" s="50"/>
      <c r="AA24" s="58"/>
      <c r="AB24" s="50"/>
      <c r="AC24" s="58"/>
      <c r="AD24" s="50"/>
      <c r="AE24" s="58"/>
      <c r="AF24" s="50"/>
      <c r="AG24" s="58"/>
      <c r="AH24" s="50"/>
      <c r="AI24" s="58"/>
      <c r="AJ24" s="50"/>
      <c r="AK24" s="58"/>
      <c r="AL24" s="50"/>
      <c r="AM24" s="60"/>
      <c r="AN24" s="55"/>
      <c r="AO24" s="53"/>
      <c r="AP24" s="53"/>
      <c r="AQ24" s="54"/>
      <c r="AR24" s="54"/>
      <c r="AS24" s="54"/>
      <c r="AT24" s="18"/>
      <c r="AU24" s="19"/>
      <c r="AV24" s="19"/>
      <c r="AW24" s="19"/>
      <c r="AX24" s="19"/>
      <c r="AY24" s="19"/>
      <c r="AZ24" s="19"/>
      <c r="BA24" s="19"/>
      <c r="BB24" s="3"/>
      <c r="BC24" s="3"/>
      <c r="BD24" s="3"/>
      <c r="BU24" s="10"/>
      <c r="BV24" s="3"/>
      <c r="BW24" s="3"/>
      <c r="BX24" s="3"/>
      <c r="BY24" s="3"/>
      <c r="BZ24" s="3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5"/>
      <c r="DB24" s="5">
        <v>0</v>
      </c>
      <c r="DC24" s="5"/>
      <c r="DD24" s="5">
        <v>0</v>
      </c>
      <c r="DE24" s="5"/>
      <c r="DF24" s="5">
        <v>0</v>
      </c>
      <c r="DG24" s="5"/>
      <c r="DH24" s="5">
        <v>0</v>
      </c>
      <c r="DI24" s="5"/>
      <c r="DJ24" s="5">
        <v>0</v>
      </c>
    </row>
    <row r="25" spans="1:114" s="2" customFormat="1" x14ac:dyDescent="0.2">
      <c r="A25" s="42" t="s">
        <v>45</v>
      </c>
      <c r="B25" s="22">
        <f t="shared" si="1"/>
        <v>0</v>
      </c>
      <c r="C25" s="23">
        <f>SUM(M25+O25+Q25+S25+U25+W25+Y25+AA25+AC25+AE25+AG25+AI25+AK25+AM25)</f>
        <v>0</v>
      </c>
      <c r="D25" s="24">
        <f>SUM(N25+P25+R25+T25+V25+X25+Z25+AB25+AD25+AF25+AH25+AJ25+AL25+AN25)</f>
        <v>0</v>
      </c>
      <c r="E25" s="61"/>
      <c r="F25" s="49"/>
      <c r="G25" s="40"/>
      <c r="H25" s="41"/>
      <c r="I25" s="40"/>
      <c r="J25" s="41"/>
      <c r="K25" s="40"/>
      <c r="L25" s="41"/>
      <c r="M25" s="58"/>
      <c r="N25" s="50"/>
      <c r="O25" s="58"/>
      <c r="P25" s="50"/>
      <c r="Q25" s="58"/>
      <c r="R25" s="50"/>
      <c r="S25" s="58"/>
      <c r="T25" s="50"/>
      <c r="U25" s="58"/>
      <c r="V25" s="50"/>
      <c r="W25" s="58"/>
      <c r="X25" s="50"/>
      <c r="Y25" s="58"/>
      <c r="Z25" s="50"/>
      <c r="AA25" s="58"/>
      <c r="AB25" s="50"/>
      <c r="AC25" s="58"/>
      <c r="AD25" s="50"/>
      <c r="AE25" s="58"/>
      <c r="AF25" s="50"/>
      <c r="AG25" s="58"/>
      <c r="AH25" s="50"/>
      <c r="AI25" s="58"/>
      <c r="AJ25" s="50"/>
      <c r="AK25" s="58"/>
      <c r="AL25" s="50"/>
      <c r="AM25" s="60"/>
      <c r="AN25" s="55"/>
      <c r="AO25" s="53"/>
      <c r="AP25" s="53"/>
      <c r="AQ25" s="54"/>
      <c r="AR25" s="54"/>
      <c r="AS25" s="54"/>
      <c r="AT25" s="18"/>
      <c r="AU25" s="19"/>
      <c r="AV25" s="19"/>
      <c r="AW25" s="19"/>
      <c r="AX25" s="19"/>
      <c r="AY25" s="19"/>
      <c r="AZ25" s="19"/>
      <c r="BA25" s="19"/>
      <c r="BB25" s="3"/>
      <c r="BC25" s="3"/>
      <c r="BD25" s="3"/>
      <c r="BU25" s="10"/>
      <c r="BV25" s="3"/>
      <c r="BW25" s="3"/>
      <c r="BX25" s="3"/>
      <c r="BY25" s="3"/>
      <c r="BZ25" s="3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5"/>
      <c r="DB25" s="5">
        <v>0</v>
      </c>
      <c r="DC25" s="5"/>
      <c r="DD25" s="5">
        <v>0</v>
      </c>
      <c r="DE25" s="5"/>
      <c r="DF25" s="5">
        <v>0</v>
      </c>
      <c r="DG25" s="5"/>
      <c r="DH25" s="5">
        <v>0</v>
      </c>
      <c r="DI25" s="5"/>
      <c r="DJ25" s="5">
        <v>0</v>
      </c>
    </row>
    <row r="26" spans="1:114" s="2" customFormat="1" x14ac:dyDescent="0.2">
      <c r="A26" s="62" t="s">
        <v>46</v>
      </c>
      <c r="B26" s="3141">
        <f t="shared" si="1"/>
        <v>0</v>
      </c>
      <c r="C26" s="3142">
        <f>SUM(E26+G26+I26+K26+M26+O26+Q26+S26+U26+W26+Y26+AA26+AC26+AE26+AG26+AI26+AK26+AM26)</f>
        <v>0</v>
      </c>
      <c r="D26" s="3143">
        <f>SUM(F26+H26+J26+L26+N26+P26+R26+T26+V26+X26+Z26+AB26+AD26+AF26+AH26+AJ26+AL26+AN26)</f>
        <v>0</v>
      </c>
      <c r="E26" s="3144"/>
      <c r="F26" s="64"/>
      <c r="G26" s="65"/>
      <c r="H26" s="66"/>
      <c r="I26" s="65"/>
      <c r="J26" s="64"/>
      <c r="K26" s="3145"/>
      <c r="L26" s="64"/>
      <c r="M26" s="65"/>
      <c r="N26" s="64"/>
      <c r="O26" s="65"/>
      <c r="P26" s="64"/>
      <c r="Q26" s="65"/>
      <c r="R26" s="64"/>
      <c r="S26" s="65"/>
      <c r="T26" s="64"/>
      <c r="U26" s="65"/>
      <c r="V26" s="64"/>
      <c r="W26" s="65"/>
      <c r="X26" s="64"/>
      <c r="Y26" s="65"/>
      <c r="Z26" s="64"/>
      <c r="AA26" s="65"/>
      <c r="AB26" s="64"/>
      <c r="AC26" s="65"/>
      <c r="AD26" s="64"/>
      <c r="AE26" s="65"/>
      <c r="AF26" s="64"/>
      <c r="AG26" s="65"/>
      <c r="AH26" s="64"/>
      <c r="AI26" s="65"/>
      <c r="AJ26" s="64"/>
      <c r="AK26" s="65"/>
      <c r="AL26" s="64"/>
      <c r="AM26" s="67"/>
      <c r="AN26" s="68"/>
      <c r="AO26" s="69"/>
      <c r="AP26" s="69"/>
      <c r="AQ26" s="70"/>
      <c r="AR26" s="70"/>
      <c r="AS26" s="70"/>
      <c r="AT26" s="18"/>
      <c r="AU26" s="19"/>
      <c r="AV26" s="19"/>
      <c r="AW26" s="19"/>
      <c r="AX26" s="19"/>
      <c r="AY26" s="19"/>
      <c r="AZ26" s="19"/>
      <c r="BA26" s="19"/>
      <c r="BB26" s="3"/>
      <c r="BC26" s="3"/>
      <c r="BD26" s="3"/>
      <c r="BU26" s="10"/>
      <c r="BV26" s="3"/>
      <c r="BW26" s="3"/>
      <c r="BX26" s="3"/>
      <c r="BY26" s="3"/>
      <c r="BZ26" s="3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5"/>
      <c r="DB26" s="5">
        <v>0</v>
      </c>
      <c r="DC26" s="5"/>
      <c r="DD26" s="5">
        <v>0</v>
      </c>
      <c r="DE26" s="5"/>
      <c r="DF26" s="5">
        <v>0</v>
      </c>
      <c r="DG26" s="5"/>
      <c r="DH26" s="5">
        <v>0</v>
      </c>
      <c r="DI26" s="5"/>
      <c r="DJ26" s="5">
        <v>0</v>
      </c>
    </row>
    <row r="27" spans="1:114" s="2" customFormat="1" x14ac:dyDescent="0.2">
      <c r="A27" s="8" t="s">
        <v>47</v>
      </c>
      <c r="B27" s="9"/>
      <c r="C27" s="9"/>
      <c r="D27" s="9"/>
      <c r="E27" s="9"/>
      <c r="F27" s="3146"/>
      <c r="G27" s="3146" t="s">
        <v>48</v>
      </c>
      <c r="H27" s="3147"/>
      <c r="I27" s="3147"/>
      <c r="J27" s="3146"/>
      <c r="K27" s="3146"/>
      <c r="L27" s="3146"/>
      <c r="M27" s="3146"/>
      <c r="N27" s="3146"/>
      <c r="O27" s="3146"/>
      <c r="P27" s="3146"/>
      <c r="Q27" s="3146"/>
      <c r="R27" s="3146"/>
      <c r="S27" s="3146"/>
      <c r="T27" s="3146"/>
      <c r="U27" s="3146"/>
      <c r="V27" s="3146"/>
      <c r="W27" s="3146"/>
      <c r="X27" s="3146"/>
      <c r="Y27" s="3148"/>
      <c r="Z27" s="3148"/>
      <c r="AA27" s="3148"/>
      <c r="AB27" s="3148"/>
      <c r="AC27" s="3148"/>
      <c r="AD27" s="3148"/>
      <c r="AE27" s="3148"/>
      <c r="AF27" s="3148"/>
      <c r="AG27" s="3148"/>
      <c r="AH27" s="3148"/>
      <c r="AI27" s="3148"/>
      <c r="AJ27" s="3148"/>
      <c r="AK27" s="3148"/>
      <c r="AL27" s="3148"/>
      <c r="AM27" s="3148"/>
      <c r="AN27" s="3148"/>
      <c r="AO27" s="3148"/>
      <c r="AP27" s="3149"/>
      <c r="AQ27" s="3150"/>
      <c r="AR27" s="7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V27" s="3"/>
      <c r="BW27" s="3"/>
      <c r="BX27" s="3"/>
      <c r="BY27" s="3"/>
      <c r="BZ27" s="3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5"/>
      <c r="DB27" s="5"/>
      <c r="DC27" s="5"/>
      <c r="DD27" s="5"/>
      <c r="DE27" s="5"/>
      <c r="DF27" s="5"/>
      <c r="DG27" s="5"/>
      <c r="DH27" s="5"/>
      <c r="DI27" s="5"/>
      <c r="DJ27" s="5"/>
    </row>
    <row r="28" spans="1:114" s="2" customFormat="1" ht="14.25" customHeight="1" x14ac:dyDescent="0.2">
      <c r="A28" s="4543" t="s">
        <v>49</v>
      </c>
      <c r="B28" s="4544" t="s">
        <v>4</v>
      </c>
      <c r="C28" s="3526"/>
      <c r="D28" s="3514"/>
      <c r="E28" s="4545" t="s">
        <v>5</v>
      </c>
      <c r="F28" s="4546"/>
      <c r="G28" s="4546"/>
      <c r="H28" s="4546"/>
      <c r="I28" s="4546"/>
      <c r="J28" s="4546"/>
      <c r="K28" s="4546"/>
      <c r="L28" s="4546"/>
      <c r="M28" s="4546"/>
      <c r="N28" s="4546"/>
      <c r="O28" s="4546"/>
      <c r="P28" s="4546"/>
      <c r="Q28" s="4546"/>
      <c r="R28" s="4546"/>
      <c r="S28" s="4546"/>
      <c r="T28" s="4546"/>
      <c r="U28" s="4546"/>
      <c r="V28" s="4546"/>
      <c r="W28" s="4546"/>
      <c r="X28" s="4546"/>
      <c r="Y28" s="4546"/>
      <c r="Z28" s="4546"/>
      <c r="AA28" s="4546"/>
      <c r="AB28" s="4546"/>
      <c r="AC28" s="4546"/>
      <c r="AD28" s="4546"/>
      <c r="AE28" s="4546"/>
      <c r="AF28" s="4546"/>
      <c r="AG28" s="4546"/>
      <c r="AH28" s="4546"/>
      <c r="AI28" s="4546"/>
      <c r="AJ28" s="4546"/>
      <c r="AK28" s="4546"/>
      <c r="AL28" s="4546"/>
      <c r="AM28" s="4546"/>
      <c r="AN28" s="4547"/>
      <c r="AO28" s="4535" t="s">
        <v>6</v>
      </c>
      <c r="AP28" s="4535" t="s">
        <v>7</v>
      </c>
      <c r="AQ28" s="4535" t="s">
        <v>50</v>
      </c>
      <c r="AR28" s="3514" t="s">
        <v>8</v>
      </c>
      <c r="AS28" s="3514" t="s">
        <v>9</v>
      </c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V28" s="3"/>
      <c r="BW28" s="3"/>
      <c r="BX28" s="3"/>
      <c r="BY28" s="3"/>
      <c r="BZ28" s="3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5"/>
      <c r="DB28" s="5"/>
      <c r="DC28" s="5"/>
      <c r="DD28" s="5"/>
      <c r="DE28" s="5"/>
      <c r="DF28" s="5"/>
      <c r="DG28" s="5"/>
      <c r="DH28" s="5"/>
      <c r="DI28" s="5"/>
      <c r="DJ28" s="5"/>
    </row>
    <row r="29" spans="1:114" s="2" customFormat="1" ht="14.25" customHeight="1" x14ac:dyDescent="0.2">
      <c r="A29" s="3356"/>
      <c r="B29" s="4466"/>
      <c r="C29" s="4468"/>
      <c r="D29" s="4456"/>
      <c r="E29" s="4551" t="s">
        <v>11</v>
      </c>
      <c r="F29" s="4552"/>
      <c r="G29" s="4548" t="s">
        <v>12</v>
      </c>
      <c r="H29" s="4549"/>
      <c r="I29" s="4548" t="s">
        <v>13</v>
      </c>
      <c r="J29" s="4549"/>
      <c r="K29" s="4548" t="s">
        <v>14</v>
      </c>
      <c r="L29" s="4549"/>
      <c r="M29" s="4548" t="s">
        <v>15</v>
      </c>
      <c r="N29" s="4549"/>
      <c r="O29" s="4548" t="s">
        <v>16</v>
      </c>
      <c r="P29" s="4549"/>
      <c r="Q29" s="4548" t="s">
        <v>17</v>
      </c>
      <c r="R29" s="4549"/>
      <c r="S29" s="4548" t="s">
        <v>18</v>
      </c>
      <c r="T29" s="4549"/>
      <c r="U29" s="4548" t="s">
        <v>19</v>
      </c>
      <c r="V29" s="4549"/>
      <c r="W29" s="4548" t="s">
        <v>20</v>
      </c>
      <c r="X29" s="4549"/>
      <c r="Y29" s="4548" t="s">
        <v>21</v>
      </c>
      <c r="Z29" s="4549"/>
      <c r="AA29" s="4548" t="s">
        <v>22</v>
      </c>
      <c r="AB29" s="4549"/>
      <c r="AC29" s="4548" t="s">
        <v>23</v>
      </c>
      <c r="AD29" s="4549"/>
      <c r="AE29" s="4548" t="s">
        <v>24</v>
      </c>
      <c r="AF29" s="4549"/>
      <c r="AG29" s="4548" t="s">
        <v>25</v>
      </c>
      <c r="AH29" s="4549"/>
      <c r="AI29" s="4548" t="s">
        <v>26</v>
      </c>
      <c r="AJ29" s="4549"/>
      <c r="AK29" s="4548" t="s">
        <v>27</v>
      </c>
      <c r="AL29" s="4549"/>
      <c r="AM29" s="4545" t="s">
        <v>28</v>
      </c>
      <c r="AN29" s="4547"/>
      <c r="AO29" s="3368"/>
      <c r="AP29" s="3368"/>
      <c r="AQ29" s="3368"/>
      <c r="AR29" s="3372"/>
      <c r="AS29" s="3372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V29" s="3"/>
      <c r="BW29" s="3"/>
      <c r="BX29" s="3"/>
      <c r="BY29" s="3"/>
      <c r="BZ29" s="3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5"/>
      <c r="DB29" s="5"/>
      <c r="DC29" s="5"/>
      <c r="DD29" s="5"/>
      <c r="DE29" s="5"/>
      <c r="DF29" s="5"/>
      <c r="DG29" s="5"/>
      <c r="DH29" s="5"/>
      <c r="DI29" s="5"/>
      <c r="DJ29" s="5"/>
    </row>
    <row r="30" spans="1:114" s="2" customFormat="1" x14ac:dyDescent="0.2">
      <c r="A30" s="4450"/>
      <c r="B30" s="3122" t="s">
        <v>29</v>
      </c>
      <c r="C30" s="3123" t="s">
        <v>30</v>
      </c>
      <c r="D30" s="3049" t="s">
        <v>31</v>
      </c>
      <c r="E30" s="3122" t="s">
        <v>30</v>
      </c>
      <c r="F30" s="2848" t="s">
        <v>31</v>
      </c>
      <c r="G30" s="3122" t="s">
        <v>30</v>
      </c>
      <c r="H30" s="2848" t="s">
        <v>31</v>
      </c>
      <c r="I30" s="3122" t="s">
        <v>30</v>
      </c>
      <c r="J30" s="2848" t="s">
        <v>31</v>
      </c>
      <c r="K30" s="3122" t="s">
        <v>30</v>
      </c>
      <c r="L30" s="2848" t="s">
        <v>31</v>
      </c>
      <c r="M30" s="3122" t="s">
        <v>30</v>
      </c>
      <c r="N30" s="2848" t="s">
        <v>31</v>
      </c>
      <c r="O30" s="3122" t="s">
        <v>30</v>
      </c>
      <c r="P30" s="2848" t="s">
        <v>31</v>
      </c>
      <c r="Q30" s="3122" t="s">
        <v>30</v>
      </c>
      <c r="R30" s="2848" t="s">
        <v>31</v>
      </c>
      <c r="S30" s="3122" t="s">
        <v>30</v>
      </c>
      <c r="T30" s="2848" t="s">
        <v>31</v>
      </c>
      <c r="U30" s="3122" t="s">
        <v>30</v>
      </c>
      <c r="V30" s="2848" t="s">
        <v>31</v>
      </c>
      <c r="W30" s="3122" t="s">
        <v>30</v>
      </c>
      <c r="X30" s="2848" t="s">
        <v>31</v>
      </c>
      <c r="Y30" s="3122" t="s">
        <v>30</v>
      </c>
      <c r="Z30" s="2848" t="s">
        <v>31</v>
      </c>
      <c r="AA30" s="3122" t="s">
        <v>30</v>
      </c>
      <c r="AB30" s="2848" t="s">
        <v>31</v>
      </c>
      <c r="AC30" s="3122" t="s">
        <v>30</v>
      </c>
      <c r="AD30" s="2848" t="s">
        <v>31</v>
      </c>
      <c r="AE30" s="3122" t="s">
        <v>30</v>
      </c>
      <c r="AF30" s="2848" t="s">
        <v>31</v>
      </c>
      <c r="AG30" s="3122" t="s">
        <v>30</v>
      </c>
      <c r="AH30" s="2848" t="s">
        <v>31</v>
      </c>
      <c r="AI30" s="3122" t="s">
        <v>30</v>
      </c>
      <c r="AJ30" s="2848" t="s">
        <v>31</v>
      </c>
      <c r="AK30" s="3151" t="s">
        <v>30</v>
      </c>
      <c r="AL30" s="2848" t="s">
        <v>31</v>
      </c>
      <c r="AM30" s="3122" t="s">
        <v>30</v>
      </c>
      <c r="AN30" s="3152" t="s">
        <v>31</v>
      </c>
      <c r="AO30" s="4452"/>
      <c r="AP30" s="4452"/>
      <c r="AQ30" s="4452"/>
      <c r="AR30" s="4456"/>
      <c r="AS30" s="4456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V30" s="3"/>
      <c r="BW30" s="3"/>
      <c r="BX30" s="3"/>
      <c r="BY30" s="3"/>
      <c r="BZ30" s="3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5"/>
      <c r="DB30" s="5"/>
      <c r="DC30" s="5"/>
      <c r="DD30" s="5"/>
      <c r="DE30" s="5"/>
      <c r="DF30" s="5"/>
      <c r="DG30" s="5"/>
      <c r="DH30" s="5"/>
      <c r="DI30" s="5"/>
      <c r="DJ30" s="5"/>
    </row>
    <row r="31" spans="1:114" s="2" customFormat="1" x14ac:dyDescent="0.2">
      <c r="A31" s="3153" t="s">
        <v>51</v>
      </c>
      <c r="B31" s="3154">
        <f t="shared" ref="B31:B45" si="2">SUM(C31:D31)</f>
        <v>0</v>
      </c>
      <c r="C31" s="3132">
        <f t="shared" ref="C31:D33" si="3">SUM(E31+G31+I31+K31+M31+O31+Q31+S31+U31+W31+Y31+AA31+AC31+AE31+AG31+AI31+AK31+AM31)</f>
        <v>0</v>
      </c>
      <c r="D31" s="3133">
        <f t="shared" si="3"/>
        <v>0</v>
      </c>
      <c r="E31" s="3134"/>
      <c r="F31" s="3135"/>
      <c r="G31" s="3134"/>
      <c r="H31" s="3136"/>
      <c r="I31" s="3134"/>
      <c r="J31" s="3136"/>
      <c r="K31" s="3134"/>
      <c r="L31" s="3136"/>
      <c r="M31" s="3134"/>
      <c r="N31" s="3136"/>
      <c r="O31" s="3134"/>
      <c r="P31" s="3136"/>
      <c r="Q31" s="3155"/>
      <c r="R31" s="3136"/>
      <c r="S31" s="3134"/>
      <c r="T31" s="3136"/>
      <c r="U31" s="3134"/>
      <c r="V31" s="3136"/>
      <c r="W31" s="3134"/>
      <c r="X31" s="3136"/>
      <c r="Y31" s="3134"/>
      <c r="Z31" s="3136"/>
      <c r="AA31" s="3134"/>
      <c r="AB31" s="3136"/>
      <c r="AC31" s="3155"/>
      <c r="AD31" s="3136"/>
      <c r="AE31" s="3134"/>
      <c r="AF31" s="3136"/>
      <c r="AG31" s="3155"/>
      <c r="AH31" s="3136"/>
      <c r="AI31" s="3134"/>
      <c r="AJ31" s="3136"/>
      <c r="AK31" s="3155"/>
      <c r="AL31" s="3136"/>
      <c r="AM31" s="3156"/>
      <c r="AN31" s="3138"/>
      <c r="AO31" s="3139"/>
      <c r="AP31" s="3139"/>
      <c r="AQ31" s="3139"/>
      <c r="AR31" s="3140"/>
      <c r="AS31" s="3140"/>
      <c r="AT31" s="18"/>
      <c r="AU31" s="19"/>
      <c r="AV31" s="19"/>
      <c r="AW31" s="19"/>
      <c r="AX31" s="19"/>
      <c r="AY31" s="19"/>
      <c r="AZ31" s="19"/>
      <c r="BA31" s="19"/>
      <c r="BB31" s="19"/>
      <c r="BC31" s="3"/>
      <c r="BD31" s="3"/>
      <c r="BE31" s="3"/>
      <c r="BF31" s="3"/>
      <c r="BG31" s="3"/>
      <c r="BV31" s="3"/>
      <c r="BW31" s="3"/>
      <c r="BX31" s="3"/>
      <c r="BY31" s="3"/>
      <c r="BZ31" s="3"/>
      <c r="CA31" s="20"/>
      <c r="CB31" s="20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5"/>
      <c r="DB31" s="5">
        <v>0</v>
      </c>
      <c r="DC31" s="5"/>
      <c r="DD31" s="5">
        <v>0</v>
      </c>
      <c r="DE31" s="5"/>
      <c r="DF31" s="5">
        <v>0</v>
      </c>
      <c r="DG31" s="5"/>
      <c r="DH31" s="5">
        <v>0</v>
      </c>
      <c r="DI31" s="5"/>
      <c r="DJ31" s="5">
        <v>0</v>
      </c>
    </row>
    <row r="32" spans="1:114" s="2" customFormat="1" x14ac:dyDescent="0.2">
      <c r="A32" s="76" t="s">
        <v>52</v>
      </c>
      <c r="B32" s="22">
        <f t="shared" si="2"/>
        <v>0</v>
      </c>
      <c r="C32" s="23">
        <f t="shared" si="3"/>
        <v>0</v>
      </c>
      <c r="D32" s="24">
        <f t="shared" si="3"/>
        <v>0</v>
      </c>
      <c r="E32" s="25"/>
      <c r="F32" s="26"/>
      <c r="G32" s="25"/>
      <c r="H32" s="27"/>
      <c r="I32" s="25"/>
      <c r="J32" s="27"/>
      <c r="K32" s="25"/>
      <c r="L32" s="27"/>
      <c r="M32" s="25"/>
      <c r="N32" s="27"/>
      <c r="O32" s="25"/>
      <c r="P32" s="27"/>
      <c r="Q32" s="77"/>
      <c r="R32" s="27"/>
      <c r="S32" s="25"/>
      <c r="T32" s="27"/>
      <c r="U32" s="25"/>
      <c r="V32" s="27"/>
      <c r="W32" s="25"/>
      <c r="X32" s="27"/>
      <c r="Y32" s="25"/>
      <c r="Z32" s="27"/>
      <c r="AA32" s="25"/>
      <c r="AB32" s="27"/>
      <c r="AC32" s="77"/>
      <c r="AD32" s="27"/>
      <c r="AE32" s="25"/>
      <c r="AF32" s="27"/>
      <c r="AG32" s="77"/>
      <c r="AH32" s="27"/>
      <c r="AI32" s="25"/>
      <c r="AJ32" s="27"/>
      <c r="AK32" s="77"/>
      <c r="AL32" s="27"/>
      <c r="AM32" s="78"/>
      <c r="AN32" s="35"/>
      <c r="AO32" s="79"/>
      <c r="AP32" s="79"/>
      <c r="AQ32" s="79"/>
      <c r="AR32" s="80"/>
      <c r="AS32" s="80"/>
      <c r="AT32" s="18"/>
      <c r="AU32" s="19"/>
      <c r="AV32" s="19"/>
      <c r="AW32" s="19"/>
      <c r="AX32" s="19"/>
      <c r="AY32" s="19"/>
      <c r="AZ32" s="19"/>
      <c r="BA32" s="19"/>
      <c r="BB32" s="19"/>
      <c r="BC32" s="3"/>
      <c r="BD32" s="3"/>
      <c r="BE32" s="3"/>
      <c r="BF32" s="3"/>
      <c r="BG32" s="3"/>
      <c r="BV32" s="3"/>
      <c r="BW32" s="3"/>
      <c r="BX32" s="3"/>
      <c r="BY32" s="3"/>
      <c r="BZ32" s="3"/>
      <c r="CA32" s="4"/>
      <c r="CB32" s="20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5"/>
      <c r="DB32" s="5"/>
      <c r="DC32" s="5"/>
      <c r="DD32" s="5"/>
      <c r="DE32" s="5"/>
      <c r="DF32" s="5"/>
      <c r="DG32" s="5"/>
      <c r="DH32" s="5"/>
      <c r="DI32" s="5"/>
      <c r="DJ32" s="5"/>
    </row>
    <row r="33" spans="1:114" s="2" customFormat="1" x14ac:dyDescent="0.2">
      <c r="A33" s="81" t="s">
        <v>53</v>
      </c>
      <c r="B33" s="22">
        <f t="shared" si="2"/>
        <v>0</v>
      </c>
      <c r="C33" s="23">
        <f t="shared" si="3"/>
        <v>0</v>
      </c>
      <c r="D33" s="48">
        <f t="shared" si="3"/>
        <v>0</v>
      </c>
      <c r="E33" s="25"/>
      <c r="F33" s="26"/>
      <c r="G33" s="25"/>
      <c r="H33" s="27"/>
      <c r="I33" s="25"/>
      <c r="J33" s="27"/>
      <c r="K33" s="25"/>
      <c r="L33" s="27"/>
      <c r="M33" s="25"/>
      <c r="N33" s="27"/>
      <c r="O33" s="25"/>
      <c r="P33" s="27"/>
      <c r="Q33" s="77"/>
      <c r="R33" s="27"/>
      <c r="S33" s="25"/>
      <c r="T33" s="27"/>
      <c r="U33" s="25"/>
      <c r="V33" s="27"/>
      <c r="W33" s="25"/>
      <c r="X33" s="27"/>
      <c r="Y33" s="25"/>
      <c r="Z33" s="27"/>
      <c r="AA33" s="25"/>
      <c r="AB33" s="27"/>
      <c r="AC33" s="77"/>
      <c r="AD33" s="27"/>
      <c r="AE33" s="25"/>
      <c r="AF33" s="27"/>
      <c r="AG33" s="77"/>
      <c r="AH33" s="27"/>
      <c r="AI33" s="25"/>
      <c r="AJ33" s="27"/>
      <c r="AK33" s="77"/>
      <c r="AL33" s="27"/>
      <c r="AM33" s="78"/>
      <c r="AN33" s="35"/>
      <c r="AO33" s="31"/>
      <c r="AP33" s="31"/>
      <c r="AQ33" s="31"/>
      <c r="AR33" s="32"/>
      <c r="AS33" s="32"/>
      <c r="AT33" s="18"/>
      <c r="AU33" s="19"/>
      <c r="AV33" s="19"/>
      <c r="AW33" s="19"/>
      <c r="AX33" s="19"/>
      <c r="AY33" s="19"/>
      <c r="AZ33" s="19"/>
      <c r="BA33" s="19"/>
      <c r="BB33" s="19"/>
      <c r="BC33" s="3"/>
      <c r="BD33" s="3"/>
      <c r="BE33" s="3"/>
      <c r="BF33" s="3"/>
      <c r="BG33" s="3"/>
      <c r="BV33" s="3"/>
      <c r="BW33" s="3"/>
      <c r="BX33" s="3"/>
      <c r="BY33" s="3"/>
      <c r="BZ33" s="3"/>
      <c r="CA33" s="4"/>
      <c r="CB33" s="20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5"/>
      <c r="DB33" s="5">
        <v>0</v>
      </c>
      <c r="DC33" s="5"/>
      <c r="DD33" s="5">
        <v>0</v>
      </c>
      <c r="DE33" s="5"/>
      <c r="DF33" s="5">
        <v>0</v>
      </c>
      <c r="DG33" s="5"/>
      <c r="DH33" s="5">
        <v>0</v>
      </c>
      <c r="DI33" s="5"/>
      <c r="DJ33" s="5">
        <v>0</v>
      </c>
    </row>
    <row r="34" spans="1:114" s="2" customFormat="1" x14ac:dyDescent="0.2">
      <c r="A34" s="81" t="s">
        <v>54</v>
      </c>
      <c r="B34" s="22">
        <f t="shared" si="2"/>
        <v>0</v>
      </c>
      <c r="C34" s="23">
        <f>SUM(O34+Q34+S34+U34+W34+Y34+AA34)</f>
        <v>0</v>
      </c>
      <c r="D34" s="48">
        <f>SUM(P34+R34+T34+V34+X34+Z34+AB34)</f>
        <v>0</v>
      </c>
      <c r="E34" s="40"/>
      <c r="F34" s="41"/>
      <c r="G34" s="40"/>
      <c r="H34" s="49"/>
      <c r="I34" s="40"/>
      <c r="J34" s="49"/>
      <c r="K34" s="40"/>
      <c r="L34" s="49"/>
      <c r="M34" s="40"/>
      <c r="N34" s="49"/>
      <c r="O34" s="25"/>
      <c r="P34" s="27"/>
      <c r="Q34" s="77"/>
      <c r="R34" s="27"/>
      <c r="S34" s="25"/>
      <c r="T34" s="27"/>
      <c r="U34" s="25"/>
      <c r="V34" s="27"/>
      <c r="W34" s="25"/>
      <c r="X34" s="27"/>
      <c r="Y34" s="25"/>
      <c r="Z34" s="27"/>
      <c r="AA34" s="25"/>
      <c r="AB34" s="50"/>
      <c r="AC34" s="82"/>
      <c r="AD34" s="49"/>
      <c r="AE34" s="40"/>
      <c r="AF34" s="49"/>
      <c r="AG34" s="82"/>
      <c r="AH34" s="49"/>
      <c r="AI34" s="40"/>
      <c r="AJ34" s="49"/>
      <c r="AK34" s="82"/>
      <c r="AL34" s="49"/>
      <c r="AM34" s="83"/>
      <c r="AN34" s="30"/>
      <c r="AO34" s="31"/>
      <c r="AP34" s="31"/>
      <c r="AQ34" s="31"/>
      <c r="AR34" s="32"/>
      <c r="AS34" s="32"/>
      <c r="AT34" s="18"/>
      <c r="AU34" s="19"/>
      <c r="AV34" s="19"/>
      <c r="AW34" s="19"/>
      <c r="AX34" s="19"/>
      <c r="AY34" s="19"/>
      <c r="AZ34" s="19"/>
      <c r="BA34" s="19"/>
      <c r="BB34" s="19"/>
      <c r="BC34" s="3"/>
      <c r="BD34" s="3"/>
      <c r="BE34" s="3"/>
      <c r="BF34" s="3"/>
      <c r="BG34" s="3"/>
      <c r="BV34" s="3"/>
      <c r="BW34" s="3"/>
      <c r="BX34" s="3"/>
      <c r="BY34" s="3"/>
      <c r="BZ34" s="3"/>
      <c r="CA34" s="4"/>
      <c r="CB34" s="20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5"/>
      <c r="DB34" s="5"/>
      <c r="DC34" s="5"/>
      <c r="DD34" s="5"/>
      <c r="DE34" s="5"/>
      <c r="DF34" s="5"/>
      <c r="DG34" s="5"/>
      <c r="DH34" s="5"/>
      <c r="DI34" s="5"/>
      <c r="DJ34" s="5"/>
    </row>
    <row r="35" spans="1:114" s="2" customFormat="1" x14ac:dyDescent="0.2">
      <c r="A35" s="81" t="s">
        <v>55</v>
      </c>
      <c r="B35" s="22">
        <f>SUM(C35:D35)</f>
        <v>0</v>
      </c>
      <c r="C35" s="23">
        <f>SUM(E35+G35+I35+K35+M35+O35+Q35+S35+U35+W35+Y35+AA35+AC35+AE35+AG35+AI35+AK35+AM35)</f>
        <v>0</v>
      </c>
      <c r="D35" s="48">
        <f>SUM(F35+H35+J35+L35+N35+P35+R35+T35+V35+X35+Z35+AB35+AD35+AF35+AH35+AJ35+AL35+AN35)</f>
        <v>0</v>
      </c>
      <c r="E35" s="25"/>
      <c r="F35" s="26"/>
      <c r="G35" s="25"/>
      <c r="H35" s="27"/>
      <c r="I35" s="25"/>
      <c r="J35" s="27"/>
      <c r="K35" s="25"/>
      <c r="L35" s="27"/>
      <c r="M35" s="25"/>
      <c r="N35" s="27"/>
      <c r="O35" s="25"/>
      <c r="P35" s="27"/>
      <c r="Q35" s="77"/>
      <c r="R35" s="27"/>
      <c r="S35" s="25"/>
      <c r="T35" s="27"/>
      <c r="U35" s="25"/>
      <c r="V35" s="27"/>
      <c r="W35" s="25"/>
      <c r="X35" s="27"/>
      <c r="Y35" s="25"/>
      <c r="Z35" s="27"/>
      <c r="AA35" s="25"/>
      <c r="AB35" s="27"/>
      <c r="AC35" s="77"/>
      <c r="AD35" s="27"/>
      <c r="AE35" s="25"/>
      <c r="AF35" s="27"/>
      <c r="AG35" s="77"/>
      <c r="AH35" s="27"/>
      <c r="AI35" s="25"/>
      <c r="AJ35" s="27"/>
      <c r="AK35" s="77"/>
      <c r="AL35" s="27"/>
      <c r="AM35" s="78"/>
      <c r="AN35" s="35"/>
      <c r="AO35" s="79"/>
      <c r="AP35" s="79"/>
      <c r="AQ35" s="79"/>
      <c r="AR35" s="80"/>
      <c r="AS35" s="80"/>
      <c r="AT35" s="18"/>
      <c r="AU35" s="19"/>
      <c r="AV35" s="19"/>
      <c r="AW35" s="19"/>
      <c r="AX35" s="19"/>
      <c r="AY35" s="19"/>
      <c r="AZ35" s="19"/>
      <c r="BA35" s="19"/>
      <c r="BB35" s="19"/>
      <c r="BC35" s="3"/>
      <c r="BD35" s="3"/>
      <c r="BE35" s="3"/>
      <c r="BF35" s="3"/>
      <c r="BG35" s="3"/>
      <c r="BV35" s="3"/>
      <c r="BW35" s="3"/>
      <c r="BX35" s="3"/>
      <c r="BY35" s="3"/>
      <c r="BZ35" s="3"/>
      <c r="CA35" s="4"/>
      <c r="CB35" s="20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5"/>
      <c r="DB35" s="5">
        <v>0</v>
      </c>
      <c r="DC35" s="5"/>
      <c r="DD35" s="5">
        <v>0</v>
      </c>
      <c r="DE35" s="5"/>
      <c r="DF35" s="5">
        <v>0</v>
      </c>
      <c r="DG35" s="5"/>
      <c r="DH35" s="5">
        <v>0</v>
      </c>
      <c r="DI35" s="5"/>
      <c r="DJ35" s="5">
        <v>0</v>
      </c>
    </row>
    <row r="36" spans="1:114" s="2" customFormat="1" x14ac:dyDescent="0.2">
      <c r="A36" s="81" t="s">
        <v>56</v>
      </c>
      <c r="B36" s="22">
        <f>SUM(C36:D36)</f>
        <v>0</v>
      </c>
      <c r="C36" s="23">
        <f>SUM(K36+M36+O36+Q36+S36+U36+W36+Y36+AA36+AC36+AE36+AG36+AI36+AK36+AM36)</f>
        <v>0</v>
      </c>
      <c r="D36" s="48">
        <f>SUM(L36+N36+P36+R36+T36+V36+X36+Z36+AB36+AD36+AF36+AH36+AJ36+AL36+AN36)</f>
        <v>0</v>
      </c>
      <c r="E36" s="84"/>
      <c r="F36" s="85"/>
      <c r="G36" s="84"/>
      <c r="H36" s="86"/>
      <c r="I36" s="84"/>
      <c r="J36" s="86"/>
      <c r="K36" s="25"/>
      <c r="L36" s="27"/>
      <c r="M36" s="25"/>
      <c r="N36" s="27"/>
      <c r="O36" s="25"/>
      <c r="P36" s="27"/>
      <c r="Q36" s="77"/>
      <c r="R36" s="27"/>
      <c r="S36" s="25"/>
      <c r="T36" s="27"/>
      <c r="U36" s="25"/>
      <c r="V36" s="27"/>
      <c r="W36" s="25"/>
      <c r="X36" s="27"/>
      <c r="Y36" s="25"/>
      <c r="Z36" s="27"/>
      <c r="AA36" s="25"/>
      <c r="AB36" s="27"/>
      <c r="AC36" s="77"/>
      <c r="AD36" s="27"/>
      <c r="AE36" s="25"/>
      <c r="AF36" s="27"/>
      <c r="AG36" s="77"/>
      <c r="AH36" s="27"/>
      <c r="AI36" s="25"/>
      <c r="AJ36" s="27"/>
      <c r="AK36" s="77"/>
      <c r="AL36" s="27"/>
      <c r="AM36" s="78"/>
      <c r="AN36" s="35"/>
      <c r="AO36" s="79"/>
      <c r="AP36" s="79"/>
      <c r="AQ36" s="79"/>
      <c r="AR36" s="80"/>
      <c r="AS36" s="80"/>
      <c r="AT36" s="18"/>
      <c r="AU36" s="19"/>
      <c r="AV36" s="19"/>
      <c r="AW36" s="19"/>
      <c r="AX36" s="19"/>
      <c r="AY36" s="19"/>
      <c r="AZ36" s="19"/>
      <c r="BA36" s="19"/>
      <c r="BB36" s="19"/>
      <c r="BC36" s="3"/>
      <c r="BD36" s="3"/>
      <c r="BE36" s="3"/>
      <c r="BF36" s="3"/>
      <c r="BG36" s="3"/>
      <c r="BV36" s="3"/>
      <c r="BW36" s="3"/>
      <c r="BX36" s="3"/>
      <c r="BY36" s="3"/>
      <c r="BZ36" s="3"/>
      <c r="CA36" s="4"/>
      <c r="CB36" s="20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5"/>
      <c r="DB36" s="5">
        <v>0</v>
      </c>
      <c r="DC36" s="5"/>
      <c r="DD36" s="5">
        <v>0</v>
      </c>
      <c r="DE36" s="5"/>
      <c r="DF36" s="5">
        <v>0</v>
      </c>
      <c r="DG36" s="5"/>
      <c r="DH36" s="5">
        <v>0</v>
      </c>
      <c r="DI36" s="5"/>
      <c r="DJ36" s="5">
        <v>0</v>
      </c>
    </row>
    <row r="37" spans="1:114" s="2" customFormat="1" x14ac:dyDescent="0.2">
      <c r="A37" s="81" t="s">
        <v>57</v>
      </c>
      <c r="B37" s="87">
        <f>SUM(C37:D37)</f>
        <v>0</v>
      </c>
      <c r="C37" s="23">
        <f>SUM(K37+M37+O37+Q37+S37+U37+W37+Y37+AA37+AC37+AE37+AG37+AI37+AK37+AM37)</f>
        <v>0</v>
      </c>
      <c r="D37" s="48">
        <f>SUM(L37+N37+P37+R37+T37+V37+X37+Z37+AB37+AD37+AF37+AH37+AJ37+AL37+AN37)</f>
        <v>0</v>
      </c>
      <c r="E37" s="84"/>
      <c r="F37" s="85"/>
      <c r="G37" s="84"/>
      <c r="H37" s="86"/>
      <c r="I37" s="84"/>
      <c r="J37" s="86"/>
      <c r="K37" s="25"/>
      <c r="L37" s="27"/>
      <c r="M37" s="25"/>
      <c r="N37" s="27"/>
      <c r="O37" s="25"/>
      <c r="P37" s="27"/>
      <c r="Q37" s="77"/>
      <c r="R37" s="27"/>
      <c r="S37" s="25"/>
      <c r="T37" s="27"/>
      <c r="U37" s="25"/>
      <c r="V37" s="27"/>
      <c r="W37" s="25"/>
      <c r="X37" s="27"/>
      <c r="Y37" s="25"/>
      <c r="Z37" s="27"/>
      <c r="AA37" s="25"/>
      <c r="AB37" s="27"/>
      <c r="AC37" s="77"/>
      <c r="AD37" s="27"/>
      <c r="AE37" s="25"/>
      <c r="AF37" s="27"/>
      <c r="AG37" s="77"/>
      <c r="AH37" s="27"/>
      <c r="AI37" s="25"/>
      <c r="AJ37" s="27"/>
      <c r="AK37" s="77"/>
      <c r="AL37" s="27"/>
      <c r="AM37" s="78"/>
      <c r="AN37" s="35"/>
      <c r="AO37" s="79"/>
      <c r="AP37" s="79"/>
      <c r="AQ37" s="79"/>
      <c r="AR37" s="80"/>
      <c r="AS37" s="80"/>
      <c r="AT37" s="18"/>
      <c r="AU37" s="19"/>
      <c r="AV37" s="19"/>
      <c r="AW37" s="19"/>
      <c r="AX37" s="19"/>
      <c r="AY37" s="19"/>
      <c r="AZ37" s="19"/>
      <c r="BA37" s="19"/>
      <c r="BB37" s="19"/>
      <c r="BC37" s="3"/>
      <c r="BD37" s="3"/>
      <c r="BE37" s="3"/>
      <c r="BF37" s="3"/>
      <c r="BG37" s="3"/>
      <c r="BV37" s="3"/>
      <c r="BW37" s="3"/>
      <c r="BX37" s="3"/>
      <c r="BY37" s="3"/>
      <c r="BZ37" s="3"/>
      <c r="CA37" s="4"/>
      <c r="CB37" s="20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5"/>
      <c r="DB37" s="5">
        <v>0</v>
      </c>
      <c r="DC37" s="5"/>
      <c r="DD37" s="5">
        <v>0</v>
      </c>
      <c r="DE37" s="5"/>
      <c r="DF37" s="5">
        <v>0</v>
      </c>
      <c r="DG37" s="5"/>
      <c r="DH37" s="5">
        <v>0</v>
      </c>
      <c r="DI37" s="5"/>
      <c r="DJ37" s="5">
        <v>0</v>
      </c>
    </row>
    <row r="38" spans="1:114" s="2" customFormat="1" x14ac:dyDescent="0.2">
      <c r="A38" s="42" t="s">
        <v>58</v>
      </c>
      <c r="B38" s="22">
        <f t="shared" si="2"/>
        <v>0</v>
      </c>
      <c r="C38" s="23">
        <f t="shared" ref="C38:D45" si="4">SUM(E38+G38+I38+K38+M38+O38+Q38+S38+U38+W38+Y38+AA38+AC38+AE38+AG38+AI38+AK38+AM38)</f>
        <v>0</v>
      </c>
      <c r="D38" s="24">
        <f t="shared" si="4"/>
        <v>0</v>
      </c>
      <c r="E38" s="25"/>
      <c r="F38" s="26"/>
      <c r="G38" s="25"/>
      <c r="H38" s="27"/>
      <c r="I38" s="25"/>
      <c r="J38" s="27"/>
      <c r="K38" s="25"/>
      <c r="L38" s="27"/>
      <c r="M38" s="25"/>
      <c r="N38" s="27"/>
      <c r="O38" s="25"/>
      <c r="P38" s="27"/>
      <c r="Q38" s="77"/>
      <c r="R38" s="27"/>
      <c r="S38" s="25"/>
      <c r="T38" s="27"/>
      <c r="U38" s="25"/>
      <c r="V38" s="27"/>
      <c r="W38" s="25"/>
      <c r="X38" s="27"/>
      <c r="Y38" s="25"/>
      <c r="Z38" s="27"/>
      <c r="AA38" s="25"/>
      <c r="AB38" s="27"/>
      <c r="AC38" s="77"/>
      <c r="AD38" s="27"/>
      <c r="AE38" s="25"/>
      <c r="AF38" s="27"/>
      <c r="AG38" s="77"/>
      <c r="AH38" s="27"/>
      <c r="AI38" s="25"/>
      <c r="AJ38" s="27"/>
      <c r="AK38" s="77"/>
      <c r="AL38" s="27"/>
      <c r="AM38" s="78"/>
      <c r="AN38" s="35"/>
      <c r="AO38" s="31"/>
      <c r="AP38" s="31"/>
      <c r="AQ38" s="31"/>
      <c r="AR38" s="32"/>
      <c r="AS38" s="32"/>
      <c r="AT38" s="18"/>
      <c r="AU38" s="19"/>
      <c r="AV38" s="19"/>
      <c r="AW38" s="19"/>
      <c r="AX38" s="19"/>
      <c r="AY38" s="19"/>
      <c r="AZ38" s="19"/>
      <c r="BA38" s="19"/>
      <c r="BB38" s="19"/>
      <c r="BC38" s="3"/>
      <c r="BD38" s="3"/>
      <c r="BE38" s="3"/>
      <c r="BF38" s="3"/>
      <c r="BG38" s="3"/>
      <c r="BV38" s="3"/>
      <c r="BW38" s="3"/>
      <c r="BX38" s="3"/>
      <c r="BY38" s="3"/>
      <c r="BZ38" s="3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5"/>
      <c r="DB38" s="5">
        <v>0</v>
      </c>
      <c r="DC38" s="5"/>
      <c r="DD38" s="5">
        <v>0</v>
      </c>
      <c r="DE38" s="5"/>
      <c r="DF38" s="5">
        <v>0</v>
      </c>
      <c r="DG38" s="5"/>
      <c r="DH38" s="5">
        <v>0</v>
      </c>
      <c r="DI38" s="5"/>
      <c r="DJ38" s="5">
        <v>0</v>
      </c>
    </row>
    <row r="39" spans="1:114" s="2" customFormat="1" x14ac:dyDescent="0.2">
      <c r="A39" s="42" t="s">
        <v>59</v>
      </c>
      <c r="B39" s="22">
        <f>SUM(C39:D39)</f>
        <v>0</v>
      </c>
      <c r="C39" s="23">
        <f>SUM(E39+G39+I39+K39+M39+O39+Q39+S39+U39+W39+Y39+AA39+AC39+AE39+AG39+AI39+AK39+AM39)</f>
        <v>0</v>
      </c>
      <c r="D39" s="24">
        <f>SUM(F39+H39+J39+L39+N39+P39+R39+T39+V39+X39+Z39+AB39+AD39+AF39+AH39+AJ39+AL39+AN39)</f>
        <v>0</v>
      </c>
      <c r="E39" s="25"/>
      <c r="F39" s="26"/>
      <c r="G39" s="25"/>
      <c r="H39" s="27"/>
      <c r="I39" s="25"/>
      <c r="J39" s="27"/>
      <c r="K39" s="25"/>
      <c r="L39" s="27"/>
      <c r="M39" s="25"/>
      <c r="N39" s="27"/>
      <c r="O39" s="25"/>
      <c r="P39" s="27"/>
      <c r="Q39" s="77"/>
      <c r="R39" s="27"/>
      <c r="S39" s="25"/>
      <c r="T39" s="27"/>
      <c r="U39" s="25"/>
      <c r="V39" s="27"/>
      <c r="W39" s="25"/>
      <c r="X39" s="27"/>
      <c r="Y39" s="25"/>
      <c r="Z39" s="27"/>
      <c r="AA39" s="25"/>
      <c r="AB39" s="27"/>
      <c r="AC39" s="77"/>
      <c r="AD39" s="27"/>
      <c r="AE39" s="25"/>
      <c r="AF39" s="27"/>
      <c r="AG39" s="77"/>
      <c r="AH39" s="27"/>
      <c r="AI39" s="25"/>
      <c r="AJ39" s="27"/>
      <c r="AK39" s="77"/>
      <c r="AL39" s="27"/>
      <c r="AM39" s="78"/>
      <c r="AN39" s="35"/>
      <c r="AO39" s="31"/>
      <c r="AP39" s="31"/>
      <c r="AQ39" s="31"/>
      <c r="AR39" s="32"/>
      <c r="AS39" s="32"/>
      <c r="AT39" s="18"/>
      <c r="AU39" s="19"/>
      <c r="AV39" s="19"/>
      <c r="AW39" s="19"/>
      <c r="AX39" s="19"/>
      <c r="AY39" s="19"/>
      <c r="AZ39" s="19"/>
      <c r="BA39" s="19"/>
      <c r="BB39" s="19"/>
      <c r="BC39" s="3"/>
      <c r="BD39" s="3"/>
      <c r="BE39" s="3"/>
      <c r="BF39" s="3"/>
      <c r="BG39" s="3"/>
      <c r="BV39" s="3"/>
      <c r="BW39" s="3"/>
      <c r="BX39" s="3"/>
      <c r="BY39" s="3"/>
      <c r="BZ39" s="3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5"/>
      <c r="DB39" s="5"/>
      <c r="DC39" s="5"/>
      <c r="DD39" s="5"/>
      <c r="DE39" s="5"/>
      <c r="DF39" s="5"/>
      <c r="DG39" s="5"/>
      <c r="DH39" s="5"/>
      <c r="DI39" s="5"/>
      <c r="DJ39" s="5"/>
    </row>
    <row r="40" spans="1:114" s="2" customFormat="1" x14ac:dyDescent="0.2">
      <c r="A40" s="42" t="s">
        <v>60</v>
      </c>
      <c r="B40" s="22">
        <f>SUM(C40:D40)</f>
        <v>0</v>
      </c>
      <c r="C40" s="23">
        <f>SUM(E40+G40+I40+K40+M40+O40+Q40+S40+U40+W40+Y40+AA40+AC40+AE40+AG40+AI40+AK40+AM40)</f>
        <v>0</v>
      </c>
      <c r="D40" s="24">
        <f>SUM(F40+H40+J40+L40+N40+P40+R40+T40+V40+X40+Z40+AB40+AD40+AF40+AH40+AJ40+AL40+AN40)</f>
        <v>0</v>
      </c>
      <c r="E40" s="25"/>
      <c r="F40" s="26"/>
      <c r="G40" s="25"/>
      <c r="H40" s="27"/>
      <c r="I40" s="25"/>
      <c r="J40" s="27"/>
      <c r="K40" s="25"/>
      <c r="L40" s="27"/>
      <c r="M40" s="25"/>
      <c r="N40" s="27"/>
      <c r="O40" s="25"/>
      <c r="P40" s="27"/>
      <c r="Q40" s="77"/>
      <c r="R40" s="27"/>
      <c r="S40" s="25"/>
      <c r="T40" s="27"/>
      <c r="U40" s="25"/>
      <c r="V40" s="27"/>
      <c r="W40" s="25"/>
      <c r="X40" s="27"/>
      <c r="Y40" s="25"/>
      <c r="Z40" s="27"/>
      <c r="AA40" s="25"/>
      <c r="AB40" s="27"/>
      <c r="AC40" s="77"/>
      <c r="AD40" s="27"/>
      <c r="AE40" s="25"/>
      <c r="AF40" s="27"/>
      <c r="AG40" s="77"/>
      <c r="AH40" s="27"/>
      <c r="AI40" s="25"/>
      <c r="AJ40" s="27"/>
      <c r="AK40" s="77"/>
      <c r="AL40" s="27"/>
      <c r="AM40" s="78"/>
      <c r="AN40" s="35"/>
      <c r="AO40" s="31"/>
      <c r="AP40" s="31"/>
      <c r="AQ40" s="31"/>
      <c r="AR40" s="32"/>
      <c r="AS40" s="32"/>
      <c r="AT40" s="18"/>
      <c r="AU40" s="19"/>
      <c r="AV40" s="19"/>
      <c r="AW40" s="19"/>
      <c r="AX40" s="19"/>
      <c r="AY40" s="19"/>
      <c r="AZ40" s="19"/>
      <c r="BA40" s="19"/>
      <c r="BB40" s="19"/>
      <c r="BC40" s="3"/>
      <c r="BD40" s="3"/>
      <c r="BE40" s="3"/>
      <c r="BF40" s="3"/>
      <c r="BG40" s="3"/>
      <c r="BV40" s="3"/>
      <c r="BW40" s="3"/>
      <c r="BX40" s="3"/>
      <c r="BY40" s="3"/>
      <c r="BZ40" s="3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5"/>
      <c r="DB40" s="5"/>
      <c r="DC40" s="5"/>
      <c r="DD40" s="5"/>
      <c r="DE40" s="5"/>
      <c r="DF40" s="5"/>
      <c r="DG40" s="5"/>
      <c r="DH40" s="5"/>
      <c r="DI40" s="5"/>
      <c r="DJ40" s="5"/>
    </row>
    <row r="41" spans="1:114" s="2" customFormat="1" x14ac:dyDescent="0.2">
      <c r="A41" s="42" t="s">
        <v>61</v>
      </c>
      <c r="B41" s="22">
        <f t="shared" si="2"/>
        <v>0</v>
      </c>
      <c r="C41" s="23">
        <f t="shared" si="4"/>
        <v>0</v>
      </c>
      <c r="D41" s="24">
        <f t="shared" si="4"/>
        <v>0</v>
      </c>
      <c r="E41" s="25"/>
      <c r="F41" s="26"/>
      <c r="G41" s="25"/>
      <c r="H41" s="27"/>
      <c r="I41" s="25"/>
      <c r="J41" s="27"/>
      <c r="K41" s="25"/>
      <c r="L41" s="27"/>
      <c r="M41" s="25"/>
      <c r="N41" s="27"/>
      <c r="O41" s="25"/>
      <c r="P41" s="27"/>
      <c r="Q41" s="77"/>
      <c r="R41" s="27"/>
      <c r="S41" s="25"/>
      <c r="T41" s="27"/>
      <c r="U41" s="25"/>
      <c r="V41" s="27"/>
      <c r="W41" s="25"/>
      <c r="X41" s="27"/>
      <c r="Y41" s="25"/>
      <c r="Z41" s="27"/>
      <c r="AA41" s="25"/>
      <c r="AB41" s="27"/>
      <c r="AC41" s="77"/>
      <c r="AD41" s="27"/>
      <c r="AE41" s="25"/>
      <c r="AF41" s="27"/>
      <c r="AG41" s="77"/>
      <c r="AH41" s="27"/>
      <c r="AI41" s="25"/>
      <c r="AJ41" s="27"/>
      <c r="AK41" s="77"/>
      <c r="AL41" s="27"/>
      <c r="AM41" s="78"/>
      <c r="AN41" s="35"/>
      <c r="AO41" s="31"/>
      <c r="AP41" s="31"/>
      <c r="AQ41" s="31"/>
      <c r="AR41" s="32"/>
      <c r="AS41" s="32"/>
      <c r="AT41" s="18"/>
      <c r="AU41" s="19"/>
      <c r="AV41" s="19"/>
      <c r="AW41" s="19"/>
      <c r="AX41" s="19"/>
      <c r="AY41" s="19"/>
      <c r="AZ41" s="19"/>
      <c r="BA41" s="19"/>
      <c r="BB41" s="19"/>
      <c r="BC41" s="3"/>
      <c r="BD41" s="3"/>
      <c r="BE41" s="3"/>
      <c r="BF41" s="3"/>
      <c r="BG41" s="3"/>
      <c r="BV41" s="3"/>
      <c r="BW41" s="3"/>
      <c r="BX41" s="3"/>
      <c r="BY41" s="3"/>
      <c r="BZ41" s="3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5"/>
      <c r="DB41" s="5"/>
      <c r="DC41" s="5"/>
      <c r="DD41" s="5"/>
      <c r="DE41" s="5"/>
      <c r="DF41" s="5"/>
      <c r="DG41" s="5"/>
      <c r="DH41" s="5"/>
      <c r="DI41" s="5"/>
      <c r="DJ41" s="5"/>
    </row>
    <row r="42" spans="1:114" s="2" customFormat="1" x14ac:dyDescent="0.2">
      <c r="A42" s="42" t="s">
        <v>62</v>
      </c>
      <c r="B42" s="22">
        <f t="shared" si="2"/>
        <v>0</v>
      </c>
      <c r="C42" s="23">
        <f t="shared" si="4"/>
        <v>0</v>
      </c>
      <c r="D42" s="24">
        <f t="shared" si="4"/>
        <v>0</v>
      </c>
      <c r="E42" s="25"/>
      <c r="F42" s="26"/>
      <c r="G42" s="25"/>
      <c r="H42" s="27"/>
      <c r="I42" s="25"/>
      <c r="J42" s="27"/>
      <c r="K42" s="25"/>
      <c r="L42" s="27"/>
      <c r="M42" s="25"/>
      <c r="N42" s="27"/>
      <c r="O42" s="25"/>
      <c r="P42" s="27"/>
      <c r="Q42" s="77"/>
      <c r="R42" s="27"/>
      <c r="S42" s="25"/>
      <c r="T42" s="27"/>
      <c r="U42" s="25"/>
      <c r="V42" s="27"/>
      <c r="W42" s="25"/>
      <c r="X42" s="27"/>
      <c r="Y42" s="25"/>
      <c r="Z42" s="27"/>
      <c r="AA42" s="25"/>
      <c r="AB42" s="27"/>
      <c r="AC42" s="77"/>
      <c r="AD42" s="27"/>
      <c r="AE42" s="25"/>
      <c r="AF42" s="27"/>
      <c r="AG42" s="77"/>
      <c r="AH42" s="27"/>
      <c r="AI42" s="25"/>
      <c r="AJ42" s="27"/>
      <c r="AK42" s="77"/>
      <c r="AL42" s="27"/>
      <c r="AM42" s="78"/>
      <c r="AN42" s="35"/>
      <c r="AO42" s="53"/>
      <c r="AP42" s="53"/>
      <c r="AQ42" s="53"/>
      <c r="AR42" s="54"/>
      <c r="AS42" s="54"/>
      <c r="AT42" s="18"/>
      <c r="AU42" s="19"/>
      <c r="AV42" s="19"/>
      <c r="AW42" s="19"/>
      <c r="AX42" s="19"/>
      <c r="AY42" s="19"/>
      <c r="AZ42" s="19"/>
      <c r="BA42" s="19"/>
      <c r="BB42" s="19"/>
      <c r="BC42" s="3"/>
      <c r="BD42" s="3"/>
      <c r="BE42" s="3"/>
      <c r="BF42" s="3"/>
      <c r="BG42" s="3"/>
      <c r="BV42" s="3"/>
      <c r="BW42" s="3"/>
      <c r="BX42" s="3"/>
      <c r="BY42" s="3"/>
      <c r="BZ42" s="3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5"/>
      <c r="DB42" s="5"/>
      <c r="DC42" s="5"/>
      <c r="DD42" s="5"/>
      <c r="DE42" s="5"/>
      <c r="DF42" s="5"/>
      <c r="DG42" s="5"/>
      <c r="DH42" s="5"/>
      <c r="DI42" s="5"/>
      <c r="DJ42" s="5"/>
    </row>
    <row r="43" spans="1:114" s="2" customFormat="1" x14ac:dyDescent="0.2">
      <c r="A43" s="42" t="s">
        <v>63</v>
      </c>
      <c r="B43" s="22">
        <f t="shared" si="2"/>
        <v>0</v>
      </c>
      <c r="C43" s="23">
        <f t="shared" si="4"/>
        <v>0</v>
      </c>
      <c r="D43" s="24">
        <f t="shared" si="4"/>
        <v>0</v>
      </c>
      <c r="E43" s="25"/>
      <c r="F43" s="26"/>
      <c r="G43" s="25"/>
      <c r="H43" s="27"/>
      <c r="I43" s="25"/>
      <c r="J43" s="27"/>
      <c r="K43" s="25"/>
      <c r="L43" s="27"/>
      <c r="M43" s="25"/>
      <c r="N43" s="27"/>
      <c r="O43" s="25"/>
      <c r="P43" s="27"/>
      <c r="Q43" s="77"/>
      <c r="R43" s="27"/>
      <c r="S43" s="25"/>
      <c r="T43" s="27"/>
      <c r="U43" s="25"/>
      <c r="V43" s="27"/>
      <c r="W43" s="25"/>
      <c r="X43" s="27"/>
      <c r="Y43" s="25"/>
      <c r="Z43" s="27"/>
      <c r="AA43" s="25"/>
      <c r="AB43" s="27"/>
      <c r="AC43" s="77"/>
      <c r="AD43" s="27"/>
      <c r="AE43" s="25"/>
      <c r="AF43" s="27"/>
      <c r="AG43" s="77"/>
      <c r="AH43" s="27"/>
      <c r="AI43" s="25"/>
      <c r="AJ43" s="27"/>
      <c r="AK43" s="77"/>
      <c r="AL43" s="27"/>
      <c r="AM43" s="78"/>
      <c r="AN43" s="35"/>
      <c r="AO43" s="53"/>
      <c r="AP43" s="53"/>
      <c r="AQ43" s="53"/>
      <c r="AR43" s="54"/>
      <c r="AS43" s="54"/>
      <c r="AT43" s="18"/>
      <c r="AU43" s="19"/>
      <c r="AV43" s="19"/>
      <c r="AW43" s="19"/>
      <c r="AX43" s="19"/>
      <c r="AY43" s="19"/>
      <c r="AZ43" s="19"/>
      <c r="BA43" s="19"/>
      <c r="BB43" s="19"/>
      <c r="BC43" s="3"/>
      <c r="BD43" s="3"/>
      <c r="BE43" s="3"/>
      <c r="BF43" s="3"/>
      <c r="BG43" s="3"/>
      <c r="BV43" s="3"/>
      <c r="BW43" s="3"/>
      <c r="BX43" s="3"/>
      <c r="BY43" s="3"/>
      <c r="BZ43" s="3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5"/>
      <c r="DB43" s="5"/>
      <c r="DC43" s="5"/>
      <c r="DD43" s="5"/>
      <c r="DE43" s="5"/>
      <c r="DF43" s="5"/>
      <c r="DG43" s="5"/>
      <c r="DH43" s="5"/>
      <c r="DI43" s="5"/>
      <c r="DJ43" s="5"/>
    </row>
    <row r="44" spans="1:114" s="2" customFormat="1" x14ac:dyDescent="0.2">
      <c r="A44" s="42" t="s">
        <v>64</v>
      </c>
      <c r="B44" s="22">
        <f t="shared" si="2"/>
        <v>0</v>
      </c>
      <c r="C44" s="23">
        <f t="shared" si="4"/>
        <v>0</v>
      </c>
      <c r="D44" s="24">
        <f t="shared" si="4"/>
        <v>0</v>
      </c>
      <c r="E44" s="25"/>
      <c r="F44" s="26"/>
      <c r="G44" s="25"/>
      <c r="H44" s="27"/>
      <c r="I44" s="25"/>
      <c r="J44" s="27"/>
      <c r="K44" s="25"/>
      <c r="L44" s="27"/>
      <c r="M44" s="25"/>
      <c r="N44" s="27"/>
      <c r="O44" s="25"/>
      <c r="P44" s="27"/>
      <c r="Q44" s="77"/>
      <c r="R44" s="27"/>
      <c r="S44" s="25"/>
      <c r="T44" s="27"/>
      <c r="U44" s="25"/>
      <c r="V44" s="27"/>
      <c r="W44" s="25"/>
      <c r="X44" s="27"/>
      <c r="Y44" s="25"/>
      <c r="Z44" s="27"/>
      <c r="AA44" s="25"/>
      <c r="AB44" s="27"/>
      <c r="AC44" s="77"/>
      <c r="AD44" s="27"/>
      <c r="AE44" s="25"/>
      <c r="AF44" s="27"/>
      <c r="AG44" s="77"/>
      <c r="AH44" s="27"/>
      <c r="AI44" s="25"/>
      <c r="AJ44" s="27"/>
      <c r="AK44" s="77"/>
      <c r="AL44" s="27"/>
      <c r="AM44" s="78"/>
      <c r="AN44" s="35"/>
      <c r="AO44" s="53"/>
      <c r="AP44" s="53"/>
      <c r="AQ44" s="53"/>
      <c r="AR44" s="54"/>
      <c r="AS44" s="54"/>
      <c r="AT44" s="18"/>
      <c r="AU44" s="19"/>
      <c r="AV44" s="19"/>
      <c r="AW44" s="19"/>
      <c r="AX44" s="19"/>
      <c r="AY44" s="19"/>
      <c r="AZ44" s="19"/>
      <c r="BA44" s="19"/>
      <c r="BB44" s="19"/>
      <c r="BC44" s="3"/>
      <c r="BD44" s="3"/>
      <c r="BE44" s="3"/>
      <c r="BF44" s="3"/>
      <c r="BG44" s="3"/>
      <c r="BV44" s="3"/>
      <c r="BW44" s="3"/>
      <c r="BX44" s="3"/>
      <c r="BY44" s="3"/>
      <c r="BZ44" s="3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5"/>
      <c r="DB44" s="5"/>
      <c r="DC44" s="5"/>
      <c r="DD44" s="5"/>
      <c r="DE44" s="5"/>
      <c r="DF44" s="5"/>
      <c r="DG44" s="5"/>
      <c r="DH44" s="5"/>
      <c r="DI44" s="5"/>
      <c r="DJ44" s="5"/>
    </row>
    <row r="45" spans="1:114" s="2" customFormat="1" x14ac:dyDescent="0.2">
      <c r="A45" s="88" t="s">
        <v>65</v>
      </c>
      <c r="B45" s="89">
        <f t="shared" si="2"/>
        <v>0</v>
      </c>
      <c r="C45" s="90">
        <f t="shared" si="4"/>
        <v>0</v>
      </c>
      <c r="D45" s="91">
        <f t="shared" si="4"/>
        <v>0</v>
      </c>
      <c r="E45" s="65"/>
      <c r="F45" s="66"/>
      <c r="G45" s="65"/>
      <c r="H45" s="64"/>
      <c r="I45" s="65"/>
      <c r="J45" s="64"/>
      <c r="K45" s="65"/>
      <c r="L45" s="64"/>
      <c r="M45" s="65"/>
      <c r="N45" s="64"/>
      <c r="O45" s="65"/>
      <c r="P45" s="64"/>
      <c r="Q45" s="92"/>
      <c r="R45" s="64"/>
      <c r="S45" s="65"/>
      <c r="T45" s="64"/>
      <c r="U45" s="65"/>
      <c r="V45" s="64"/>
      <c r="W45" s="65"/>
      <c r="X45" s="64"/>
      <c r="Y45" s="65"/>
      <c r="Z45" s="64"/>
      <c r="AA45" s="65"/>
      <c r="AB45" s="64"/>
      <c r="AC45" s="92"/>
      <c r="AD45" s="64"/>
      <c r="AE45" s="65"/>
      <c r="AF45" s="64"/>
      <c r="AG45" s="92"/>
      <c r="AH45" s="64"/>
      <c r="AI45" s="65"/>
      <c r="AJ45" s="64"/>
      <c r="AK45" s="92"/>
      <c r="AL45" s="64"/>
      <c r="AM45" s="93"/>
      <c r="AN45" s="68"/>
      <c r="AO45" s="69"/>
      <c r="AP45" s="69"/>
      <c r="AQ45" s="69"/>
      <c r="AR45" s="70"/>
      <c r="AS45" s="70"/>
      <c r="AT45" s="18"/>
      <c r="AU45" s="19"/>
      <c r="AV45" s="19"/>
      <c r="AW45" s="19"/>
      <c r="AX45" s="19"/>
      <c r="AY45" s="19"/>
      <c r="AZ45" s="19"/>
      <c r="BA45" s="19"/>
      <c r="BB45" s="19"/>
      <c r="BC45" s="3"/>
      <c r="BD45" s="3"/>
      <c r="BE45" s="3"/>
      <c r="BF45" s="3"/>
      <c r="BG45" s="3"/>
      <c r="BV45" s="3"/>
      <c r="BW45" s="3"/>
      <c r="BX45" s="3"/>
      <c r="BY45" s="3"/>
      <c r="BZ45" s="3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5"/>
      <c r="DB45" s="5"/>
      <c r="DC45" s="5"/>
      <c r="DD45" s="5"/>
      <c r="DE45" s="5"/>
      <c r="DF45" s="5"/>
      <c r="DG45" s="5"/>
      <c r="DH45" s="5"/>
      <c r="DI45" s="5"/>
      <c r="DJ45" s="5"/>
    </row>
    <row r="46" spans="1:114" s="2" customFormat="1" x14ac:dyDescent="0.2">
      <c r="A46" s="8" t="s">
        <v>66</v>
      </c>
      <c r="B46" s="8"/>
      <c r="C46" s="8"/>
      <c r="D46" s="8"/>
      <c r="E46" s="8"/>
      <c r="F46" s="8"/>
      <c r="G46" s="8"/>
      <c r="H46" s="8"/>
      <c r="I46" s="9"/>
      <c r="J46" s="9"/>
      <c r="K46" s="9"/>
      <c r="L46" s="9"/>
      <c r="M46" s="9"/>
      <c r="N46" s="6"/>
      <c r="O46" s="6"/>
      <c r="P46" s="6"/>
      <c r="Q46" s="6"/>
      <c r="R46" s="6"/>
      <c r="S46" s="6"/>
      <c r="T46" s="6"/>
      <c r="U46" s="6"/>
      <c r="V46" s="6"/>
      <c r="W46" s="6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4"/>
      <c r="AP46" s="95"/>
      <c r="AQ46" s="3157"/>
      <c r="AR46" s="3158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V46" s="3"/>
      <c r="BW46" s="3"/>
      <c r="BX46" s="3"/>
      <c r="BY46" s="3"/>
      <c r="BZ46" s="3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5"/>
      <c r="DB46" s="5"/>
      <c r="DC46" s="5"/>
      <c r="DD46" s="5"/>
      <c r="DE46" s="5"/>
      <c r="DF46" s="5"/>
      <c r="DG46" s="5"/>
      <c r="DH46" s="5"/>
      <c r="DI46" s="5"/>
      <c r="DJ46" s="5"/>
    </row>
    <row r="47" spans="1:114" s="2" customFormat="1" ht="19.5" customHeight="1" x14ac:dyDescent="0.25">
      <c r="A47" s="4543" t="s">
        <v>49</v>
      </c>
      <c r="B47" s="4535" t="s">
        <v>4</v>
      </c>
      <c r="C47" s="4548" t="s">
        <v>67</v>
      </c>
      <c r="D47" s="4553"/>
      <c r="E47" s="4553"/>
      <c r="F47" s="4549"/>
      <c r="G47" s="4548" t="s">
        <v>68</v>
      </c>
      <c r="H47" s="4553"/>
      <c r="I47" s="4553"/>
      <c r="J47" s="4554"/>
      <c r="K47" s="4555" t="s">
        <v>6</v>
      </c>
      <c r="L47" s="4555" t="s">
        <v>7</v>
      </c>
      <c r="M47" s="4555" t="s">
        <v>69</v>
      </c>
      <c r="N47" s="96"/>
      <c r="O47" s="96"/>
      <c r="P47" s="96"/>
      <c r="Q47" s="96"/>
      <c r="R47" s="9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3159"/>
      <c r="AR47" s="97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V47" s="3"/>
      <c r="BW47" s="3"/>
      <c r="BX47" s="3"/>
      <c r="BY47" s="3"/>
      <c r="BZ47" s="3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5"/>
      <c r="DB47" s="5"/>
      <c r="DC47" s="5"/>
      <c r="DD47" s="5"/>
      <c r="DE47" s="5"/>
      <c r="DF47" s="5"/>
      <c r="DG47" s="5"/>
      <c r="DH47" s="5"/>
      <c r="DI47" s="5"/>
      <c r="DJ47" s="5"/>
    </row>
    <row r="48" spans="1:114" s="2" customFormat="1" ht="21" x14ac:dyDescent="0.2">
      <c r="A48" s="4450"/>
      <c r="B48" s="4452"/>
      <c r="C48" s="3160" t="s">
        <v>14</v>
      </c>
      <c r="D48" s="3160" t="s">
        <v>15</v>
      </c>
      <c r="E48" s="3123" t="s">
        <v>16</v>
      </c>
      <c r="F48" s="3124" t="s">
        <v>70</v>
      </c>
      <c r="G48" s="3160" t="s">
        <v>14</v>
      </c>
      <c r="H48" s="3160" t="s">
        <v>15</v>
      </c>
      <c r="I48" s="3123" t="s">
        <v>16</v>
      </c>
      <c r="J48" s="3161" t="s">
        <v>70</v>
      </c>
      <c r="K48" s="4556"/>
      <c r="L48" s="4556"/>
      <c r="M48" s="4556"/>
      <c r="N48" s="3162"/>
      <c r="O48" s="3163"/>
      <c r="P48" s="3163"/>
      <c r="Q48" s="3163"/>
      <c r="R48" s="3163"/>
      <c r="S48" s="3163"/>
      <c r="T48" s="3163"/>
      <c r="U48" s="3163"/>
      <c r="V48" s="3163"/>
      <c r="W48" s="3163"/>
      <c r="X48" s="3163"/>
      <c r="Y48" s="3163"/>
      <c r="Z48" s="3163"/>
      <c r="AA48" s="3163"/>
      <c r="AB48" s="3163"/>
      <c r="AC48" s="3163"/>
      <c r="AD48" s="3163"/>
      <c r="AE48" s="3163"/>
      <c r="AF48" s="3163"/>
      <c r="AG48" s="3163"/>
      <c r="AH48" s="3163"/>
      <c r="AI48" s="3163"/>
      <c r="AJ48" s="3163"/>
      <c r="AK48" s="3163"/>
      <c r="AL48" s="3163"/>
      <c r="AM48" s="3163"/>
      <c r="AN48" s="3163"/>
      <c r="AO48" s="3163"/>
      <c r="AP48" s="3163"/>
      <c r="AQ48" s="3164"/>
      <c r="AR48" s="3164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V48" s="3"/>
      <c r="BW48" s="3"/>
      <c r="BX48" s="3"/>
      <c r="BY48" s="3"/>
      <c r="BZ48" s="3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5"/>
      <c r="DB48" s="5"/>
      <c r="DC48" s="5"/>
      <c r="DD48" s="5"/>
      <c r="DE48" s="5"/>
      <c r="DF48" s="5"/>
      <c r="DG48" s="5"/>
      <c r="DH48" s="5"/>
      <c r="DI48" s="5"/>
      <c r="DJ48" s="5"/>
    </row>
    <row r="49" spans="1:110" s="2" customFormat="1" x14ac:dyDescent="0.2">
      <c r="A49" s="98" t="s">
        <v>71</v>
      </c>
      <c r="B49" s="99">
        <f>SUM(C49:J49)</f>
        <v>0</v>
      </c>
      <c r="C49" s="3134"/>
      <c r="D49" s="3165"/>
      <c r="E49" s="3165"/>
      <c r="F49" s="3135"/>
      <c r="G49" s="3134"/>
      <c r="H49" s="3165"/>
      <c r="I49" s="3165"/>
      <c r="J49" s="3138"/>
      <c r="K49" s="3135"/>
      <c r="L49" s="3135"/>
      <c r="M49" s="3135"/>
      <c r="N49" s="18"/>
      <c r="O49" s="3163"/>
      <c r="P49" s="3163"/>
      <c r="Q49" s="3163"/>
      <c r="R49" s="3163"/>
      <c r="S49" s="3163"/>
      <c r="T49" s="3163"/>
      <c r="U49" s="3163"/>
      <c r="V49" s="3163"/>
      <c r="W49" s="3163"/>
      <c r="X49" s="3166"/>
      <c r="Y49" s="3166"/>
      <c r="Z49" s="3166"/>
      <c r="AA49" s="3166"/>
      <c r="AB49" s="3166"/>
      <c r="AC49" s="3166"/>
      <c r="AD49" s="3166"/>
      <c r="AE49" s="3166"/>
      <c r="AF49" s="3166"/>
      <c r="AG49" s="3166"/>
      <c r="AH49" s="3166"/>
      <c r="AI49" s="3166"/>
      <c r="AJ49" s="3166"/>
      <c r="AK49" s="3166"/>
      <c r="AL49" s="3166"/>
      <c r="AM49" s="3166"/>
      <c r="AN49" s="3166"/>
      <c r="AO49" s="3166"/>
      <c r="AP49" s="3166"/>
      <c r="AQ49" s="3164"/>
      <c r="AR49" s="3164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V49" s="3"/>
      <c r="BW49" s="3"/>
      <c r="BX49" s="3"/>
      <c r="BY49" s="3"/>
      <c r="BZ49" s="3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5"/>
      <c r="DB49" s="5">
        <v>0</v>
      </c>
      <c r="DC49" s="5"/>
      <c r="DD49" s="5">
        <v>0</v>
      </c>
      <c r="DE49" s="5"/>
      <c r="DF49" s="5">
        <v>0</v>
      </c>
    </row>
    <row r="50" spans="1:110" s="2" customFormat="1" x14ac:dyDescent="0.2">
      <c r="A50" s="62" t="s">
        <v>72</v>
      </c>
      <c r="B50" s="100">
        <f>SUM(C50:J50)</f>
        <v>0</v>
      </c>
      <c r="C50" s="65"/>
      <c r="D50" s="101"/>
      <c r="E50" s="101"/>
      <c r="F50" s="66"/>
      <c r="G50" s="65"/>
      <c r="H50" s="101"/>
      <c r="I50" s="101"/>
      <c r="J50" s="68"/>
      <c r="K50" s="66"/>
      <c r="L50" s="66"/>
      <c r="M50" s="66"/>
      <c r="N50" s="18"/>
      <c r="O50" s="3163"/>
      <c r="P50" s="3163"/>
      <c r="Q50" s="3163"/>
      <c r="R50" s="3163"/>
      <c r="S50" s="3163"/>
      <c r="T50" s="3163"/>
      <c r="U50" s="3163"/>
      <c r="V50" s="3163"/>
      <c r="W50" s="3163"/>
      <c r="X50" s="3166"/>
      <c r="Y50" s="3166"/>
      <c r="Z50" s="3166"/>
      <c r="AA50" s="3166"/>
      <c r="AB50" s="3166"/>
      <c r="AC50" s="3166"/>
      <c r="AD50" s="3166"/>
      <c r="AE50" s="3166"/>
      <c r="AF50" s="3166"/>
      <c r="AG50" s="3166"/>
      <c r="AH50" s="3166"/>
      <c r="AI50" s="3166"/>
      <c r="AJ50" s="3166"/>
      <c r="AK50" s="3166"/>
      <c r="AL50" s="3166"/>
      <c r="AM50" s="3166"/>
      <c r="AN50" s="3166"/>
      <c r="AO50" s="3166"/>
      <c r="AP50" s="3166"/>
      <c r="AQ50" s="3164"/>
      <c r="AR50" s="3164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V50" s="3"/>
      <c r="BW50" s="3"/>
      <c r="BX50" s="3"/>
      <c r="BY50" s="3"/>
      <c r="BZ50" s="3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5"/>
      <c r="DB50" s="5">
        <v>0</v>
      </c>
      <c r="DC50" s="5"/>
      <c r="DD50" s="5">
        <v>0</v>
      </c>
      <c r="DE50" s="5"/>
      <c r="DF50" s="5">
        <v>0</v>
      </c>
    </row>
    <row r="51" spans="1:110" s="2" customFormat="1" x14ac:dyDescent="0.2">
      <c r="A51" s="2594" t="s">
        <v>73</v>
      </c>
      <c r="B51" s="2594"/>
      <c r="C51" s="2594"/>
      <c r="D51" s="2594"/>
      <c r="E51" s="2594"/>
      <c r="F51" s="2594"/>
      <c r="G51" s="3167"/>
      <c r="H51" s="3167"/>
      <c r="I51" s="3167"/>
      <c r="J51" s="3167"/>
      <c r="K51" s="3167"/>
      <c r="L51" s="3167"/>
      <c r="M51" s="3167"/>
      <c r="N51" s="3167"/>
      <c r="O51" s="3168"/>
      <c r="P51" s="2594"/>
      <c r="Q51" s="3167"/>
      <c r="R51" s="3167"/>
      <c r="S51" s="3168"/>
      <c r="T51" s="2594"/>
      <c r="U51" s="3167"/>
      <c r="V51" s="3168"/>
      <c r="W51" s="3169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3166"/>
      <c r="AM51" s="3170"/>
      <c r="AN51" s="3170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V51" s="3"/>
      <c r="BW51" s="3"/>
      <c r="BX51" s="3"/>
      <c r="BY51" s="3"/>
      <c r="BZ51" s="3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5"/>
      <c r="DB51" s="5"/>
      <c r="DC51" s="5"/>
      <c r="DD51" s="5"/>
      <c r="DE51" s="5"/>
      <c r="DF51" s="5"/>
    </row>
    <row r="52" spans="1:110" s="2" customFormat="1" ht="14.25" customHeight="1" x14ac:dyDescent="0.2">
      <c r="A52" s="4543" t="s">
        <v>74</v>
      </c>
      <c r="B52" s="4544" t="s">
        <v>32</v>
      </c>
      <c r="C52" s="3526"/>
      <c r="D52" s="3514"/>
      <c r="E52" s="4545" t="s">
        <v>5</v>
      </c>
      <c r="F52" s="4546"/>
      <c r="G52" s="4546"/>
      <c r="H52" s="4546"/>
      <c r="I52" s="4546"/>
      <c r="J52" s="4546"/>
      <c r="K52" s="4546"/>
      <c r="L52" s="4546"/>
      <c r="M52" s="4546"/>
      <c r="N52" s="4546"/>
      <c r="O52" s="4546"/>
      <c r="P52" s="4546"/>
      <c r="Q52" s="4546"/>
      <c r="R52" s="4546"/>
      <c r="S52" s="4546"/>
      <c r="T52" s="4546"/>
      <c r="U52" s="4546"/>
      <c r="V52" s="4550"/>
      <c r="W52" s="4535" t="s">
        <v>6</v>
      </c>
      <c r="X52" s="4535" t="s">
        <v>7</v>
      </c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BV52" s="3"/>
      <c r="BW52" s="3"/>
      <c r="BX52" s="3"/>
      <c r="BY52" s="3"/>
      <c r="BZ52" s="3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5"/>
      <c r="DB52" s="5"/>
      <c r="DC52" s="5"/>
      <c r="DD52" s="5"/>
      <c r="DE52" s="5"/>
      <c r="DF52" s="5"/>
    </row>
    <row r="53" spans="1:110" s="2" customFormat="1" ht="14.25" customHeight="1" x14ac:dyDescent="0.2">
      <c r="A53" s="3356"/>
      <c r="B53" s="4466"/>
      <c r="C53" s="4318"/>
      <c r="D53" s="4456"/>
      <c r="E53" s="4535" t="s">
        <v>75</v>
      </c>
      <c r="F53" s="4535" t="s">
        <v>12</v>
      </c>
      <c r="G53" s="3514" t="s">
        <v>13</v>
      </c>
      <c r="H53" s="4543" t="s">
        <v>14</v>
      </c>
      <c r="I53" s="4543" t="s">
        <v>15</v>
      </c>
      <c r="J53" s="3514" t="s">
        <v>16</v>
      </c>
      <c r="K53" s="3514" t="s">
        <v>17</v>
      </c>
      <c r="L53" s="3514" t="s">
        <v>18</v>
      </c>
      <c r="M53" s="3514" t="s">
        <v>19</v>
      </c>
      <c r="N53" s="3514" t="s">
        <v>20</v>
      </c>
      <c r="O53" s="3514" t="s">
        <v>21</v>
      </c>
      <c r="P53" s="3514" t="s">
        <v>22</v>
      </c>
      <c r="Q53" s="3514" t="s">
        <v>23</v>
      </c>
      <c r="R53" s="3514" t="s">
        <v>24</v>
      </c>
      <c r="S53" s="3514" t="s">
        <v>25</v>
      </c>
      <c r="T53" s="3514" t="s">
        <v>26</v>
      </c>
      <c r="U53" s="3514" t="s">
        <v>27</v>
      </c>
      <c r="V53" s="3514" t="s">
        <v>28</v>
      </c>
      <c r="W53" s="3368"/>
      <c r="X53" s="3368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BV53" s="3"/>
      <c r="BW53" s="3"/>
      <c r="BX53" s="3"/>
      <c r="BY53" s="3"/>
      <c r="BZ53" s="3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5"/>
      <c r="DB53" s="5"/>
      <c r="DC53" s="5"/>
      <c r="DD53" s="5"/>
      <c r="DE53" s="5"/>
      <c r="DF53" s="5"/>
    </row>
    <row r="54" spans="1:110" s="2" customFormat="1" x14ac:dyDescent="0.2">
      <c r="A54" s="4450"/>
      <c r="B54" s="3171" t="s">
        <v>29</v>
      </c>
      <c r="C54" s="2849" t="s">
        <v>30</v>
      </c>
      <c r="D54" s="3171" t="s">
        <v>31</v>
      </c>
      <c r="E54" s="4452"/>
      <c r="F54" s="4452"/>
      <c r="G54" s="4456"/>
      <c r="H54" s="4450"/>
      <c r="I54" s="4450"/>
      <c r="J54" s="4456"/>
      <c r="K54" s="4456"/>
      <c r="L54" s="4456"/>
      <c r="M54" s="4456"/>
      <c r="N54" s="4456"/>
      <c r="O54" s="4456"/>
      <c r="P54" s="4456"/>
      <c r="Q54" s="4456"/>
      <c r="R54" s="4456"/>
      <c r="S54" s="4456"/>
      <c r="T54" s="4456"/>
      <c r="U54" s="4456"/>
      <c r="V54" s="4456"/>
      <c r="W54" s="4452"/>
      <c r="X54" s="4452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BV54" s="3"/>
      <c r="BW54" s="3"/>
      <c r="BX54" s="3"/>
      <c r="BY54" s="3"/>
      <c r="BZ54" s="3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5"/>
      <c r="DB54" s="5"/>
      <c r="DC54" s="5"/>
      <c r="DD54" s="5"/>
      <c r="DE54" s="5"/>
      <c r="DF54" s="5"/>
    </row>
    <row r="55" spans="1:110" s="2" customFormat="1" x14ac:dyDescent="0.2">
      <c r="A55" s="3172" t="s">
        <v>76</v>
      </c>
      <c r="B55" s="3173">
        <f>SUM(B56:B57)</f>
        <v>0</v>
      </c>
      <c r="C55" s="3174">
        <f>SUM(C56:C57)</f>
        <v>0</v>
      </c>
      <c r="D55" s="3175">
        <f t="shared" ref="D55:V55" si="5">SUM(D56:D57)</f>
        <v>0</v>
      </c>
      <c r="E55" s="3176">
        <f t="shared" si="5"/>
        <v>0</v>
      </c>
      <c r="F55" s="3176">
        <f t="shared" si="5"/>
        <v>0</v>
      </c>
      <c r="G55" s="3177">
        <f t="shared" si="5"/>
        <v>0</v>
      </c>
      <c r="H55" s="3176">
        <f t="shared" si="5"/>
        <v>0</v>
      </c>
      <c r="I55" s="3176">
        <f t="shared" si="5"/>
        <v>0</v>
      </c>
      <c r="J55" s="3178">
        <f t="shared" si="5"/>
        <v>0</v>
      </c>
      <c r="K55" s="3176">
        <f t="shared" si="5"/>
        <v>0</v>
      </c>
      <c r="L55" s="3178">
        <f t="shared" si="5"/>
        <v>0</v>
      </c>
      <c r="M55" s="3176">
        <f t="shared" si="5"/>
        <v>0</v>
      </c>
      <c r="N55" s="3178">
        <f t="shared" si="5"/>
        <v>0</v>
      </c>
      <c r="O55" s="3176">
        <f t="shared" si="5"/>
        <v>0</v>
      </c>
      <c r="P55" s="3178">
        <f t="shared" si="5"/>
        <v>0</v>
      </c>
      <c r="Q55" s="3176">
        <f t="shared" si="5"/>
        <v>0</v>
      </c>
      <c r="R55" s="3178">
        <f t="shared" si="5"/>
        <v>0</v>
      </c>
      <c r="S55" s="3176">
        <f t="shared" si="5"/>
        <v>0</v>
      </c>
      <c r="T55" s="3178">
        <f t="shared" si="5"/>
        <v>0</v>
      </c>
      <c r="U55" s="3176">
        <f t="shared" si="5"/>
        <v>0</v>
      </c>
      <c r="V55" s="3176">
        <f t="shared" si="5"/>
        <v>0</v>
      </c>
      <c r="W55" s="3176">
        <f>SUM(W56:W57)</f>
        <v>0</v>
      </c>
      <c r="X55" s="3176">
        <f>SUM(X56:X57)</f>
        <v>0</v>
      </c>
      <c r="Y55" s="18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BV55" s="3"/>
      <c r="BW55" s="3"/>
      <c r="BX55" s="3"/>
      <c r="BY55" s="3"/>
      <c r="BZ55" s="3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5"/>
      <c r="DB55" s="5"/>
      <c r="DC55" s="5"/>
      <c r="DD55" s="5"/>
      <c r="DE55" s="5"/>
      <c r="DF55" s="5"/>
    </row>
    <row r="56" spans="1:110" s="2" customFormat="1" x14ac:dyDescent="0.2">
      <c r="A56" s="104" t="s">
        <v>71</v>
      </c>
      <c r="B56" s="105">
        <f>SUM(C56:D56)</f>
        <v>0</v>
      </c>
      <c r="C56" s="2672"/>
      <c r="D56" s="2673"/>
      <c r="E56" s="108"/>
      <c r="F56" s="109"/>
      <c r="G56" s="108"/>
      <c r="H56" s="109"/>
      <c r="I56" s="108"/>
      <c r="J56" s="109"/>
      <c r="K56" s="108"/>
      <c r="L56" s="109"/>
      <c r="M56" s="108"/>
      <c r="N56" s="109"/>
      <c r="O56" s="108"/>
      <c r="P56" s="109"/>
      <c r="Q56" s="108"/>
      <c r="R56" s="109"/>
      <c r="S56" s="108"/>
      <c r="T56" s="109"/>
      <c r="U56" s="108"/>
      <c r="V56" s="108"/>
      <c r="W56" s="108"/>
      <c r="X56" s="108"/>
      <c r="Y56" s="18"/>
      <c r="Z56" s="19"/>
      <c r="AA56" s="19"/>
      <c r="AB56" s="19"/>
      <c r="AC56" s="19"/>
      <c r="AD56" s="19"/>
      <c r="AE56" s="19"/>
      <c r="AF56" s="19"/>
      <c r="AG56" s="19"/>
      <c r="AH56" s="19"/>
      <c r="AI56" s="3"/>
      <c r="AJ56" s="3"/>
      <c r="BV56" s="3"/>
      <c r="BW56" s="3"/>
      <c r="BX56" s="3"/>
      <c r="BY56" s="3"/>
      <c r="BZ56" s="110"/>
      <c r="CA56" s="4"/>
      <c r="CB56" s="20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5"/>
      <c r="DB56" s="5">
        <v>0</v>
      </c>
      <c r="DC56" s="5">
        <v>0</v>
      </c>
      <c r="DD56" s="5">
        <v>0</v>
      </c>
      <c r="DE56" s="5"/>
      <c r="DF56" s="5"/>
    </row>
    <row r="57" spans="1:110" s="2" customFormat="1" x14ac:dyDescent="0.2">
      <c r="A57" s="111" t="s">
        <v>77</v>
      </c>
      <c r="B57" s="112">
        <f>SUM(C57:D57)</f>
        <v>0</v>
      </c>
      <c r="C57" s="3179"/>
      <c r="D57" s="3180"/>
      <c r="E57" s="113"/>
      <c r="F57" s="93"/>
      <c r="G57" s="113"/>
      <c r="H57" s="93"/>
      <c r="I57" s="113"/>
      <c r="J57" s="93"/>
      <c r="K57" s="113"/>
      <c r="L57" s="93"/>
      <c r="M57" s="113"/>
      <c r="N57" s="93"/>
      <c r="O57" s="113"/>
      <c r="P57" s="93"/>
      <c r="Q57" s="113"/>
      <c r="R57" s="93"/>
      <c r="S57" s="113"/>
      <c r="T57" s="93"/>
      <c r="U57" s="113"/>
      <c r="V57" s="113"/>
      <c r="W57" s="113"/>
      <c r="X57" s="113"/>
      <c r="Y57" s="18"/>
      <c r="Z57" s="19"/>
      <c r="AA57" s="19"/>
      <c r="AB57" s="19"/>
      <c r="AC57" s="19"/>
      <c r="AD57" s="19"/>
      <c r="AE57" s="19"/>
      <c r="AF57" s="19"/>
      <c r="AG57" s="19"/>
      <c r="AH57" s="19"/>
      <c r="AI57" s="3"/>
      <c r="AJ57" s="3"/>
      <c r="BV57" s="3"/>
      <c r="BW57" s="3"/>
      <c r="BX57" s="3"/>
      <c r="BY57" s="3"/>
      <c r="BZ57" s="3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5"/>
      <c r="DB57" s="5">
        <v>0</v>
      </c>
      <c r="DC57" s="5">
        <v>0</v>
      </c>
      <c r="DD57" s="5">
        <v>0</v>
      </c>
      <c r="DE57" s="5"/>
      <c r="DF57" s="5"/>
    </row>
    <row r="58" spans="1:110" s="2" customFormat="1" x14ac:dyDescent="0.2">
      <c r="A58" s="3181" t="s">
        <v>78</v>
      </c>
      <c r="B58" s="3182">
        <f>SUM(B59:B60)</f>
        <v>0</v>
      </c>
      <c r="C58" s="3183">
        <f>SUM(C59:C60)</f>
        <v>0</v>
      </c>
      <c r="D58" s="3184">
        <f t="shared" ref="D58:V58" si="6">SUM(D59:D60)</f>
        <v>0</v>
      </c>
      <c r="E58" s="3185">
        <f t="shared" si="6"/>
        <v>0</v>
      </c>
      <c r="F58" s="3186">
        <f t="shared" si="6"/>
        <v>0</v>
      </c>
      <c r="G58" s="3185">
        <f t="shared" si="6"/>
        <v>0</v>
      </c>
      <c r="H58" s="3186">
        <f t="shared" si="6"/>
        <v>0</v>
      </c>
      <c r="I58" s="3185">
        <f t="shared" si="6"/>
        <v>0</v>
      </c>
      <c r="J58" s="3186">
        <f t="shared" si="6"/>
        <v>0</v>
      </c>
      <c r="K58" s="3185">
        <f t="shared" si="6"/>
        <v>0</v>
      </c>
      <c r="L58" s="3186">
        <f t="shared" si="6"/>
        <v>0</v>
      </c>
      <c r="M58" s="3185">
        <f t="shared" si="6"/>
        <v>0</v>
      </c>
      <c r="N58" s="3186">
        <f t="shared" si="6"/>
        <v>0</v>
      </c>
      <c r="O58" s="3185">
        <f t="shared" si="6"/>
        <v>0</v>
      </c>
      <c r="P58" s="3186">
        <f t="shared" si="6"/>
        <v>0</v>
      </c>
      <c r="Q58" s="3185">
        <f t="shared" si="6"/>
        <v>0</v>
      </c>
      <c r="R58" s="3186">
        <f t="shared" si="6"/>
        <v>0</v>
      </c>
      <c r="S58" s="3185">
        <f t="shared" si="6"/>
        <v>0</v>
      </c>
      <c r="T58" s="3186">
        <f t="shared" si="6"/>
        <v>0</v>
      </c>
      <c r="U58" s="3185">
        <f t="shared" si="6"/>
        <v>0</v>
      </c>
      <c r="V58" s="3185">
        <f t="shared" si="6"/>
        <v>0</v>
      </c>
      <c r="W58" s="3185">
        <f>SUM(W59:W60)</f>
        <v>0</v>
      </c>
      <c r="X58" s="3185">
        <f>SUM(X59:X60)</f>
        <v>0</v>
      </c>
      <c r="Y58" s="18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BV58" s="3"/>
      <c r="BW58" s="3"/>
      <c r="BX58" s="3"/>
      <c r="BY58" s="3"/>
      <c r="BZ58" s="3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5"/>
      <c r="DB58" s="5"/>
      <c r="DC58" s="5"/>
      <c r="DD58" s="5"/>
      <c r="DE58" s="5"/>
      <c r="DF58" s="5"/>
    </row>
    <row r="59" spans="1:110" s="2" customFormat="1" x14ac:dyDescent="0.2">
      <c r="A59" s="104" t="s">
        <v>71</v>
      </c>
      <c r="B59" s="105">
        <f>SUM(C59:D59)</f>
        <v>0</v>
      </c>
      <c r="C59" s="2672"/>
      <c r="D59" s="2673"/>
      <c r="E59" s="108"/>
      <c r="F59" s="109"/>
      <c r="G59" s="108"/>
      <c r="H59" s="109"/>
      <c r="I59" s="108"/>
      <c r="J59" s="109"/>
      <c r="K59" s="108"/>
      <c r="L59" s="109"/>
      <c r="M59" s="108"/>
      <c r="N59" s="109"/>
      <c r="O59" s="108"/>
      <c r="P59" s="109"/>
      <c r="Q59" s="108"/>
      <c r="R59" s="109"/>
      <c r="S59" s="108"/>
      <c r="T59" s="109"/>
      <c r="U59" s="108"/>
      <c r="V59" s="108"/>
      <c r="W59" s="108"/>
      <c r="X59" s="108"/>
      <c r="Y59" s="18"/>
      <c r="Z59" s="19"/>
      <c r="AA59" s="19"/>
      <c r="AB59" s="19"/>
      <c r="AC59" s="19"/>
      <c r="AD59" s="19"/>
      <c r="AE59" s="19"/>
      <c r="AF59" s="19"/>
      <c r="AG59" s="19"/>
      <c r="AH59" s="19"/>
      <c r="AI59" s="3"/>
      <c r="AJ59" s="3"/>
      <c r="BV59" s="3"/>
      <c r="BW59" s="3"/>
      <c r="BX59" s="3"/>
      <c r="BY59" s="3"/>
      <c r="BZ59" s="3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5"/>
      <c r="DB59" s="5">
        <v>0</v>
      </c>
      <c r="DC59" s="5">
        <v>0</v>
      </c>
      <c r="DD59" s="5">
        <v>0</v>
      </c>
      <c r="DE59" s="5"/>
      <c r="DF59" s="5"/>
    </row>
    <row r="60" spans="1:110" s="2" customFormat="1" x14ac:dyDescent="0.2">
      <c r="A60" s="111" t="s">
        <v>77</v>
      </c>
      <c r="B60" s="112">
        <f>SUM(C60:D60)</f>
        <v>0</v>
      </c>
      <c r="C60" s="3179"/>
      <c r="D60" s="3179"/>
      <c r="E60" s="113"/>
      <c r="F60" s="93"/>
      <c r="G60" s="113"/>
      <c r="H60" s="93"/>
      <c r="I60" s="113"/>
      <c r="J60" s="93"/>
      <c r="K60" s="113"/>
      <c r="L60" s="93"/>
      <c r="M60" s="113"/>
      <c r="N60" s="93"/>
      <c r="O60" s="113"/>
      <c r="P60" s="93"/>
      <c r="Q60" s="113"/>
      <c r="R60" s="93"/>
      <c r="S60" s="113"/>
      <c r="T60" s="93"/>
      <c r="U60" s="113"/>
      <c r="V60" s="113"/>
      <c r="W60" s="113"/>
      <c r="X60" s="113"/>
      <c r="Y60" s="18"/>
      <c r="Z60" s="19"/>
      <c r="AA60" s="19"/>
      <c r="AB60" s="19"/>
      <c r="AC60" s="19"/>
      <c r="AD60" s="19"/>
      <c r="AE60" s="19"/>
      <c r="AF60" s="19"/>
      <c r="AG60" s="19"/>
      <c r="AH60" s="19"/>
      <c r="AI60" s="3"/>
      <c r="AJ60" s="3"/>
      <c r="BV60" s="3"/>
      <c r="BW60" s="3"/>
      <c r="BX60" s="3"/>
      <c r="BY60" s="3"/>
      <c r="BZ60" s="3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5"/>
      <c r="DB60" s="5">
        <v>0</v>
      </c>
      <c r="DC60" s="5">
        <v>0</v>
      </c>
      <c r="DD60" s="5">
        <v>0</v>
      </c>
      <c r="DE60" s="5"/>
      <c r="DF60" s="5"/>
    </row>
    <row r="61" spans="1:110" s="2" customFormat="1" x14ac:dyDescent="0.2">
      <c r="A61" s="2594" t="s">
        <v>79</v>
      </c>
      <c r="B61" s="9"/>
      <c r="C61" s="9"/>
      <c r="D61" s="9"/>
      <c r="E61" s="114"/>
      <c r="F61" s="114"/>
      <c r="G61" s="114"/>
      <c r="H61" s="73"/>
      <c r="I61" s="73"/>
      <c r="J61" s="3187"/>
      <c r="K61" s="3187"/>
      <c r="L61" s="3187"/>
      <c r="M61" s="3187"/>
      <c r="N61" s="3187"/>
      <c r="O61" s="3187"/>
      <c r="P61" s="3187"/>
      <c r="Q61" s="3187"/>
      <c r="R61" s="3187"/>
      <c r="S61" s="3187"/>
      <c r="T61" s="3187"/>
      <c r="U61" s="3187"/>
      <c r="V61" s="3188"/>
      <c r="W61" s="3188"/>
      <c r="X61" s="3189"/>
      <c r="Y61" s="3189"/>
      <c r="Z61" s="3189"/>
      <c r="AA61" s="3189"/>
      <c r="AB61" s="3189"/>
      <c r="AC61" s="3189"/>
      <c r="AD61" s="3189"/>
      <c r="AE61" s="3189"/>
      <c r="AF61" s="3189"/>
      <c r="AG61" s="3189"/>
      <c r="AH61" s="3189"/>
      <c r="AI61" s="3189"/>
      <c r="AJ61" s="3189"/>
      <c r="AK61" s="3189"/>
      <c r="AL61" s="3189"/>
      <c r="AM61" s="3189"/>
      <c r="AN61" s="3189"/>
      <c r="AO61" s="3189"/>
      <c r="AP61" s="3190"/>
      <c r="AQ61" s="3190"/>
      <c r="AR61" s="3190"/>
      <c r="BV61" s="3"/>
      <c r="BW61" s="3"/>
      <c r="BX61" s="3"/>
      <c r="BY61" s="3"/>
      <c r="BZ61" s="3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5"/>
      <c r="DB61" s="5"/>
      <c r="DC61" s="5"/>
      <c r="DD61" s="5"/>
      <c r="DE61" s="5"/>
      <c r="DF61" s="5"/>
    </row>
    <row r="62" spans="1:110" s="2" customFormat="1" x14ac:dyDescent="0.2">
      <c r="A62" s="3191" t="s">
        <v>49</v>
      </c>
      <c r="B62" s="3191" t="s">
        <v>32</v>
      </c>
      <c r="C62" s="115"/>
      <c r="D62" s="116"/>
      <c r="E62" s="116"/>
      <c r="F62" s="116"/>
      <c r="G62" s="116"/>
      <c r="H62" s="73"/>
      <c r="I62" s="73"/>
      <c r="J62" s="3187"/>
      <c r="K62" s="3187"/>
      <c r="L62" s="3192"/>
      <c r="M62" s="3192"/>
      <c r="N62" s="3187"/>
      <c r="O62" s="3187"/>
      <c r="P62" s="3187"/>
      <c r="Q62" s="3187"/>
      <c r="R62" s="3187"/>
      <c r="S62" s="3187"/>
      <c r="T62" s="3187"/>
      <c r="U62" s="3187"/>
      <c r="V62" s="3188"/>
      <c r="W62" s="3188"/>
      <c r="X62" s="3189"/>
      <c r="Y62" s="3189"/>
      <c r="Z62" s="3189"/>
      <c r="AA62" s="3189"/>
      <c r="AB62" s="3189"/>
      <c r="AC62" s="3189"/>
      <c r="AD62" s="3189"/>
      <c r="AE62" s="3189"/>
      <c r="AF62" s="3189"/>
      <c r="AG62" s="3189"/>
      <c r="AH62" s="3189"/>
      <c r="AI62" s="3189"/>
      <c r="AJ62" s="3189"/>
      <c r="AK62" s="3189"/>
      <c r="AL62" s="3189"/>
      <c r="AM62" s="3189"/>
      <c r="AN62" s="3189"/>
      <c r="AO62" s="3189"/>
      <c r="AP62" s="3190"/>
      <c r="AQ62" s="3190"/>
      <c r="AR62" s="3190"/>
      <c r="BV62" s="3"/>
      <c r="BW62" s="3"/>
      <c r="BX62" s="3"/>
      <c r="BY62" s="3"/>
      <c r="BZ62" s="3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5"/>
      <c r="DB62" s="5"/>
      <c r="DC62" s="5"/>
      <c r="DD62" s="5"/>
      <c r="DE62" s="5"/>
      <c r="DF62" s="5"/>
    </row>
    <row r="63" spans="1:110" s="2" customFormat="1" x14ac:dyDescent="0.2">
      <c r="A63" s="3193" t="s">
        <v>71</v>
      </c>
      <c r="B63" s="3194"/>
      <c r="C63" s="115"/>
      <c r="D63" s="116"/>
      <c r="E63" s="116"/>
      <c r="F63" s="116"/>
      <c r="G63" s="116"/>
      <c r="H63" s="6"/>
      <c r="I63" s="94"/>
      <c r="J63" s="3188"/>
      <c r="K63" s="3188"/>
      <c r="L63" s="3195"/>
      <c r="M63" s="3195"/>
      <c r="N63" s="3188"/>
      <c r="O63" s="3188"/>
      <c r="P63" s="3188"/>
      <c r="Q63" s="3188"/>
      <c r="R63" s="3188"/>
      <c r="S63" s="3188"/>
      <c r="T63" s="3188"/>
      <c r="U63" s="3188"/>
      <c r="V63" s="3188"/>
      <c r="W63" s="3188"/>
      <c r="X63" s="3189"/>
      <c r="Y63" s="3189"/>
      <c r="Z63" s="3189"/>
      <c r="AA63" s="3189"/>
      <c r="AB63" s="3189"/>
      <c r="AC63" s="3189"/>
      <c r="AD63" s="3189"/>
      <c r="AE63" s="3189"/>
      <c r="AF63" s="3189"/>
      <c r="AG63" s="3189"/>
      <c r="AH63" s="3189"/>
      <c r="AI63" s="3189"/>
      <c r="AJ63" s="3189"/>
      <c r="AK63" s="3189"/>
      <c r="AL63" s="3189"/>
      <c r="AM63" s="3189"/>
      <c r="AN63" s="3189"/>
      <c r="AO63" s="3189"/>
      <c r="AP63" s="3190"/>
      <c r="AQ63" s="3190"/>
      <c r="AR63" s="3190"/>
      <c r="BV63" s="3"/>
      <c r="BW63" s="3"/>
      <c r="BX63" s="3"/>
      <c r="BY63" s="3"/>
      <c r="BZ63" s="3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5"/>
      <c r="DB63" s="5"/>
      <c r="DC63" s="5"/>
      <c r="DD63" s="5"/>
      <c r="DE63" s="5"/>
      <c r="DF63" s="5"/>
    </row>
    <row r="64" spans="1:110" s="2" customFormat="1" x14ac:dyDescent="0.2">
      <c r="A64" s="62" t="s">
        <v>80</v>
      </c>
      <c r="B64" s="69"/>
      <c r="C64" s="8"/>
      <c r="D64" s="117"/>
      <c r="E64" s="8"/>
      <c r="F64" s="3196"/>
      <c r="G64" s="118"/>
      <c r="H64" s="6"/>
      <c r="I64" s="6"/>
      <c r="J64" s="3188"/>
      <c r="K64" s="3188"/>
      <c r="L64" s="3188"/>
      <c r="M64" s="3188"/>
      <c r="N64" s="3188"/>
      <c r="O64" s="3188"/>
      <c r="P64" s="3188"/>
      <c r="Q64" s="3188"/>
      <c r="R64" s="3188"/>
      <c r="S64" s="3188"/>
      <c r="T64" s="3188"/>
      <c r="U64" s="3188"/>
      <c r="V64" s="3188"/>
      <c r="W64" s="3188"/>
      <c r="X64" s="3189"/>
      <c r="Y64" s="3189"/>
      <c r="Z64" s="3189"/>
      <c r="AA64" s="3189"/>
      <c r="AB64" s="3189"/>
      <c r="AC64" s="3189"/>
      <c r="AD64" s="3189"/>
      <c r="AE64" s="3189"/>
      <c r="AF64" s="3189"/>
      <c r="AG64" s="3189"/>
      <c r="AH64" s="3189"/>
      <c r="AI64" s="3189"/>
      <c r="AJ64" s="3189"/>
      <c r="AK64" s="3189"/>
      <c r="AL64" s="3189"/>
      <c r="AM64" s="3189"/>
      <c r="AN64" s="3189"/>
      <c r="AO64" s="3189"/>
      <c r="AP64" s="3190"/>
      <c r="AQ64" s="3190"/>
      <c r="AR64" s="3190"/>
      <c r="BV64" s="3"/>
      <c r="BW64" s="3"/>
      <c r="BX64" s="3"/>
      <c r="BY64" s="3"/>
      <c r="BZ64" s="3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5"/>
      <c r="DB64" s="5"/>
      <c r="DC64" s="5"/>
      <c r="DD64" s="5"/>
      <c r="DE64" s="5"/>
      <c r="DF64" s="5"/>
    </row>
    <row r="65" spans="1:108" s="2" customFormat="1" ht="15" x14ac:dyDescent="0.25">
      <c r="A65" s="8" t="s">
        <v>81</v>
      </c>
      <c r="B65" s="119"/>
      <c r="C65" s="8"/>
      <c r="D65" s="8"/>
      <c r="E65" s="8"/>
      <c r="F65" s="8"/>
      <c r="G65" s="8"/>
      <c r="H65" s="6"/>
      <c r="I65" s="6"/>
      <c r="J65" s="3197"/>
      <c r="K65" s="3197"/>
      <c r="L65" s="3197"/>
      <c r="M65" s="3197"/>
      <c r="N65" s="3197"/>
      <c r="O65" s="3197"/>
      <c r="P65" s="3197"/>
      <c r="Q65" s="3197"/>
      <c r="R65" s="3197"/>
      <c r="S65" s="3197"/>
      <c r="T65" s="3188"/>
      <c r="U65" s="3188"/>
      <c r="V65" s="3188"/>
      <c r="W65" s="3198"/>
      <c r="X65" s="3189"/>
      <c r="Y65" s="3189"/>
      <c r="Z65" s="3189"/>
      <c r="AA65" s="3189"/>
      <c r="AB65" s="3189"/>
      <c r="AC65" s="3189"/>
      <c r="AD65" s="3189"/>
      <c r="AE65" s="3189"/>
      <c r="AF65" s="3199"/>
      <c r="AG65" s="3189"/>
      <c r="AH65" s="3200"/>
      <c r="AI65" s="3189"/>
      <c r="AJ65" s="3189"/>
      <c r="AK65" s="3189"/>
      <c r="AL65" s="3189"/>
      <c r="AM65" s="3189"/>
      <c r="AN65" s="3189"/>
      <c r="AO65" s="3189"/>
      <c r="AP65" s="3190"/>
      <c r="AQ65" s="3190"/>
      <c r="AR65" s="3190"/>
      <c r="BV65" s="3"/>
      <c r="BW65" s="3"/>
      <c r="BX65" s="3"/>
      <c r="BY65" s="3"/>
      <c r="BZ65" s="3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5"/>
      <c r="DB65" s="5"/>
      <c r="DC65" s="5"/>
      <c r="DD65" s="5"/>
    </row>
    <row r="66" spans="1:108" s="2" customFormat="1" x14ac:dyDescent="0.2">
      <c r="A66" s="3191" t="s">
        <v>49</v>
      </c>
      <c r="B66" s="3191" t="s">
        <v>32</v>
      </c>
      <c r="C66" s="8"/>
      <c r="D66" s="8"/>
      <c r="E66" s="8"/>
      <c r="F66" s="8"/>
      <c r="G66" s="8"/>
      <c r="H66" s="6"/>
      <c r="I66" s="6"/>
      <c r="J66" s="3197"/>
      <c r="K66" s="3197"/>
      <c r="L66" s="3197"/>
      <c r="M66" s="3197"/>
      <c r="N66" s="3197"/>
      <c r="O66" s="3197"/>
      <c r="P66" s="3197"/>
      <c r="Q66" s="3197"/>
      <c r="R66" s="3197"/>
      <c r="S66" s="3197"/>
      <c r="T66" s="3188"/>
      <c r="U66" s="3188"/>
      <c r="V66" s="3188"/>
      <c r="W66" s="3198"/>
      <c r="X66" s="3189"/>
      <c r="Y66" s="3189"/>
      <c r="Z66" s="3189"/>
      <c r="AA66" s="3189"/>
      <c r="AB66" s="3189"/>
      <c r="AC66" s="3189"/>
      <c r="AD66" s="3189"/>
      <c r="AE66" s="3189"/>
      <c r="AF66" s="3199"/>
      <c r="AG66" s="3189"/>
      <c r="AH66" s="3200"/>
      <c r="AI66" s="3189"/>
      <c r="AJ66" s="3189"/>
      <c r="AK66" s="3189"/>
      <c r="AL66" s="3189"/>
      <c r="AM66" s="3189"/>
      <c r="AN66" s="3189"/>
      <c r="AO66" s="3189"/>
      <c r="AP66" s="3190"/>
      <c r="AQ66" s="3190"/>
      <c r="AR66" s="3190"/>
      <c r="BV66" s="3"/>
      <c r="BW66" s="3"/>
      <c r="BX66" s="3"/>
      <c r="BY66" s="3"/>
      <c r="BZ66" s="3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5"/>
      <c r="DB66" s="5"/>
      <c r="DC66" s="5"/>
      <c r="DD66" s="5"/>
    </row>
    <row r="67" spans="1:108" s="2" customFormat="1" x14ac:dyDescent="0.2">
      <c r="A67" s="3201" t="s">
        <v>82</v>
      </c>
      <c r="B67" s="3194"/>
      <c r="C67" s="8"/>
      <c r="D67" s="8"/>
      <c r="E67" s="8"/>
      <c r="F67" s="8"/>
      <c r="G67" s="8"/>
      <c r="H67" s="6"/>
      <c r="I67" s="6"/>
      <c r="J67" s="3197"/>
      <c r="K67" s="3197"/>
      <c r="L67" s="3197"/>
      <c r="M67" s="3197"/>
      <c r="N67" s="3197"/>
      <c r="O67" s="3197"/>
      <c r="P67" s="3197"/>
      <c r="Q67" s="3197"/>
      <c r="R67" s="3197"/>
      <c r="S67" s="3197"/>
      <c r="T67" s="3188"/>
      <c r="U67" s="3188"/>
      <c r="V67" s="3188"/>
      <c r="W67" s="3198"/>
      <c r="X67" s="3189"/>
      <c r="Y67" s="3189"/>
      <c r="Z67" s="3189"/>
      <c r="AA67" s="3189"/>
      <c r="AB67" s="3189"/>
      <c r="AC67" s="3189"/>
      <c r="AD67" s="3189"/>
      <c r="AE67" s="3189"/>
      <c r="AF67" s="3199"/>
      <c r="AG67" s="3189"/>
      <c r="AH67" s="3200"/>
      <c r="AI67" s="3189"/>
      <c r="AJ67" s="3189"/>
      <c r="AK67" s="3189"/>
      <c r="AL67" s="3189"/>
      <c r="AM67" s="3189"/>
      <c r="AN67" s="3189"/>
      <c r="AO67" s="3189"/>
      <c r="AP67" s="3190"/>
      <c r="AQ67" s="3190"/>
      <c r="AR67" s="3190"/>
      <c r="BV67" s="3"/>
      <c r="BW67" s="3"/>
      <c r="BX67" s="3"/>
      <c r="BY67" s="3"/>
      <c r="BZ67" s="3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5"/>
      <c r="DB67" s="5"/>
      <c r="DC67" s="5"/>
      <c r="DD67" s="5"/>
    </row>
    <row r="68" spans="1:108" s="2" customFormat="1" x14ac:dyDescent="0.2">
      <c r="A68" s="120" t="s">
        <v>61</v>
      </c>
      <c r="B68" s="108"/>
      <c r="C68" s="8"/>
      <c r="D68" s="8"/>
      <c r="E68" s="8"/>
      <c r="F68" s="8"/>
      <c r="G68" s="8"/>
      <c r="H68" s="6"/>
      <c r="I68" s="6"/>
      <c r="J68" s="3197"/>
      <c r="K68" s="3197"/>
      <c r="L68" s="3197"/>
      <c r="M68" s="3197"/>
      <c r="N68" s="3197"/>
      <c r="O68" s="3197"/>
      <c r="P68" s="3197"/>
      <c r="Q68" s="3197"/>
      <c r="R68" s="3197"/>
      <c r="S68" s="3197"/>
      <c r="T68" s="3188"/>
      <c r="U68" s="3188"/>
      <c r="V68" s="3188"/>
      <c r="W68" s="3198"/>
      <c r="X68" s="3189"/>
      <c r="Y68" s="3189"/>
      <c r="Z68" s="3189"/>
      <c r="AA68" s="3189"/>
      <c r="AB68" s="3189"/>
      <c r="AC68" s="3189"/>
      <c r="AD68" s="3189"/>
      <c r="AE68" s="3189"/>
      <c r="AF68" s="3199"/>
      <c r="AG68" s="3189"/>
      <c r="AH68" s="3200"/>
      <c r="AI68" s="3189"/>
      <c r="AJ68" s="3189"/>
      <c r="AK68" s="3189"/>
      <c r="AL68" s="3189"/>
      <c r="AM68" s="3189"/>
      <c r="AN68" s="3189"/>
      <c r="AO68" s="3189"/>
      <c r="AP68" s="3190"/>
      <c r="AQ68" s="3190"/>
      <c r="AR68" s="3190"/>
      <c r="BV68" s="3"/>
      <c r="BW68" s="3"/>
      <c r="BX68" s="3"/>
      <c r="BY68" s="3"/>
      <c r="BZ68" s="3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5"/>
      <c r="DB68" s="5"/>
      <c r="DC68" s="5"/>
      <c r="DD68" s="5"/>
    </row>
    <row r="69" spans="1:108" s="2" customFormat="1" x14ac:dyDescent="0.2">
      <c r="A69" s="120" t="s">
        <v>83</v>
      </c>
      <c r="B69" s="108"/>
      <c r="C69" s="8"/>
      <c r="D69" s="8"/>
      <c r="E69" s="8"/>
      <c r="F69" s="8"/>
      <c r="G69" s="8"/>
      <c r="H69" s="6"/>
      <c r="I69" s="6"/>
      <c r="J69" s="3197"/>
      <c r="K69" s="3197"/>
      <c r="L69" s="3197"/>
      <c r="M69" s="3197"/>
      <c r="N69" s="3197"/>
      <c r="O69" s="3197"/>
      <c r="P69" s="3197"/>
      <c r="Q69" s="3197"/>
      <c r="R69" s="3197"/>
      <c r="S69" s="3197"/>
      <c r="T69" s="3188"/>
      <c r="U69" s="3188"/>
      <c r="V69" s="3188"/>
      <c r="W69" s="3198"/>
      <c r="X69" s="3189"/>
      <c r="Y69" s="3189"/>
      <c r="Z69" s="3189"/>
      <c r="AA69" s="3189"/>
      <c r="AB69" s="3189"/>
      <c r="AC69" s="3189"/>
      <c r="AD69" s="3189"/>
      <c r="AE69" s="3189"/>
      <c r="AF69" s="3199"/>
      <c r="AG69" s="3189"/>
      <c r="AH69" s="3200"/>
      <c r="AI69" s="3189"/>
      <c r="AJ69" s="3189"/>
      <c r="AK69" s="3189"/>
      <c r="AL69" s="3189"/>
      <c r="AM69" s="3189"/>
      <c r="AN69" s="3189"/>
      <c r="AO69" s="3189"/>
      <c r="AP69" s="3190"/>
      <c r="AQ69" s="3190"/>
      <c r="AR69" s="3190"/>
      <c r="BV69" s="3"/>
      <c r="BW69" s="3"/>
      <c r="BX69" s="3"/>
      <c r="BY69" s="3"/>
      <c r="BZ69" s="3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5"/>
      <c r="DB69" s="5"/>
      <c r="DC69" s="5"/>
      <c r="DD69" s="5"/>
    </row>
    <row r="70" spans="1:108" s="2" customFormat="1" x14ac:dyDescent="0.2">
      <c r="A70" s="120" t="s">
        <v>84</v>
      </c>
      <c r="B70" s="108"/>
      <c r="C70" s="8"/>
      <c r="D70" s="8"/>
      <c r="E70" s="8"/>
      <c r="F70" s="8"/>
      <c r="G70" s="8"/>
      <c r="H70" s="6"/>
      <c r="I70" s="6"/>
      <c r="J70" s="3197"/>
      <c r="K70" s="3197"/>
      <c r="L70" s="3197"/>
      <c r="M70" s="3197"/>
      <c r="N70" s="3197"/>
      <c r="O70" s="3197"/>
      <c r="P70" s="3197"/>
      <c r="Q70" s="3197"/>
      <c r="R70" s="3197"/>
      <c r="S70" s="3197"/>
      <c r="T70" s="3188"/>
      <c r="U70" s="3188"/>
      <c r="V70" s="3188"/>
      <c r="W70" s="3198"/>
      <c r="X70" s="3189"/>
      <c r="Y70" s="3189"/>
      <c r="Z70" s="3189"/>
      <c r="AA70" s="3189"/>
      <c r="AB70" s="3189"/>
      <c r="AC70" s="3189"/>
      <c r="AD70" s="3189"/>
      <c r="AE70" s="3189"/>
      <c r="AF70" s="3199"/>
      <c r="AG70" s="3189"/>
      <c r="AH70" s="3200"/>
      <c r="AI70" s="3189"/>
      <c r="AJ70" s="3189"/>
      <c r="AK70" s="3189"/>
      <c r="AL70" s="3189"/>
      <c r="AM70" s="3189"/>
      <c r="AN70" s="3189"/>
      <c r="AO70" s="3189"/>
      <c r="AP70" s="3190"/>
      <c r="AQ70" s="3190"/>
      <c r="AR70" s="3190"/>
      <c r="BV70" s="3"/>
      <c r="BW70" s="3"/>
      <c r="BX70" s="3"/>
      <c r="BY70" s="3"/>
      <c r="BZ70" s="3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5"/>
      <c r="DB70" s="5"/>
      <c r="DC70" s="5"/>
      <c r="DD70" s="5"/>
    </row>
    <row r="71" spans="1:108" s="2" customFormat="1" x14ac:dyDescent="0.2">
      <c r="A71" s="120" t="s">
        <v>63</v>
      </c>
      <c r="B71" s="108"/>
      <c r="C71" s="8"/>
      <c r="D71" s="8"/>
      <c r="E71" s="8"/>
      <c r="F71" s="8"/>
      <c r="G71" s="8"/>
      <c r="H71" s="6"/>
      <c r="I71" s="6"/>
      <c r="J71" s="3197"/>
      <c r="K71" s="3197"/>
      <c r="L71" s="3197"/>
      <c r="M71" s="3197"/>
      <c r="N71" s="3197"/>
      <c r="O71" s="3197"/>
      <c r="P71" s="3197"/>
      <c r="Q71" s="3197"/>
      <c r="R71" s="3197"/>
      <c r="S71" s="3197"/>
      <c r="T71" s="3188"/>
      <c r="U71" s="3188"/>
      <c r="V71" s="3188"/>
      <c r="W71" s="3198"/>
      <c r="X71" s="3189"/>
      <c r="Y71" s="3189"/>
      <c r="Z71" s="3189"/>
      <c r="AA71" s="3189"/>
      <c r="AB71" s="3189"/>
      <c r="AC71" s="3189"/>
      <c r="AD71" s="3189"/>
      <c r="AE71" s="3189"/>
      <c r="AF71" s="3199"/>
      <c r="AG71" s="3189"/>
      <c r="AH71" s="3200"/>
      <c r="AI71" s="3189"/>
      <c r="AJ71" s="3189"/>
      <c r="AK71" s="3189"/>
      <c r="AL71" s="3189"/>
      <c r="AM71" s="3189"/>
      <c r="AN71" s="3189"/>
      <c r="AO71" s="3189"/>
      <c r="AP71" s="3190"/>
      <c r="AQ71" s="3190"/>
      <c r="AR71" s="3190"/>
      <c r="BV71" s="3"/>
      <c r="BW71" s="3"/>
      <c r="BX71" s="3"/>
      <c r="BY71" s="3"/>
      <c r="BZ71" s="3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5"/>
      <c r="DB71" s="5"/>
      <c r="DC71" s="5"/>
      <c r="DD71" s="5"/>
    </row>
    <row r="72" spans="1:108" s="2" customFormat="1" x14ac:dyDescent="0.2">
      <c r="A72" s="120" t="s">
        <v>85</v>
      </c>
      <c r="B72" s="108"/>
      <c r="C72" s="8"/>
      <c r="D72" s="8"/>
      <c r="E72" s="8"/>
      <c r="F72" s="8"/>
      <c r="G72" s="8"/>
      <c r="H72" s="6"/>
      <c r="I72" s="6"/>
      <c r="J72" s="3197"/>
      <c r="K72" s="3197"/>
      <c r="L72" s="3197"/>
      <c r="M72" s="3197"/>
      <c r="N72" s="3197"/>
      <c r="O72" s="3197"/>
      <c r="P72" s="3197"/>
      <c r="Q72" s="3197"/>
      <c r="R72" s="3197"/>
      <c r="S72" s="3197"/>
      <c r="T72" s="3188"/>
      <c r="U72" s="3188"/>
      <c r="V72" s="3188"/>
      <c r="W72" s="3198"/>
      <c r="X72" s="3189"/>
      <c r="Y72" s="3189"/>
      <c r="Z72" s="3189"/>
      <c r="AA72" s="3189"/>
      <c r="AB72" s="3189"/>
      <c r="AC72" s="3189"/>
      <c r="AD72" s="3189"/>
      <c r="AE72" s="3189"/>
      <c r="AF72" s="3199"/>
      <c r="AG72" s="3189"/>
      <c r="AH72" s="3200"/>
      <c r="AI72" s="3189"/>
      <c r="AJ72" s="3189"/>
      <c r="AK72" s="3189"/>
      <c r="AL72" s="3189"/>
      <c r="AM72" s="3189"/>
      <c r="AN72" s="3189"/>
      <c r="AO72" s="3189"/>
      <c r="AP72" s="3190"/>
      <c r="AQ72" s="3190"/>
      <c r="AR72" s="3190"/>
      <c r="BV72" s="3"/>
      <c r="BW72" s="3"/>
      <c r="BX72" s="3"/>
      <c r="BY72" s="3"/>
      <c r="BZ72" s="3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5"/>
      <c r="DB72" s="5"/>
      <c r="DC72" s="5"/>
      <c r="DD72" s="5"/>
    </row>
    <row r="73" spans="1:108" s="2" customFormat="1" x14ac:dyDescent="0.2">
      <c r="A73" s="120" t="s">
        <v>86</v>
      </c>
      <c r="B73" s="108"/>
      <c r="C73" s="8"/>
      <c r="D73" s="8"/>
      <c r="E73" s="8"/>
      <c r="F73" s="8"/>
      <c r="G73" s="8"/>
      <c r="H73" s="6"/>
      <c r="I73" s="6"/>
      <c r="J73" s="3197"/>
      <c r="K73" s="3197"/>
      <c r="L73" s="3197"/>
      <c r="M73" s="3197"/>
      <c r="N73" s="3197"/>
      <c r="O73" s="3197"/>
      <c r="P73" s="3197"/>
      <c r="Q73" s="3197"/>
      <c r="R73" s="3197"/>
      <c r="S73" s="3197"/>
      <c r="T73" s="3188"/>
      <c r="U73" s="3188"/>
      <c r="V73" s="3188"/>
      <c r="W73" s="3198"/>
      <c r="X73" s="3189"/>
      <c r="Y73" s="3189"/>
      <c r="Z73" s="3189"/>
      <c r="AA73" s="3189"/>
      <c r="AB73" s="3189"/>
      <c r="AC73" s="3189"/>
      <c r="AD73" s="3189"/>
      <c r="AE73" s="3189"/>
      <c r="AF73" s="3199"/>
      <c r="AG73" s="3189"/>
      <c r="AH73" s="3200"/>
      <c r="AI73" s="3189"/>
      <c r="AJ73" s="3189"/>
      <c r="AK73" s="3189"/>
      <c r="AL73" s="3189"/>
      <c r="AM73" s="3189"/>
      <c r="AN73" s="3189"/>
      <c r="AO73" s="3189"/>
      <c r="AP73" s="3190"/>
      <c r="AQ73" s="3190"/>
      <c r="AR73" s="3190"/>
      <c r="BV73" s="3"/>
      <c r="BW73" s="3"/>
      <c r="BX73" s="3"/>
      <c r="BY73" s="3"/>
      <c r="BZ73" s="3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5"/>
      <c r="DB73" s="5"/>
      <c r="DC73" s="5"/>
      <c r="DD73" s="5"/>
    </row>
    <row r="74" spans="1:108" s="2" customFormat="1" x14ac:dyDescent="0.2">
      <c r="A74" s="121" t="s">
        <v>87</v>
      </c>
      <c r="B74" s="69"/>
      <c r="C74" s="8"/>
      <c r="D74" s="8"/>
      <c r="E74" s="8"/>
      <c r="F74" s="8"/>
      <c r="G74" s="8"/>
      <c r="H74" s="6"/>
      <c r="I74" s="6"/>
      <c r="J74" s="3197"/>
      <c r="K74" s="3197"/>
      <c r="L74" s="3197"/>
      <c r="M74" s="3197"/>
      <c r="N74" s="3197"/>
      <c r="O74" s="3197"/>
      <c r="P74" s="3197"/>
      <c r="Q74" s="3197"/>
      <c r="R74" s="3197"/>
      <c r="S74" s="3197"/>
      <c r="T74" s="3188"/>
      <c r="U74" s="3188"/>
      <c r="V74" s="3188"/>
      <c r="W74" s="3198"/>
      <c r="X74" s="3189"/>
      <c r="Y74" s="3189"/>
      <c r="Z74" s="3189"/>
      <c r="AA74" s="3189"/>
      <c r="AB74" s="3189"/>
      <c r="AC74" s="3189"/>
      <c r="AD74" s="3189"/>
      <c r="AE74" s="3189"/>
      <c r="AF74" s="3199"/>
      <c r="AG74" s="3189"/>
      <c r="AH74" s="3200"/>
      <c r="AI74" s="3189"/>
      <c r="AJ74" s="3189"/>
      <c r="AK74" s="3189"/>
      <c r="AL74" s="3189"/>
      <c r="AM74" s="3189"/>
      <c r="AN74" s="3189"/>
      <c r="AO74" s="3189"/>
      <c r="AP74" s="3190"/>
      <c r="AQ74" s="3190"/>
      <c r="AR74" s="3190"/>
      <c r="BV74" s="3"/>
      <c r="BW74" s="3"/>
      <c r="BX74" s="3"/>
      <c r="BY74" s="3"/>
      <c r="BZ74" s="3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5"/>
      <c r="DB74" s="5"/>
      <c r="DC74" s="5"/>
      <c r="DD74" s="5"/>
    </row>
    <row r="75" spans="1:108" s="2" customFormat="1" x14ac:dyDescent="0.2">
      <c r="A75" s="8" t="s">
        <v>88</v>
      </c>
      <c r="B75" s="8"/>
      <c r="C75" s="3202"/>
      <c r="D75" s="3202"/>
      <c r="E75" s="6"/>
      <c r="F75" s="6"/>
      <c r="G75" s="6"/>
      <c r="H75" s="6"/>
      <c r="I75" s="6"/>
      <c r="J75" s="3197"/>
      <c r="K75" s="3197"/>
      <c r="L75" s="3197"/>
      <c r="M75" s="3197"/>
      <c r="N75" s="3197"/>
      <c r="O75" s="3197"/>
      <c r="P75" s="3197"/>
      <c r="Q75" s="3197"/>
      <c r="R75" s="3197"/>
      <c r="S75" s="3197"/>
      <c r="T75" s="3188"/>
      <c r="U75" s="3188"/>
      <c r="V75" s="3188"/>
      <c r="W75" s="3198"/>
      <c r="X75" s="3189"/>
      <c r="Y75" s="3189"/>
      <c r="Z75" s="3189"/>
      <c r="AA75" s="3189"/>
      <c r="AB75" s="3189"/>
      <c r="AC75" s="3189"/>
      <c r="AD75" s="3189"/>
      <c r="AE75" s="3189"/>
      <c r="AF75" s="3199"/>
      <c r="AG75" s="3189"/>
      <c r="AH75" s="3200"/>
      <c r="AI75" s="3189"/>
      <c r="AJ75" s="3189"/>
      <c r="AK75" s="3189"/>
      <c r="AL75" s="3189"/>
      <c r="AM75" s="3189"/>
      <c r="AN75" s="3189"/>
      <c r="AO75" s="3189"/>
      <c r="AP75" s="3190"/>
      <c r="AQ75" s="3190"/>
      <c r="AR75" s="3190"/>
      <c r="BV75" s="3"/>
      <c r="BW75" s="3"/>
      <c r="BX75" s="3"/>
      <c r="BY75" s="3"/>
      <c r="BZ75" s="3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5"/>
      <c r="DB75" s="5"/>
      <c r="DC75" s="5"/>
      <c r="DD75" s="5"/>
    </row>
    <row r="76" spans="1:108" s="2" customFormat="1" ht="14.25" customHeight="1" x14ac:dyDescent="0.2">
      <c r="A76" s="4543" t="s">
        <v>89</v>
      </c>
      <c r="B76" s="4535" t="s">
        <v>32</v>
      </c>
      <c r="C76" s="4557" t="s">
        <v>90</v>
      </c>
      <c r="D76" s="4553"/>
      <c r="E76" s="4553"/>
      <c r="F76" s="4553"/>
      <c r="G76" s="4553"/>
      <c r="H76" s="4553"/>
      <c r="I76" s="4553"/>
      <c r="J76" s="4553"/>
      <c r="K76" s="4553"/>
      <c r="L76" s="4553"/>
      <c r="M76" s="4553"/>
      <c r="N76" s="4553"/>
      <c r="O76" s="4553"/>
      <c r="P76" s="4553"/>
      <c r="Q76" s="4553"/>
      <c r="R76" s="4553"/>
      <c r="S76" s="4558"/>
      <c r="T76" s="3514" t="s">
        <v>6</v>
      </c>
      <c r="U76" s="3514" t="s">
        <v>91</v>
      </c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3189"/>
      <c r="AP76" s="3189"/>
      <c r="AQ76" s="3189"/>
      <c r="AR76" s="3189"/>
      <c r="AS76" s="3189"/>
      <c r="AT76" s="3189"/>
      <c r="AU76" s="3189"/>
      <c r="AV76" s="3189"/>
      <c r="AW76" s="3199"/>
      <c r="AX76" s="3189"/>
      <c r="AY76" s="3189"/>
      <c r="AZ76" s="3189"/>
      <c r="BA76" s="3189"/>
      <c r="BB76" s="3189"/>
      <c r="BC76" s="3189"/>
      <c r="BD76" s="3189"/>
      <c r="BE76" s="3189"/>
      <c r="BF76" s="3189"/>
      <c r="BG76" s="3190"/>
      <c r="BH76" s="3190"/>
      <c r="BI76" s="3190"/>
      <c r="BV76" s="3"/>
      <c r="BW76" s="3"/>
      <c r="BX76" s="3"/>
      <c r="BY76" s="3"/>
      <c r="BZ76" s="3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5"/>
      <c r="DB76" s="5"/>
      <c r="DC76" s="5"/>
      <c r="DD76" s="5"/>
    </row>
    <row r="77" spans="1:108" s="2" customFormat="1" x14ac:dyDescent="0.2">
      <c r="A77" s="4450"/>
      <c r="B77" s="4452"/>
      <c r="C77" s="3203" t="s">
        <v>92</v>
      </c>
      <c r="D77" s="3204" t="s">
        <v>93</v>
      </c>
      <c r="E77" s="3204" t="s">
        <v>14</v>
      </c>
      <c r="F77" s="2932" t="s">
        <v>15</v>
      </c>
      <c r="G77" s="2933" t="s">
        <v>16</v>
      </c>
      <c r="H77" s="2933" t="s">
        <v>94</v>
      </c>
      <c r="I77" s="2933" t="s">
        <v>95</v>
      </c>
      <c r="J77" s="3204" t="s">
        <v>19</v>
      </c>
      <c r="K77" s="3204" t="s">
        <v>20</v>
      </c>
      <c r="L77" s="3205" t="s">
        <v>21</v>
      </c>
      <c r="M77" s="3204" t="s">
        <v>22</v>
      </c>
      <c r="N77" s="3204" t="s">
        <v>23</v>
      </c>
      <c r="O77" s="3204" t="s">
        <v>24</v>
      </c>
      <c r="P77" s="3204" t="s">
        <v>25</v>
      </c>
      <c r="Q77" s="3204" t="s">
        <v>26</v>
      </c>
      <c r="R77" s="3204" t="s">
        <v>27</v>
      </c>
      <c r="S77" s="3206" t="s">
        <v>28</v>
      </c>
      <c r="T77" s="4456"/>
      <c r="U77" s="445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3207"/>
      <c r="AP77" s="3207"/>
      <c r="AQ77" s="3207"/>
      <c r="AR77" s="3207"/>
      <c r="AS77" s="3207"/>
      <c r="AT77" s="3207"/>
      <c r="AU77" s="3207"/>
      <c r="AV77" s="3207"/>
      <c r="AW77" s="3208"/>
      <c r="AX77" s="3209"/>
      <c r="AY77" s="3209"/>
      <c r="AZ77" s="3207"/>
      <c r="BA77" s="3207"/>
      <c r="BB77" s="3207"/>
      <c r="BC77" s="3207"/>
      <c r="BD77" s="3207"/>
      <c r="BE77" s="3207"/>
      <c r="BF77" s="3207"/>
      <c r="BG77" s="3210"/>
      <c r="BH77" s="3210"/>
      <c r="BI77" s="3210"/>
      <c r="BV77" s="3"/>
      <c r="BW77" s="3"/>
      <c r="BX77" s="3"/>
      <c r="BY77" s="3"/>
      <c r="BZ77" s="3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5"/>
      <c r="DB77" s="5"/>
      <c r="DC77" s="5"/>
      <c r="DD77" s="5"/>
    </row>
    <row r="78" spans="1:108" s="2" customFormat="1" x14ac:dyDescent="0.2">
      <c r="A78" s="3211" t="s">
        <v>96</v>
      </c>
      <c r="B78" s="123">
        <f>SUM(C78:S78)</f>
        <v>0</v>
      </c>
      <c r="C78" s="3212"/>
      <c r="D78" s="3213"/>
      <c r="E78" s="3213"/>
      <c r="F78" s="3213"/>
      <c r="G78" s="3213"/>
      <c r="H78" s="3213"/>
      <c r="I78" s="3213"/>
      <c r="J78" s="3213"/>
      <c r="K78" s="3213"/>
      <c r="L78" s="3213"/>
      <c r="M78" s="3213"/>
      <c r="N78" s="3213"/>
      <c r="O78" s="3213"/>
      <c r="P78" s="3213"/>
      <c r="Q78" s="3213"/>
      <c r="R78" s="3213"/>
      <c r="S78" s="3214"/>
      <c r="T78" s="3215"/>
      <c r="U78" s="3215"/>
      <c r="V78" s="124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3216"/>
      <c r="BA78" s="3216"/>
      <c r="BB78" s="3216"/>
      <c r="BC78" s="3216"/>
      <c r="BD78" s="3216"/>
      <c r="BE78" s="3216"/>
      <c r="BF78" s="3216"/>
      <c r="BG78" s="3217"/>
      <c r="BH78" s="3217"/>
      <c r="BI78" s="3217"/>
      <c r="BV78" s="3"/>
      <c r="BW78" s="3"/>
      <c r="BX78" s="3"/>
      <c r="BY78" s="3"/>
      <c r="BZ78" s="3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5"/>
      <c r="DB78" s="5">
        <v>0</v>
      </c>
      <c r="DC78" s="5"/>
      <c r="DD78" s="5">
        <v>0</v>
      </c>
    </row>
    <row r="79" spans="1:108" s="2" customFormat="1" x14ac:dyDescent="0.2">
      <c r="A79" s="4563" t="s">
        <v>97</v>
      </c>
      <c r="B79" s="4563"/>
      <c r="C79" s="4563"/>
      <c r="D79" s="4563"/>
      <c r="E79" s="4563"/>
      <c r="F79" s="4563"/>
      <c r="G79" s="4563"/>
      <c r="H79" s="9"/>
      <c r="I79" s="9"/>
      <c r="J79" s="9"/>
      <c r="K79" s="9"/>
      <c r="L79" s="9"/>
      <c r="M79" s="9"/>
      <c r="N79" s="6"/>
      <c r="O79" s="6"/>
      <c r="P79" s="6"/>
      <c r="Q79" s="125"/>
      <c r="R79" s="125"/>
      <c r="S79" s="125"/>
      <c r="T79" s="125"/>
      <c r="U79" s="125"/>
      <c r="V79" s="125"/>
      <c r="W79" s="6"/>
      <c r="X79" s="125"/>
      <c r="Y79" s="125"/>
      <c r="Z79" s="126"/>
      <c r="AA79" s="2947"/>
      <c r="AB79" s="2947"/>
      <c r="AC79" s="2947"/>
      <c r="AD79" s="2947"/>
      <c r="AE79" s="2948"/>
      <c r="AF79" s="2948"/>
      <c r="AG79" s="2948"/>
      <c r="AH79" s="2949"/>
      <c r="AI79" s="3217"/>
      <c r="AJ79" s="3217"/>
      <c r="AK79" s="3217"/>
      <c r="AL79" s="3217"/>
      <c r="AM79" s="3217"/>
      <c r="AN79" s="3217"/>
      <c r="AO79" s="3217"/>
      <c r="AP79" s="3217"/>
      <c r="AQ79" s="3217"/>
      <c r="AR79" s="3217"/>
      <c r="BV79" s="3"/>
      <c r="BW79" s="3"/>
      <c r="BX79" s="3"/>
      <c r="BY79" s="3"/>
      <c r="BZ79" s="3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5"/>
      <c r="DB79" s="5"/>
      <c r="DC79" s="5"/>
      <c r="DD79" s="5"/>
    </row>
    <row r="80" spans="1:108" s="2" customFormat="1" ht="14.25" customHeight="1" x14ac:dyDescent="0.2">
      <c r="A80" s="4564" t="s">
        <v>49</v>
      </c>
      <c r="B80" s="4544" t="s">
        <v>98</v>
      </c>
      <c r="C80" s="4544" t="s">
        <v>32</v>
      </c>
      <c r="D80" s="3526"/>
      <c r="E80" s="3514"/>
      <c r="F80" s="4559" t="s">
        <v>5</v>
      </c>
      <c r="G80" s="4565"/>
      <c r="H80" s="4565"/>
      <c r="I80" s="4565"/>
      <c r="J80" s="4565"/>
      <c r="K80" s="4565"/>
      <c r="L80" s="4565"/>
      <c r="M80" s="4565"/>
      <c r="N80" s="4565"/>
      <c r="O80" s="4565"/>
      <c r="P80" s="4565"/>
      <c r="Q80" s="4565"/>
      <c r="R80" s="4565"/>
      <c r="S80" s="4565"/>
      <c r="T80" s="4565"/>
      <c r="U80" s="4565"/>
      <c r="V80" s="4565"/>
      <c r="W80" s="4565"/>
      <c r="X80" s="4565"/>
      <c r="Y80" s="4565"/>
      <c r="Z80" s="4565"/>
      <c r="AA80" s="4565"/>
      <c r="AB80" s="4565"/>
      <c r="AC80" s="4565"/>
      <c r="AD80" s="4565"/>
      <c r="AE80" s="4565"/>
      <c r="AF80" s="4565"/>
      <c r="AG80" s="4565"/>
      <c r="AH80" s="4565"/>
      <c r="AI80" s="4566"/>
      <c r="AJ80" s="4567" t="s">
        <v>99</v>
      </c>
      <c r="AK80" s="4569" t="s">
        <v>100</v>
      </c>
      <c r="AL80" s="3514" t="s">
        <v>6</v>
      </c>
      <c r="AM80" s="3514" t="s">
        <v>7</v>
      </c>
      <c r="AN80" s="3514" t="s">
        <v>69</v>
      </c>
      <c r="AO80" s="3218"/>
      <c r="AP80" s="3218"/>
      <c r="AQ80" s="3218"/>
      <c r="AR80" s="3218"/>
      <c r="AS80" s="3217"/>
      <c r="AT80" s="3217"/>
      <c r="BV80" s="3"/>
      <c r="BW80" s="3"/>
      <c r="BX80" s="3"/>
      <c r="BY80" s="3"/>
      <c r="BZ80" s="3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5"/>
      <c r="DB80" s="5"/>
      <c r="DC80" s="5"/>
      <c r="DD80" s="5"/>
    </row>
    <row r="81" spans="1:114" s="2" customFormat="1" ht="14.25" customHeight="1" x14ac:dyDescent="0.2">
      <c r="A81" s="3395"/>
      <c r="B81" s="3397"/>
      <c r="C81" s="4466"/>
      <c r="D81" s="4318"/>
      <c r="E81" s="4456"/>
      <c r="F81" s="4559" t="s">
        <v>101</v>
      </c>
      <c r="G81" s="4560"/>
      <c r="H81" s="4559" t="s">
        <v>102</v>
      </c>
      <c r="I81" s="4560"/>
      <c r="J81" s="4561" t="s">
        <v>13</v>
      </c>
      <c r="K81" s="4562"/>
      <c r="L81" s="4561" t="s">
        <v>14</v>
      </c>
      <c r="M81" s="4562"/>
      <c r="N81" s="4559" t="s">
        <v>103</v>
      </c>
      <c r="O81" s="4560"/>
      <c r="P81" s="4559" t="s">
        <v>104</v>
      </c>
      <c r="Q81" s="4560"/>
      <c r="R81" s="4561" t="s">
        <v>16</v>
      </c>
      <c r="S81" s="4562"/>
      <c r="T81" s="4561" t="s">
        <v>17</v>
      </c>
      <c r="U81" s="4562"/>
      <c r="V81" s="4561" t="s">
        <v>18</v>
      </c>
      <c r="W81" s="4562"/>
      <c r="X81" s="4561" t="s">
        <v>19</v>
      </c>
      <c r="Y81" s="4562"/>
      <c r="Z81" s="4561" t="s">
        <v>20</v>
      </c>
      <c r="AA81" s="4562"/>
      <c r="AB81" s="4561" t="s">
        <v>21</v>
      </c>
      <c r="AC81" s="4562"/>
      <c r="AD81" s="4561" t="s">
        <v>22</v>
      </c>
      <c r="AE81" s="4562"/>
      <c r="AF81" s="4561" t="s">
        <v>23</v>
      </c>
      <c r="AG81" s="4562"/>
      <c r="AH81" s="4561" t="s">
        <v>24</v>
      </c>
      <c r="AI81" s="4562"/>
      <c r="AJ81" s="3401"/>
      <c r="AK81" s="3368"/>
      <c r="AL81" s="3372"/>
      <c r="AM81" s="3372"/>
      <c r="AN81" s="3372"/>
      <c r="AO81" s="3218"/>
      <c r="AP81" s="3218"/>
      <c r="AQ81" s="3218"/>
      <c r="AR81" s="3218"/>
      <c r="AS81" s="3217"/>
      <c r="AT81" s="3217"/>
      <c r="BV81" s="3"/>
      <c r="BW81" s="3"/>
      <c r="BX81" s="3"/>
      <c r="BY81" s="3"/>
      <c r="BZ81" s="3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5"/>
      <c r="DB81" s="5"/>
      <c r="DC81" s="5"/>
      <c r="DD81" s="5"/>
      <c r="DE81" s="5"/>
      <c r="DF81" s="5"/>
      <c r="DG81" s="5"/>
      <c r="DH81" s="5"/>
      <c r="DI81" s="5"/>
      <c r="DJ81" s="5"/>
    </row>
    <row r="82" spans="1:114" s="2" customFormat="1" x14ac:dyDescent="0.2">
      <c r="A82" s="4464"/>
      <c r="B82" s="4466"/>
      <c r="C82" s="3219" t="s">
        <v>29</v>
      </c>
      <c r="D82" s="3220" t="s">
        <v>30</v>
      </c>
      <c r="E82" s="3221" t="s">
        <v>31</v>
      </c>
      <c r="F82" s="3219" t="s">
        <v>30</v>
      </c>
      <c r="G82" s="3221" t="s">
        <v>31</v>
      </c>
      <c r="H82" s="3222" t="s">
        <v>30</v>
      </c>
      <c r="I82" s="3221" t="s">
        <v>31</v>
      </c>
      <c r="J82" s="3219" t="s">
        <v>30</v>
      </c>
      <c r="K82" s="3221" t="s">
        <v>31</v>
      </c>
      <c r="L82" s="3219" t="s">
        <v>30</v>
      </c>
      <c r="M82" s="3221" t="s">
        <v>31</v>
      </c>
      <c r="N82" s="3219" t="s">
        <v>30</v>
      </c>
      <c r="O82" s="3221" t="s">
        <v>31</v>
      </c>
      <c r="P82" s="3219" t="s">
        <v>30</v>
      </c>
      <c r="Q82" s="3221" t="s">
        <v>31</v>
      </c>
      <c r="R82" s="3219" t="s">
        <v>30</v>
      </c>
      <c r="S82" s="3221" t="s">
        <v>31</v>
      </c>
      <c r="T82" s="3219" t="s">
        <v>30</v>
      </c>
      <c r="U82" s="3221" t="s">
        <v>31</v>
      </c>
      <c r="V82" s="3219" t="s">
        <v>30</v>
      </c>
      <c r="W82" s="3221" t="s">
        <v>31</v>
      </c>
      <c r="X82" s="3219" t="s">
        <v>30</v>
      </c>
      <c r="Y82" s="3221" t="s">
        <v>31</v>
      </c>
      <c r="Z82" s="3219" t="s">
        <v>30</v>
      </c>
      <c r="AA82" s="3221" t="s">
        <v>31</v>
      </c>
      <c r="AB82" s="3219" t="s">
        <v>30</v>
      </c>
      <c r="AC82" s="3221" t="s">
        <v>31</v>
      </c>
      <c r="AD82" s="3219" t="s">
        <v>30</v>
      </c>
      <c r="AE82" s="3221" t="s">
        <v>31</v>
      </c>
      <c r="AF82" s="3219" t="s">
        <v>30</v>
      </c>
      <c r="AG82" s="3221" t="s">
        <v>31</v>
      </c>
      <c r="AH82" s="3219" t="s">
        <v>30</v>
      </c>
      <c r="AI82" s="3223" t="s">
        <v>31</v>
      </c>
      <c r="AJ82" s="4472"/>
      <c r="AK82" s="4452"/>
      <c r="AL82" s="4456"/>
      <c r="AM82" s="4456"/>
      <c r="AN82" s="4456"/>
      <c r="AO82" s="3218"/>
      <c r="AP82" s="3218"/>
      <c r="AQ82" s="3218"/>
      <c r="AR82" s="3218"/>
      <c r="AS82" s="3217"/>
      <c r="AT82" s="3217"/>
      <c r="BV82" s="3"/>
      <c r="BW82" s="3"/>
      <c r="BX82" s="3"/>
      <c r="BY82" s="3"/>
      <c r="BZ82" s="3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5"/>
      <c r="DB82" s="5"/>
      <c r="DC82" s="5"/>
      <c r="DD82" s="5"/>
      <c r="DE82" s="5"/>
      <c r="DF82" s="5"/>
      <c r="DG82" s="5"/>
      <c r="DH82" s="5"/>
      <c r="DI82" s="5"/>
      <c r="DJ82" s="5"/>
    </row>
    <row r="83" spans="1:114" s="2" customFormat="1" x14ac:dyDescent="0.2">
      <c r="A83" s="3224" t="s">
        <v>105</v>
      </c>
      <c r="B83" s="3225" t="s">
        <v>106</v>
      </c>
      <c r="C83" s="3226">
        <f>SUM(D83:E83)</f>
        <v>0</v>
      </c>
      <c r="D83" s="3227">
        <f>SUM(F83,H83,J83,L83,N83,P83,R83,T83,V83,X83,Z83,AB83,AD83,AF83,AH83)</f>
        <v>0</v>
      </c>
      <c r="E83" s="3184">
        <f>SUM(G83,I83,K83,M83,O83,Q83,S83,U83,W83,Y83,AA83,AC83,AE83,AG83,AI83)</f>
        <v>0</v>
      </c>
      <c r="F83" s="2961"/>
      <c r="G83" s="2962"/>
      <c r="H83" s="2963"/>
      <c r="I83" s="2962"/>
      <c r="J83" s="2961"/>
      <c r="K83" s="2964"/>
      <c r="L83" s="2961"/>
      <c r="M83" s="2964"/>
      <c r="N83" s="2961"/>
      <c r="O83" s="2964"/>
      <c r="P83" s="2961"/>
      <c r="Q83" s="2964"/>
      <c r="R83" s="2961"/>
      <c r="S83" s="2964"/>
      <c r="T83" s="2961"/>
      <c r="U83" s="2964"/>
      <c r="V83" s="2961"/>
      <c r="W83" s="2964"/>
      <c r="X83" s="2961"/>
      <c r="Y83" s="2964"/>
      <c r="Z83" s="2961"/>
      <c r="AA83" s="2964"/>
      <c r="AB83" s="2961"/>
      <c r="AC83" s="2964"/>
      <c r="AD83" s="2961"/>
      <c r="AE83" s="2964"/>
      <c r="AF83" s="2961"/>
      <c r="AG83" s="2964"/>
      <c r="AH83" s="2961"/>
      <c r="AI83" s="2965"/>
      <c r="AJ83" s="2966"/>
      <c r="AK83" s="2967"/>
      <c r="AL83" s="2962"/>
      <c r="AM83" s="2962"/>
      <c r="AN83" s="2962"/>
      <c r="AO83" s="3228"/>
      <c r="AP83" s="3218"/>
      <c r="AQ83" s="3218"/>
      <c r="AR83" s="3218"/>
      <c r="AS83" s="3217"/>
      <c r="AT83" s="3217"/>
      <c r="BV83" s="3"/>
      <c r="BW83" s="3"/>
      <c r="BX83" s="3"/>
      <c r="BY83" s="3"/>
      <c r="BZ83" s="3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5"/>
      <c r="DB83" s="5">
        <v>0</v>
      </c>
      <c r="DC83" s="5"/>
      <c r="DD83" s="5">
        <v>0</v>
      </c>
      <c r="DE83" s="5"/>
      <c r="DF83" s="5">
        <v>0</v>
      </c>
      <c r="DG83" s="5"/>
      <c r="DH83" s="5">
        <v>0</v>
      </c>
      <c r="DI83" s="5"/>
      <c r="DJ83" s="5">
        <v>0</v>
      </c>
    </row>
    <row r="84" spans="1:114" s="2" customFormat="1" x14ac:dyDescent="0.2">
      <c r="A84" s="4568" t="s">
        <v>107</v>
      </c>
      <c r="B84" s="3229" t="s">
        <v>108</v>
      </c>
      <c r="C84" s="17">
        <f>SUM(D84:E84)</f>
        <v>0</v>
      </c>
      <c r="D84" s="132">
        <f t="shared" ref="D84:E86" si="7">SUM(F84,H84,J84,L84,N84,P84,R84,T84,V84,X84,Z84,AB84,AD84,AF84,AH84)</f>
        <v>0</v>
      </c>
      <c r="E84" s="132">
        <f t="shared" si="7"/>
        <v>0</v>
      </c>
      <c r="F84" s="133"/>
      <c r="G84" s="134"/>
      <c r="H84" s="135"/>
      <c r="I84" s="134"/>
      <c r="J84" s="133"/>
      <c r="K84" s="136"/>
      <c r="L84" s="133"/>
      <c r="M84" s="136"/>
      <c r="N84" s="133"/>
      <c r="O84" s="136"/>
      <c r="P84" s="133"/>
      <c r="Q84" s="136"/>
      <c r="R84" s="133"/>
      <c r="S84" s="136"/>
      <c r="T84" s="133"/>
      <c r="U84" s="136"/>
      <c r="V84" s="133"/>
      <c r="W84" s="136"/>
      <c r="X84" s="133"/>
      <c r="Y84" s="136"/>
      <c r="Z84" s="133"/>
      <c r="AA84" s="136"/>
      <c r="AB84" s="133"/>
      <c r="AC84" s="136"/>
      <c r="AD84" s="133"/>
      <c r="AE84" s="136"/>
      <c r="AF84" s="133"/>
      <c r="AG84" s="136"/>
      <c r="AH84" s="133"/>
      <c r="AI84" s="137"/>
      <c r="AJ84" s="138"/>
      <c r="AK84" s="139"/>
      <c r="AL84" s="134"/>
      <c r="AM84" s="134"/>
      <c r="AN84" s="134"/>
      <c r="AO84" s="3228"/>
      <c r="AP84" s="3218"/>
      <c r="AQ84" s="3218"/>
      <c r="AR84" s="3218"/>
      <c r="AS84" s="3217"/>
      <c r="AT84" s="3217"/>
      <c r="BV84" s="3"/>
      <c r="BW84" s="3"/>
      <c r="BX84" s="3"/>
      <c r="BY84" s="3"/>
      <c r="BZ84" s="3"/>
      <c r="CA84" s="4" t="s">
        <v>109</v>
      </c>
      <c r="CB84" s="4"/>
      <c r="CC84" s="4" t="s">
        <v>110</v>
      </c>
      <c r="CD84" s="4"/>
      <c r="CE84" s="4" t="s">
        <v>111</v>
      </c>
      <c r="CF84" s="4"/>
      <c r="CG84" s="4" t="s">
        <v>112</v>
      </c>
      <c r="CH84" s="4"/>
      <c r="CI84" s="4" t="s">
        <v>113</v>
      </c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5"/>
      <c r="DB84" s="5">
        <v>0</v>
      </c>
      <c r="DC84" s="5"/>
      <c r="DD84" s="5">
        <v>0</v>
      </c>
      <c r="DE84" s="5"/>
      <c r="DF84" s="5">
        <v>0</v>
      </c>
      <c r="DG84" s="5"/>
      <c r="DH84" s="5">
        <v>0</v>
      </c>
      <c r="DI84" s="5"/>
      <c r="DJ84" s="5">
        <v>0</v>
      </c>
    </row>
    <row r="85" spans="1:114" s="2" customFormat="1" ht="21" x14ac:dyDescent="0.2">
      <c r="A85" s="4568"/>
      <c r="B85" s="140" t="s">
        <v>114</v>
      </c>
      <c r="C85" s="56">
        <f>SUM(D85:E85)</f>
        <v>0</v>
      </c>
      <c r="D85" s="132">
        <f t="shared" si="7"/>
        <v>0</v>
      </c>
      <c r="E85" s="132">
        <f t="shared" si="7"/>
        <v>0</v>
      </c>
      <c r="F85" s="141"/>
      <c r="G85" s="142"/>
      <c r="H85" s="143"/>
      <c r="I85" s="142"/>
      <c r="J85" s="141"/>
      <c r="K85" s="144"/>
      <c r="L85" s="141"/>
      <c r="M85" s="144"/>
      <c r="N85" s="141"/>
      <c r="O85" s="144"/>
      <c r="P85" s="141"/>
      <c r="Q85" s="144"/>
      <c r="R85" s="141"/>
      <c r="S85" s="144"/>
      <c r="T85" s="141"/>
      <c r="U85" s="144"/>
      <c r="V85" s="141"/>
      <c r="W85" s="144"/>
      <c r="X85" s="141"/>
      <c r="Y85" s="144"/>
      <c r="Z85" s="141"/>
      <c r="AA85" s="144"/>
      <c r="AB85" s="141"/>
      <c r="AC85" s="144"/>
      <c r="AD85" s="141"/>
      <c r="AE85" s="144"/>
      <c r="AF85" s="141"/>
      <c r="AG85" s="144"/>
      <c r="AH85" s="141"/>
      <c r="AI85" s="145"/>
      <c r="AJ85" s="146"/>
      <c r="AK85" s="147"/>
      <c r="AL85" s="142"/>
      <c r="AM85" s="142"/>
      <c r="AN85" s="142"/>
      <c r="AO85" s="3228"/>
      <c r="AP85" s="3218"/>
      <c r="AQ85" s="3218"/>
      <c r="AR85" s="3218"/>
      <c r="AS85" s="3217"/>
      <c r="AT85" s="3217"/>
      <c r="BV85" s="3"/>
      <c r="BW85" s="3"/>
      <c r="BX85" s="3"/>
      <c r="BY85" s="3"/>
      <c r="BZ85" s="3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5"/>
      <c r="DB85" s="5">
        <v>0</v>
      </c>
      <c r="DC85" s="5"/>
      <c r="DD85" s="5">
        <v>0</v>
      </c>
      <c r="DE85" s="5"/>
      <c r="DF85" s="5">
        <v>0</v>
      </c>
      <c r="DG85" s="5"/>
      <c r="DH85" s="5">
        <v>0</v>
      </c>
      <c r="DI85" s="5"/>
      <c r="DJ85" s="5">
        <v>0</v>
      </c>
    </row>
    <row r="86" spans="1:114" s="2" customFormat="1" x14ac:dyDescent="0.2">
      <c r="A86" s="3230" t="s">
        <v>61</v>
      </c>
      <c r="B86" s="3231" t="s">
        <v>115</v>
      </c>
      <c r="C86" s="3226">
        <f>SUM(D86:E86)</f>
        <v>0</v>
      </c>
      <c r="D86" s="3227">
        <f t="shared" si="7"/>
        <v>0</v>
      </c>
      <c r="E86" s="3184">
        <f t="shared" si="7"/>
        <v>0</v>
      </c>
      <c r="F86" s="3232"/>
      <c r="G86" s="3233"/>
      <c r="H86" s="3234"/>
      <c r="I86" s="3233"/>
      <c r="J86" s="3232"/>
      <c r="K86" s="3235"/>
      <c r="L86" s="3232"/>
      <c r="M86" s="3235"/>
      <c r="N86" s="3232"/>
      <c r="O86" s="3235"/>
      <c r="P86" s="3232"/>
      <c r="Q86" s="3235"/>
      <c r="R86" s="3232"/>
      <c r="S86" s="3235"/>
      <c r="T86" s="3232"/>
      <c r="U86" s="3235"/>
      <c r="V86" s="3232"/>
      <c r="W86" s="3235"/>
      <c r="X86" s="3232"/>
      <c r="Y86" s="3235"/>
      <c r="Z86" s="3232"/>
      <c r="AA86" s="3235"/>
      <c r="AB86" s="3232"/>
      <c r="AC86" s="3235"/>
      <c r="AD86" s="3232"/>
      <c r="AE86" s="3235"/>
      <c r="AF86" s="3232"/>
      <c r="AG86" s="3235"/>
      <c r="AH86" s="3232"/>
      <c r="AI86" s="3236"/>
      <c r="AJ86" s="3237"/>
      <c r="AK86" s="3238"/>
      <c r="AL86" s="3233"/>
      <c r="AM86" s="3233"/>
      <c r="AN86" s="3233"/>
      <c r="AO86" s="3228"/>
      <c r="AP86" s="3218"/>
      <c r="AQ86" s="3218"/>
      <c r="AR86" s="3218"/>
      <c r="AS86" s="3217"/>
      <c r="AT86" s="3217"/>
      <c r="BV86" s="3"/>
      <c r="BW86" s="3"/>
      <c r="BX86" s="3"/>
      <c r="BY86" s="3"/>
      <c r="BZ86" s="3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5"/>
      <c r="DB86" s="5"/>
      <c r="DC86" s="5"/>
      <c r="DD86" s="5"/>
      <c r="DE86" s="5"/>
      <c r="DF86" s="5"/>
      <c r="DG86" s="5"/>
      <c r="DH86" s="5"/>
      <c r="DI86" s="5"/>
      <c r="DJ86" s="5"/>
    </row>
    <row r="87" spans="1:114" s="2" customFormat="1" x14ac:dyDescent="0.2">
      <c r="A87" s="8" t="s">
        <v>116</v>
      </c>
      <c r="B87" s="6"/>
      <c r="C87" s="94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125"/>
      <c r="R87" s="125"/>
      <c r="S87" s="125"/>
      <c r="T87" s="125"/>
      <c r="U87" s="125"/>
      <c r="V87" s="125"/>
      <c r="W87" s="6"/>
      <c r="X87" s="125"/>
      <c r="Y87" s="125"/>
      <c r="Z87" s="2980"/>
      <c r="AA87" s="126"/>
      <c r="AB87" s="2981"/>
      <c r="AC87" s="2981"/>
      <c r="AD87" s="2981"/>
      <c r="AE87" s="2981"/>
      <c r="AF87" s="2981"/>
      <c r="AG87" s="3217"/>
      <c r="AH87" s="94"/>
      <c r="AI87" s="3218"/>
      <c r="AJ87" s="3218"/>
      <c r="AK87" s="3218"/>
      <c r="AL87" s="3218"/>
      <c r="AM87" s="3218"/>
      <c r="AN87" s="3218"/>
      <c r="AO87" s="3218"/>
      <c r="AP87" s="3218"/>
      <c r="AQ87" s="3217"/>
      <c r="AR87" s="3217"/>
      <c r="BV87" s="3"/>
      <c r="BW87" s="3"/>
      <c r="BX87" s="3"/>
      <c r="BY87" s="3"/>
      <c r="BZ87" s="3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5"/>
      <c r="DB87" s="5"/>
      <c r="DC87" s="5"/>
      <c r="DD87" s="5"/>
      <c r="DE87" s="5"/>
      <c r="DF87" s="5"/>
      <c r="DG87" s="5"/>
      <c r="DH87" s="5"/>
      <c r="DI87" s="5"/>
      <c r="DJ87" s="5"/>
    </row>
    <row r="88" spans="1:114" s="2" customFormat="1" ht="14.25" customHeight="1" x14ac:dyDescent="0.2">
      <c r="A88" s="4568" t="s">
        <v>89</v>
      </c>
      <c r="B88" s="4578" t="s">
        <v>32</v>
      </c>
      <c r="C88" s="4578" t="s">
        <v>117</v>
      </c>
      <c r="D88" s="4579" t="s">
        <v>118</v>
      </c>
      <c r="E88" s="4562" t="s">
        <v>119</v>
      </c>
      <c r="F88" s="4578" t="s">
        <v>120</v>
      </c>
      <c r="G88" s="6"/>
      <c r="H88" s="3216"/>
      <c r="I88" s="3216"/>
      <c r="J88" s="3216"/>
      <c r="K88" s="3216"/>
      <c r="L88" s="3216"/>
      <c r="M88" s="3216"/>
      <c r="N88" s="3216"/>
      <c r="O88" s="3216"/>
      <c r="P88" s="3239"/>
      <c r="Q88" s="3239"/>
      <c r="R88" s="3239"/>
      <c r="S88" s="3239"/>
      <c r="T88" s="3239"/>
      <c r="U88" s="3239"/>
      <c r="V88" s="3239"/>
      <c r="W88" s="3216"/>
      <c r="X88" s="3239"/>
      <c r="Y88" s="3217"/>
      <c r="Z88" s="3217"/>
      <c r="AA88" s="3217"/>
      <c r="AB88" s="3217"/>
      <c r="AC88" s="3217"/>
      <c r="AD88" s="3217"/>
      <c r="AE88" s="3217"/>
      <c r="AF88" s="3217"/>
      <c r="AG88" s="3217"/>
      <c r="AH88" s="3218"/>
      <c r="AI88" s="3218"/>
      <c r="AJ88" s="3218"/>
      <c r="AK88" s="3218"/>
      <c r="AL88" s="3218"/>
      <c r="AM88" s="3218"/>
      <c r="AN88" s="3218"/>
      <c r="AO88" s="3218"/>
      <c r="AP88" s="3218"/>
      <c r="AQ88" s="3217"/>
      <c r="AR88" s="3217"/>
      <c r="BV88" s="3"/>
      <c r="BW88" s="3"/>
      <c r="BX88" s="3"/>
      <c r="BY88" s="3"/>
      <c r="BZ88" s="3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5"/>
      <c r="DB88" s="5"/>
      <c r="DC88" s="5"/>
      <c r="DD88" s="5"/>
      <c r="DE88" s="5"/>
      <c r="DF88" s="5"/>
      <c r="DG88" s="5"/>
      <c r="DH88" s="5"/>
      <c r="DI88" s="5"/>
      <c r="DJ88" s="5"/>
    </row>
    <row r="89" spans="1:114" s="2" customFormat="1" x14ac:dyDescent="0.2">
      <c r="A89" s="4568"/>
      <c r="B89" s="4578"/>
      <c r="C89" s="4578"/>
      <c r="D89" s="4579"/>
      <c r="E89" s="4562"/>
      <c r="F89" s="4578"/>
      <c r="G89" s="6"/>
      <c r="H89" s="3216"/>
      <c r="I89" s="3216"/>
      <c r="J89" s="3216"/>
      <c r="K89" s="3216"/>
      <c r="L89" s="3216"/>
      <c r="M89" s="3216"/>
      <c r="N89" s="3216"/>
      <c r="O89" s="3216"/>
      <c r="P89" s="3239"/>
      <c r="Q89" s="3239"/>
      <c r="R89" s="3239"/>
      <c r="S89" s="3239"/>
      <c r="T89" s="3239"/>
      <c r="U89" s="3239"/>
      <c r="V89" s="3239"/>
      <c r="W89" s="3216"/>
      <c r="X89" s="3239"/>
      <c r="Y89" s="3217"/>
      <c r="Z89" s="3217"/>
      <c r="AA89" s="3217"/>
      <c r="AB89" s="3217"/>
      <c r="AC89" s="3217"/>
      <c r="AD89" s="3217"/>
      <c r="AE89" s="3217"/>
      <c r="AF89" s="3217"/>
      <c r="AG89" s="3217"/>
      <c r="AH89" s="3218"/>
      <c r="AI89" s="3218"/>
      <c r="AJ89" s="3218"/>
      <c r="AK89" s="3218"/>
      <c r="AL89" s="3218"/>
      <c r="AM89" s="3218"/>
      <c r="AN89" s="3218"/>
      <c r="AO89" s="3218"/>
      <c r="AP89" s="3218"/>
      <c r="AQ89" s="3217"/>
      <c r="AR89" s="3217"/>
      <c r="BV89" s="3"/>
      <c r="BW89" s="3"/>
      <c r="BX89" s="3"/>
      <c r="BY89" s="3"/>
      <c r="BZ89" s="3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5"/>
      <c r="DB89" s="5"/>
      <c r="DC89" s="5"/>
      <c r="DD89" s="5"/>
      <c r="DE89" s="5"/>
      <c r="DF89" s="5"/>
      <c r="DG89" s="5"/>
      <c r="DH89" s="5"/>
      <c r="DI89" s="5"/>
      <c r="DJ89" s="5"/>
    </row>
    <row r="90" spans="1:114" s="2" customFormat="1" x14ac:dyDescent="0.2">
      <c r="A90" s="4570" t="s">
        <v>121</v>
      </c>
      <c r="B90" s="4571"/>
      <c r="C90" s="4571"/>
      <c r="D90" s="4571"/>
      <c r="E90" s="4571"/>
      <c r="F90" s="4572"/>
      <c r="G90" s="6"/>
      <c r="H90" s="3216"/>
      <c r="I90" s="3216"/>
      <c r="J90" s="3216"/>
      <c r="K90" s="3216"/>
      <c r="L90" s="3216"/>
      <c r="M90" s="3216"/>
      <c r="N90" s="3216"/>
      <c r="O90" s="3216"/>
      <c r="P90" s="3239"/>
      <c r="Q90" s="3239"/>
      <c r="R90" s="3239"/>
      <c r="S90" s="3239"/>
      <c r="T90" s="3239"/>
      <c r="U90" s="3239"/>
      <c r="V90" s="3239"/>
      <c r="W90" s="3216"/>
      <c r="X90" s="3239"/>
      <c r="Y90" s="3217"/>
      <c r="Z90" s="3217"/>
      <c r="AA90" s="3217"/>
      <c r="AB90" s="3217"/>
      <c r="AC90" s="3217"/>
      <c r="AD90" s="3217"/>
      <c r="AE90" s="3217"/>
      <c r="AF90" s="3217"/>
      <c r="AG90" s="3217"/>
      <c r="AH90" s="3218"/>
      <c r="AI90" s="3218"/>
      <c r="AJ90" s="3218"/>
      <c r="AK90" s="3218"/>
      <c r="AL90" s="3218"/>
      <c r="AM90" s="3218"/>
      <c r="AN90" s="3218"/>
      <c r="AO90" s="3218"/>
      <c r="AP90" s="3218"/>
      <c r="AQ90" s="3217"/>
      <c r="AR90" s="3217"/>
      <c r="BV90" s="3"/>
      <c r="BW90" s="3"/>
      <c r="BX90" s="3"/>
      <c r="BY90" s="3"/>
      <c r="BZ90" s="3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5"/>
      <c r="DB90" s="5"/>
      <c r="DC90" s="5"/>
      <c r="DD90" s="5"/>
      <c r="DE90" s="5"/>
      <c r="DF90" s="5"/>
      <c r="DG90" s="5"/>
      <c r="DH90" s="5"/>
      <c r="DI90" s="5"/>
      <c r="DJ90" s="5"/>
    </row>
    <row r="91" spans="1:114" s="2" customFormat="1" x14ac:dyDescent="0.2">
      <c r="A91" s="3240" t="s">
        <v>122</v>
      </c>
      <c r="B91" s="3241">
        <f>SUM(C91:D91)</f>
        <v>442</v>
      </c>
      <c r="C91" s="3242">
        <v>57</v>
      </c>
      <c r="D91" s="3243">
        <v>385</v>
      </c>
      <c r="E91" s="3244">
        <v>442</v>
      </c>
      <c r="F91" s="3242"/>
      <c r="G91" s="6"/>
      <c r="H91" s="3216"/>
      <c r="I91" s="3216"/>
      <c r="J91" s="3216"/>
      <c r="K91" s="3216"/>
      <c r="L91" s="3216"/>
      <c r="M91" s="3216"/>
      <c r="N91" s="3216"/>
      <c r="O91" s="3216"/>
      <c r="P91" s="3239"/>
      <c r="Q91" s="3239"/>
      <c r="R91" s="3239"/>
      <c r="S91" s="3239"/>
      <c r="T91" s="3239"/>
      <c r="U91" s="3239"/>
      <c r="V91" s="3239"/>
      <c r="W91" s="3216"/>
      <c r="X91" s="3239"/>
      <c r="Y91" s="3217"/>
      <c r="Z91" s="3217"/>
      <c r="AA91" s="3217"/>
      <c r="AB91" s="3217"/>
      <c r="AC91" s="3217"/>
      <c r="AD91" s="3217"/>
      <c r="AE91" s="3217"/>
      <c r="AF91" s="3217"/>
      <c r="AG91" s="3217"/>
      <c r="AH91" s="3218"/>
      <c r="AI91" s="3218"/>
      <c r="AJ91" s="3218"/>
      <c r="AK91" s="3218"/>
      <c r="AL91" s="3218"/>
      <c r="AM91" s="3218"/>
      <c r="AN91" s="3218"/>
      <c r="AO91" s="3218"/>
      <c r="AP91" s="3218"/>
      <c r="AQ91" s="3217"/>
      <c r="AR91" s="3217"/>
      <c r="BV91" s="3"/>
      <c r="BW91" s="3"/>
      <c r="BX91" s="3"/>
      <c r="BY91" s="3"/>
      <c r="BZ91" s="3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5"/>
      <c r="DB91" s="5"/>
      <c r="DC91" s="5"/>
      <c r="DD91" s="5"/>
      <c r="DE91" s="5"/>
      <c r="DF91" s="5"/>
      <c r="DG91" s="5"/>
      <c r="DH91" s="5"/>
      <c r="DI91" s="5"/>
      <c r="DJ91" s="5"/>
    </row>
    <row r="92" spans="1:114" s="2" customFormat="1" x14ac:dyDescent="0.2">
      <c r="A92" s="148" t="s">
        <v>123</v>
      </c>
      <c r="B92" s="140">
        <f>SUM(C92:D92)</f>
        <v>0</v>
      </c>
      <c r="C92" s="149"/>
      <c r="D92" s="150"/>
      <c r="E92" s="26"/>
      <c r="F92" s="149"/>
      <c r="G92" s="6"/>
      <c r="H92" s="3216"/>
      <c r="I92" s="3216"/>
      <c r="J92" s="3216"/>
      <c r="K92" s="3216"/>
      <c r="L92" s="3216"/>
      <c r="M92" s="3216"/>
      <c r="N92" s="3216"/>
      <c r="O92" s="3216"/>
      <c r="P92" s="3239"/>
      <c r="Q92" s="3239"/>
      <c r="R92" s="3239"/>
      <c r="S92" s="3239"/>
      <c r="T92" s="3239"/>
      <c r="U92" s="3239"/>
      <c r="V92" s="3239"/>
      <c r="W92" s="3216"/>
      <c r="X92" s="3239"/>
      <c r="Y92" s="3217"/>
      <c r="Z92" s="3217"/>
      <c r="AA92" s="3217"/>
      <c r="AB92" s="3217"/>
      <c r="AC92" s="3217"/>
      <c r="AD92" s="3217"/>
      <c r="AE92" s="3217"/>
      <c r="AF92" s="3217"/>
      <c r="AG92" s="3217"/>
      <c r="AH92" s="3218"/>
      <c r="AI92" s="3218"/>
      <c r="AJ92" s="3218"/>
      <c r="AK92" s="3218"/>
      <c r="AL92" s="3218"/>
      <c r="AM92" s="3218"/>
      <c r="AN92" s="3218"/>
      <c r="AO92" s="3218"/>
      <c r="AP92" s="3218"/>
      <c r="AQ92" s="3217"/>
      <c r="AR92" s="3217"/>
      <c r="BV92" s="3"/>
      <c r="BW92" s="3"/>
      <c r="BX92" s="3"/>
      <c r="BY92" s="3"/>
      <c r="BZ92" s="3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5"/>
      <c r="DB92" s="5"/>
      <c r="DC92" s="5"/>
      <c r="DD92" s="5"/>
      <c r="DE92" s="5"/>
      <c r="DF92" s="5"/>
      <c r="DG92" s="5"/>
      <c r="DH92" s="5"/>
      <c r="DI92" s="5"/>
      <c r="DJ92" s="5"/>
    </row>
    <row r="93" spans="1:114" s="2" customFormat="1" x14ac:dyDescent="0.2">
      <c r="A93" s="148" t="s">
        <v>124</v>
      </c>
      <c r="B93" s="140">
        <f>SUM(C93:D93)</f>
        <v>0</v>
      </c>
      <c r="C93" s="149"/>
      <c r="D93" s="150"/>
      <c r="E93" s="26"/>
      <c r="F93" s="149"/>
      <c r="G93" s="6"/>
      <c r="H93" s="3216"/>
      <c r="I93" s="3216"/>
      <c r="J93" s="3216"/>
      <c r="K93" s="3216"/>
      <c r="L93" s="3216"/>
      <c r="M93" s="3216"/>
      <c r="N93" s="3216"/>
      <c r="O93" s="3216"/>
      <c r="P93" s="3239"/>
      <c r="Q93" s="3239"/>
      <c r="R93" s="3239"/>
      <c r="S93" s="3239"/>
      <c r="T93" s="3239"/>
      <c r="U93" s="3239"/>
      <c r="V93" s="3239"/>
      <c r="W93" s="3216"/>
      <c r="X93" s="3239"/>
      <c r="Y93" s="3217"/>
      <c r="Z93" s="3217"/>
      <c r="AA93" s="3217"/>
      <c r="AB93" s="3217"/>
      <c r="AC93" s="3217"/>
      <c r="AD93" s="3217"/>
      <c r="AE93" s="3217"/>
      <c r="AF93" s="3217"/>
      <c r="AG93" s="3217"/>
      <c r="AH93" s="3218"/>
      <c r="AI93" s="3218"/>
      <c r="AJ93" s="3218"/>
      <c r="AK93" s="3218"/>
      <c r="AL93" s="3218"/>
      <c r="AM93" s="3218"/>
      <c r="AN93" s="3218"/>
      <c r="AO93" s="3218"/>
      <c r="AP93" s="3218"/>
      <c r="AQ93" s="3217"/>
      <c r="AR93" s="3217"/>
      <c r="BV93" s="3"/>
      <c r="BW93" s="3"/>
      <c r="BX93" s="3"/>
      <c r="BY93" s="3"/>
      <c r="BZ93" s="3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5"/>
      <c r="DB93" s="5"/>
      <c r="DC93" s="5"/>
      <c r="DD93" s="5"/>
      <c r="DE93" s="5"/>
      <c r="DF93" s="5"/>
      <c r="DG93" s="5"/>
      <c r="DH93" s="5"/>
      <c r="DI93" s="5"/>
      <c r="DJ93" s="5"/>
    </row>
    <row r="94" spans="1:114" s="2" customFormat="1" x14ac:dyDescent="0.2">
      <c r="A94" s="148" t="s">
        <v>125</v>
      </c>
      <c r="B94" s="140">
        <f>SUM(C94:D94)</f>
        <v>0</v>
      </c>
      <c r="C94" s="149"/>
      <c r="D94" s="150"/>
      <c r="E94" s="26"/>
      <c r="F94" s="149"/>
      <c r="G94" s="6"/>
      <c r="H94" s="3216"/>
      <c r="I94" s="3216"/>
      <c r="J94" s="3216"/>
      <c r="K94" s="3216"/>
      <c r="L94" s="3216"/>
      <c r="M94" s="3216"/>
      <c r="N94" s="3216"/>
      <c r="O94" s="3216"/>
      <c r="P94" s="3239"/>
      <c r="Q94" s="3239"/>
      <c r="R94" s="3239"/>
      <c r="S94" s="3239"/>
      <c r="T94" s="3239"/>
      <c r="U94" s="3239"/>
      <c r="V94" s="3239"/>
      <c r="W94" s="3216"/>
      <c r="X94" s="3239"/>
      <c r="Y94" s="3217"/>
      <c r="Z94" s="3217"/>
      <c r="AA94" s="3217"/>
      <c r="AB94" s="3217"/>
      <c r="AC94" s="3217"/>
      <c r="AD94" s="3217"/>
      <c r="AE94" s="3217"/>
      <c r="AF94" s="3217"/>
      <c r="AG94" s="3217"/>
      <c r="AH94" s="3218"/>
      <c r="AI94" s="3218"/>
      <c r="AJ94" s="3218"/>
      <c r="AK94" s="3218"/>
      <c r="AL94" s="3218"/>
      <c r="AM94" s="3218"/>
      <c r="AN94" s="3218"/>
      <c r="AO94" s="3218"/>
      <c r="AP94" s="3218"/>
      <c r="AQ94" s="3217"/>
      <c r="AR94" s="3217"/>
      <c r="BV94" s="3"/>
      <c r="BW94" s="3"/>
      <c r="BX94" s="3"/>
      <c r="BY94" s="3"/>
      <c r="BZ94" s="3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5"/>
      <c r="DB94" s="5"/>
      <c r="DC94" s="5"/>
      <c r="DD94" s="5"/>
      <c r="DE94" s="5"/>
      <c r="DF94" s="5"/>
      <c r="DG94" s="5"/>
      <c r="DH94" s="5"/>
      <c r="DI94" s="5"/>
      <c r="DJ94" s="5"/>
    </row>
    <row r="95" spans="1:114" s="2" customFormat="1" x14ac:dyDescent="0.2">
      <c r="A95" s="151" t="s">
        <v>126</v>
      </c>
      <c r="B95" s="152">
        <f>SUM(C95:D95)</f>
        <v>30</v>
      </c>
      <c r="C95" s="108"/>
      <c r="D95" s="2990">
        <v>30</v>
      </c>
      <c r="E95" s="154">
        <v>30</v>
      </c>
      <c r="F95" s="108"/>
      <c r="G95" s="6"/>
      <c r="H95" s="3216"/>
      <c r="I95" s="3216"/>
      <c r="J95" s="3216"/>
      <c r="K95" s="3216"/>
      <c r="L95" s="3216"/>
      <c r="M95" s="3216"/>
      <c r="N95" s="3216"/>
      <c r="O95" s="3216"/>
      <c r="P95" s="3239"/>
      <c r="Q95" s="3239"/>
      <c r="R95" s="3239"/>
      <c r="S95" s="3239"/>
      <c r="T95" s="3239"/>
      <c r="U95" s="3239"/>
      <c r="V95" s="3239"/>
      <c r="W95" s="3216"/>
      <c r="X95" s="3239"/>
      <c r="Y95" s="3217"/>
      <c r="Z95" s="3217"/>
      <c r="AA95" s="3217"/>
      <c r="AB95" s="3217"/>
      <c r="AC95" s="3217"/>
      <c r="AD95" s="3217"/>
      <c r="AE95" s="3217"/>
      <c r="AF95" s="3217"/>
      <c r="AG95" s="3217"/>
      <c r="AH95" s="3218"/>
      <c r="AI95" s="3218"/>
      <c r="AJ95" s="3218"/>
      <c r="AK95" s="3218"/>
      <c r="AL95" s="3218"/>
      <c r="AM95" s="3218"/>
      <c r="AN95" s="3218"/>
      <c r="AO95" s="3218"/>
      <c r="AP95" s="3218"/>
      <c r="AQ95" s="3217"/>
      <c r="AR95" s="3217"/>
      <c r="BV95" s="3"/>
      <c r="BW95" s="3"/>
      <c r="BX95" s="3"/>
      <c r="BY95" s="3"/>
      <c r="BZ95" s="3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5"/>
      <c r="DB95" s="5"/>
      <c r="DC95" s="5"/>
      <c r="DD95" s="5"/>
      <c r="DE95" s="5"/>
      <c r="DF95" s="5"/>
      <c r="DG95" s="5"/>
      <c r="DH95" s="5"/>
      <c r="DI95" s="5"/>
      <c r="DJ95" s="5"/>
    </row>
    <row r="96" spans="1:114" s="2" customFormat="1" x14ac:dyDescent="0.2">
      <c r="A96" s="4570" t="s">
        <v>127</v>
      </c>
      <c r="B96" s="4571"/>
      <c r="C96" s="4571"/>
      <c r="D96" s="4571"/>
      <c r="E96" s="4571"/>
      <c r="F96" s="4572"/>
      <c r="G96" s="6"/>
      <c r="H96" s="3216"/>
      <c r="I96" s="3216"/>
      <c r="J96" s="3216"/>
      <c r="K96" s="3216"/>
      <c r="L96" s="3216"/>
      <c r="M96" s="3216"/>
      <c r="N96" s="3216"/>
      <c r="O96" s="3216"/>
      <c r="P96" s="3239"/>
      <c r="Q96" s="3239"/>
      <c r="R96" s="3239"/>
      <c r="S96" s="3239"/>
      <c r="T96" s="3239"/>
      <c r="U96" s="3239"/>
      <c r="V96" s="3239"/>
      <c r="W96" s="3216"/>
      <c r="X96" s="3239"/>
      <c r="Y96" s="3217"/>
      <c r="Z96" s="3217"/>
      <c r="AA96" s="3217"/>
      <c r="AB96" s="3217"/>
      <c r="AC96" s="3217"/>
      <c r="AD96" s="3217"/>
      <c r="AE96" s="3217"/>
      <c r="AF96" s="3217"/>
      <c r="AG96" s="3217"/>
      <c r="AH96" s="3218"/>
      <c r="AI96" s="3218"/>
      <c r="AJ96" s="3218"/>
      <c r="AK96" s="3218"/>
      <c r="AL96" s="3218"/>
      <c r="AM96" s="3218"/>
      <c r="AN96" s="3218"/>
      <c r="AO96" s="3218"/>
      <c r="AP96" s="3218"/>
      <c r="AQ96" s="3217"/>
      <c r="AR96" s="3217"/>
      <c r="BV96" s="3"/>
      <c r="BW96" s="3"/>
      <c r="BX96" s="3"/>
      <c r="BY96" s="3"/>
      <c r="BZ96" s="3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5"/>
      <c r="DB96" s="5"/>
      <c r="DC96" s="5"/>
      <c r="DD96" s="5"/>
      <c r="DE96" s="5"/>
      <c r="DF96" s="5"/>
      <c r="DG96" s="5"/>
      <c r="DH96" s="5"/>
      <c r="DI96" s="5"/>
      <c r="DJ96" s="5"/>
    </row>
    <row r="97" spans="1:130" x14ac:dyDescent="0.2">
      <c r="A97" s="3245" t="s">
        <v>128</v>
      </c>
      <c r="B97" s="3246">
        <f>SUM(C97:D97)</f>
        <v>0</v>
      </c>
      <c r="C97" s="3242"/>
      <c r="D97" s="3243"/>
      <c r="E97" s="3244"/>
      <c r="F97" s="3242"/>
      <c r="G97" s="6"/>
      <c r="H97" s="3216"/>
      <c r="I97" s="3216"/>
      <c r="J97" s="3216"/>
      <c r="K97" s="3216"/>
      <c r="L97" s="3216"/>
      <c r="M97" s="3216"/>
      <c r="N97" s="3216"/>
      <c r="O97" s="3216"/>
      <c r="P97" s="3239"/>
      <c r="Q97" s="3239"/>
      <c r="R97" s="3239"/>
      <c r="S97" s="3239"/>
      <c r="T97" s="3239"/>
      <c r="U97" s="3239"/>
      <c r="V97" s="3239"/>
      <c r="W97" s="3216"/>
      <c r="X97" s="3239"/>
      <c r="Y97" s="3217"/>
      <c r="Z97" s="3217"/>
      <c r="AA97" s="3217"/>
      <c r="AB97" s="3217"/>
      <c r="AC97" s="3217"/>
      <c r="AD97" s="3217"/>
      <c r="AE97" s="3217"/>
      <c r="AF97" s="3217"/>
      <c r="AG97" s="3217"/>
      <c r="AH97" s="3217"/>
      <c r="AI97" s="3217"/>
      <c r="AJ97" s="3217"/>
      <c r="AK97" s="3217"/>
      <c r="AL97" s="3217"/>
      <c r="AM97" s="3217"/>
      <c r="AN97" s="3217"/>
      <c r="AO97" s="3217"/>
      <c r="AP97" s="3217"/>
      <c r="AQ97" s="3217"/>
      <c r="AR97" s="3217"/>
    </row>
    <row r="98" spans="1:130" x14ac:dyDescent="0.2">
      <c r="A98" s="155" t="s">
        <v>129</v>
      </c>
      <c r="B98" s="156">
        <f>SUM(C98:D98)</f>
        <v>0</v>
      </c>
      <c r="C98" s="149"/>
      <c r="D98" s="150"/>
      <c r="E98" s="26"/>
      <c r="F98" s="149"/>
      <c r="G98" s="6"/>
      <c r="H98" s="3216"/>
      <c r="I98" s="3216"/>
      <c r="J98" s="3216"/>
      <c r="K98" s="3216"/>
      <c r="L98" s="3216"/>
      <c r="M98" s="3216"/>
      <c r="N98" s="3216"/>
      <c r="O98" s="3216"/>
      <c r="P98" s="3239"/>
      <c r="Q98" s="3239"/>
      <c r="R98" s="3239"/>
      <c r="S98" s="3239"/>
      <c r="T98" s="3239"/>
      <c r="U98" s="3239"/>
      <c r="V98" s="3239"/>
      <c r="W98" s="3216"/>
      <c r="X98" s="3239"/>
      <c r="Y98" s="3217"/>
      <c r="Z98" s="3217"/>
      <c r="AA98" s="3217"/>
      <c r="AB98" s="3217"/>
      <c r="AC98" s="3217"/>
      <c r="AD98" s="3217"/>
      <c r="AE98" s="3217"/>
      <c r="AF98" s="3217"/>
      <c r="AG98" s="3217"/>
      <c r="AH98" s="3217"/>
      <c r="AI98" s="3217"/>
      <c r="AJ98" s="3217"/>
      <c r="AK98" s="3217"/>
      <c r="AL98" s="3217"/>
      <c r="AM98" s="3217"/>
      <c r="AN98" s="3217"/>
      <c r="AO98" s="3217"/>
      <c r="AP98" s="3217"/>
      <c r="AQ98" s="3217"/>
      <c r="AR98" s="3217"/>
    </row>
    <row r="99" spans="1:130" ht="21" x14ac:dyDescent="0.2">
      <c r="A99" s="2993" t="s">
        <v>130</v>
      </c>
      <c r="B99" s="157">
        <f>SUM(C99:D99)</f>
        <v>0</v>
      </c>
      <c r="C99" s="2994"/>
      <c r="D99" s="2990"/>
      <c r="E99" s="2995"/>
      <c r="F99" s="2994"/>
      <c r="G99" s="6"/>
      <c r="H99" s="3216"/>
      <c r="I99" s="3216"/>
      <c r="J99" s="3216"/>
      <c r="K99" s="3216"/>
      <c r="L99" s="3216"/>
      <c r="M99" s="3216"/>
      <c r="N99" s="3216"/>
      <c r="O99" s="3216"/>
      <c r="P99" s="3239"/>
      <c r="Q99" s="3239"/>
      <c r="R99" s="3239"/>
      <c r="S99" s="3239"/>
      <c r="T99" s="3239"/>
      <c r="U99" s="3239"/>
      <c r="V99" s="3239"/>
      <c r="W99" s="3216"/>
      <c r="X99" s="3239"/>
      <c r="Y99" s="3217"/>
      <c r="Z99" s="3217"/>
      <c r="AA99" s="3217"/>
      <c r="AB99" s="3217"/>
      <c r="AC99" s="3217"/>
      <c r="AD99" s="3217"/>
      <c r="AE99" s="3217"/>
      <c r="AF99" s="3217"/>
      <c r="AG99" s="3217"/>
      <c r="AH99" s="3217"/>
      <c r="AI99" s="3217"/>
      <c r="AJ99" s="3217"/>
      <c r="AK99" s="3217"/>
      <c r="AL99" s="3217"/>
      <c r="AM99" s="3217"/>
      <c r="AN99" s="3217"/>
      <c r="AO99" s="3217"/>
      <c r="AP99" s="3217"/>
      <c r="AQ99" s="3217"/>
      <c r="AR99" s="3217"/>
    </row>
    <row r="100" spans="1:130" s="3" customFormat="1" x14ac:dyDescent="0.2">
      <c r="A100" s="4573" t="s">
        <v>131</v>
      </c>
      <c r="B100" s="4573"/>
      <c r="C100" s="4573"/>
      <c r="D100" s="4573"/>
      <c r="E100" s="4573"/>
      <c r="F100" s="4574"/>
      <c r="G100" s="3247"/>
      <c r="H100" s="3247"/>
      <c r="I100" s="3247"/>
      <c r="J100" s="3247"/>
      <c r="K100" s="3247"/>
      <c r="L100" s="3247"/>
      <c r="M100" s="3247"/>
      <c r="N100" s="3247"/>
      <c r="O100" s="3247"/>
      <c r="P100" s="3247"/>
      <c r="Q100" s="3248"/>
      <c r="R100" s="3248"/>
      <c r="S100" s="3248"/>
      <c r="T100" s="3248"/>
      <c r="U100" s="3248"/>
      <c r="V100" s="3248"/>
      <c r="W100" s="3247"/>
      <c r="X100" s="3248"/>
      <c r="Y100" s="3248"/>
      <c r="Z100" s="3248"/>
      <c r="AA100" s="3248"/>
      <c r="AB100" s="3248"/>
      <c r="AC100" s="3248"/>
      <c r="AD100" s="3248"/>
      <c r="AE100" s="3248"/>
      <c r="AF100" s="3248"/>
      <c r="AG100" s="3248"/>
      <c r="AH100" s="3248"/>
      <c r="AI100" s="3248"/>
      <c r="AJ100" s="3248"/>
      <c r="AK100" s="3248"/>
      <c r="AL100" s="3248"/>
      <c r="AM100" s="3248"/>
      <c r="AN100" s="3248"/>
      <c r="AO100" s="3248"/>
      <c r="AP100" s="3248"/>
      <c r="AQ100" s="3248"/>
      <c r="AR100" s="3248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</row>
    <row r="101" spans="1:130" ht="14.25" customHeight="1" x14ac:dyDescent="0.2">
      <c r="A101" s="4575" t="s">
        <v>132</v>
      </c>
      <c r="B101" s="4576" t="s">
        <v>133</v>
      </c>
      <c r="C101" s="3541"/>
      <c r="D101" s="3542"/>
      <c r="E101" s="4576" t="s">
        <v>134</v>
      </c>
      <c r="F101" s="3542"/>
      <c r="G101" s="4576" t="s">
        <v>135</v>
      </c>
      <c r="H101" s="3548"/>
      <c r="I101" s="3550" t="s">
        <v>136</v>
      </c>
      <c r="J101" s="3551"/>
      <c r="K101" s="3554" t="s">
        <v>137</v>
      </c>
      <c r="L101" s="4581" t="s">
        <v>138</v>
      </c>
      <c r="M101" s="3554"/>
      <c r="N101" s="4581" t="s">
        <v>139</v>
      </c>
      <c r="O101" s="3554"/>
      <c r="P101" s="6"/>
      <c r="Q101" s="125"/>
      <c r="R101" s="125"/>
      <c r="S101" s="125"/>
      <c r="T101" s="125"/>
      <c r="U101" s="125"/>
      <c r="V101" s="125"/>
      <c r="W101" s="6"/>
      <c r="X101" s="125"/>
      <c r="Y101" s="2998"/>
      <c r="Z101" s="2949"/>
      <c r="AA101" s="2949"/>
      <c r="AB101" s="2949"/>
      <c r="AC101" s="2949"/>
      <c r="AD101" s="2949"/>
      <c r="AE101" s="2949"/>
      <c r="AF101" s="2949"/>
      <c r="AG101" s="2949"/>
      <c r="AH101" s="2949"/>
      <c r="AI101" s="2949"/>
      <c r="AJ101" s="3217"/>
      <c r="AK101" s="3217"/>
      <c r="AL101" s="3217"/>
      <c r="AM101" s="3217"/>
      <c r="AN101" s="3217"/>
      <c r="AO101" s="3217"/>
      <c r="AP101" s="3217"/>
      <c r="AQ101" s="3217"/>
      <c r="AR101" s="3217"/>
      <c r="AS101" s="3217"/>
    </row>
    <row r="102" spans="1:130" x14ac:dyDescent="0.2">
      <c r="A102" s="3410"/>
      <c r="B102" s="4485"/>
      <c r="C102" s="4577"/>
      <c r="D102" s="4487"/>
      <c r="E102" s="4485"/>
      <c r="F102" s="4487"/>
      <c r="G102" s="4485"/>
      <c r="H102" s="4491"/>
      <c r="I102" s="4580"/>
      <c r="J102" s="4495"/>
      <c r="K102" s="3427"/>
      <c r="L102" s="4499"/>
      <c r="M102" s="4497"/>
      <c r="N102" s="4499"/>
      <c r="O102" s="4497"/>
      <c r="P102" s="6"/>
      <c r="Q102" s="125"/>
      <c r="R102" s="125"/>
      <c r="S102" s="125"/>
      <c r="T102" s="125"/>
      <c r="U102" s="125"/>
      <c r="V102" s="125"/>
      <c r="W102" s="6"/>
      <c r="X102" s="125"/>
      <c r="Y102" s="3239"/>
      <c r="Z102" s="3217"/>
      <c r="AA102" s="3217"/>
      <c r="AB102" s="3217"/>
      <c r="AC102" s="3217"/>
      <c r="AD102" s="3217"/>
      <c r="AE102" s="3217"/>
      <c r="AF102" s="3217"/>
      <c r="AG102" s="3217"/>
      <c r="AH102" s="3217"/>
      <c r="AI102" s="3217"/>
      <c r="AJ102" s="3217"/>
      <c r="AK102" s="3217"/>
      <c r="AL102" s="3217"/>
      <c r="AM102" s="3217"/>
      <c r="AN102" s="3217"/>
      <c r="AO102" s="3217"/>
      <c r="AP102" s="3217"/>
      <c r="AQ102" s="3217"/>
      <c r="AR102" s="3217"/>
      <c r="AS102" s="3217"/>
    </row>
    <row r="103" spans="1:130" ht="21" x14ac:dyDescent="0.2">
      <c r="A103" s="4481"/>
      <c r="B103" s="3249" t="s">
        <v>140</v>
      </c>
      <c r="C103" s="3249" t="s">
        <v>141</v>
      </c>
      <c r="D103" s="3250" t="s">
        <v>142</v>
      </c>
      <c r="E103" s="3251" t="s">
        <v>143</v>
      </c>
      <c r="F103" s="3252" t="s">
        <v>144</v>
      </c>
      <c r="G103" s="3251" t="s">
        <v>145</v>
      </c>
      <c r="H103" s="3253" t="s">
        <v>146</v>
      </c>
      <c r="I103" s="3254" t="s">
        <v>143</v>
      </c>
      <c r="J103" s="3255" t="s">
        <v>144</v>
      </c>
      <c r="K103" s="4497"/>
      <c r="L103" s="3249" t="s">
        <v>140</v>
      </c>
      <c r="M103" s="3256" t="s">
        <v>142</v>
      </c>
      <c r="N103" s="3249" t="s">
        <v>145</v>
      </c>
      <c r="O103" s="3256" t="s">
        <v>146</v>
      </c>
      <c r="P103" s="6"/>
      <c r="Q103" s="125"/>
      <c r="R103" s="125"/>
      <c r="S103" s="125"/>
      <c r="T103" s="125"/>
      <c r="U103" s="125"/>
      <c r="V103" s="125"/>
      <c r="W103" s="6"/>
      <c r="X103" s="125"/>
      <c r="Y103" s="3257"/>
      <c r="Z103" s="3258"/>
      <c r="AA103" s="3258"/>
      <c r="AB103" s="3258"/>
      <c r="AC103" s="3258"/>
      <c r="AD103" s="3258"/>
      <c r="AE103" s="3258"/>
      <c r="AF103" s="3258"/>
      <c r="AG103" s="3258"/>
      <c r="AH103" s="3258"/>
      <c r="AI103" s="3258"/>
      <c r="AJ103" s="3258"/>
      <c r="AK103" s="3258"/>
      <c r="AL103" s="3258"/>
      <c r="AM103" s="3258"/>
      <c r="AN103" s="3258"/>
      <c r="AO103" s="3258"/>
      <c r="AP103" s="3258"/>
      <c r="AQ103" s="3258"/>
      <c r="AR103" s="3258"/>
      <c r="AS103" s="3258"/>
    </row>
    <row r="104" spans="1:130" x14ac:dyDescent="0.2">
      <c r="A104" s="3259" t="s">
        <v>147</v>
      </c>
      <c r="B104" s="3260">
        <f>SUM(C104:D104)</f>
        <v>13238</v>
      </c>
      <c r="C104" s="3261">
        <v>12770</v>
      </c>
      <c r="D104" s="3262">
        <v>468</v>
      </c>
      <c r="E104" s="3261">
        <v>12745</v>
      </c>
      <c r="F104" s="3262">
        <v>0</v>
      </c>
      <c r="G104" s="3261">
        <v>41686</v>
      </c>
      <c r="H104" s="3263">
        <v>484</v>
      </c>
      <c r="I104" s="3264">
        <v>493</v>
      </c>
      <c r="J104" s="3265">
        <v>0</v>
      </c>
      <c r="K104" s="3262">
        <v>12770</v>
      </c>
      <c r="L104" s="3261"/>
      <c r="M104" s="3266"/>
      <c r="N104" s="3261"/>
      <c r="O104" s="3266"/>
      <c r="P104" s="6" t="str">
        <f>CB104&amp;CC104&amp;CD104&amp;CE104</f>
        <v/>
      </c>
      <c r="Q104" s="125"/>
      <c r="R104" s="125"/>
      <c r="S104" s="125"/>
      <c r="T104" s="125"/>
      <c r="U104" s="125"/>
      <c r="V104" s="125"/>
      <c r="W104" s="6"/>
      <c r="X104" s="125"/>
      <c r="Y104" s="3257"/>
      <c r="Z104" s="3258"/>
      <c r="AA104" s="3258"/>
      <c r="AB104" s="3258"/>
      <c r="AC104" s="3258"/>
      <c r="AD104" s="3258"/>
      <c r="AE104" s="3258"/>
      <c r="AF104" s="3258"/>
      <c r="AG104" s="3258"/>
      <c r="AH104" s="3258"/>
      <c r="AI104" s="3258"/>
      <c r="AJ104" s="3258"/>
      <c r="AK104" s="3258"/>
      <c r="AL104" s="3258"/>
      <c r="AM104" s="3258"/>
      <c r="AN104" s="3258"/>
      <c r="AO104" s="3258"/>
      <c r="AP104" s="3258"/>
      <c r="AQ104" s="3258"/>
      <c r="AR104" s="3258"/>
      <c r="AS104" s="3258"/>
    </row>
    <row r="105" spans="1:130" x14ac:dyDescent="0.2">
      <c r="A105" s="158" t="s">
        <v>148</v>
      </c>
      <c r="B105" s="159">
        <f>SUM(C105:D105)</f>
        <v>1383</v>
      </c>
      <c r="C105" s="160">
        <v>1321</v>
      </c>
      <c r="D105" s="161">
        <v>62</v>
      </c>
      <c r="E105" s="160">
        <v>1383</v>
      </c>
      <c r="F105" s="161">
        <v>0</v>
      </c>
      <c r="G105" s="160">
        <v>2513</v>
      </c>
      <c r="H105" s="162">
        <v>72</v>
      </c>
      <c r="I105" s="163">
        <v>0</v>
      </c>
      <c r="J105" s="164">
        <v>0</v>
      </c>
      <c r="K105" s="161">
        <v>1321</v>
      </c>
      <c r="L105" s="165"/>
      <c r="M105" s="166"/>
      <c r="N105" s="165"/>
      <c r="O105" s="166"/>
      <c r="P105" s="6"/>
      <c r="Q105" s="125"/>
      <c r="R105" s="125"/>
      <c r="S105" s="125"/>
      <c r="T105" s="125"/>
      <c r="U105" s="125"/>
      <c r="V105" s="125"/>
      <c r="W105" s="6"/>
      <c r="X105" s="125"/>
      <c r="Y105" s="3257"/>
      <c r="Z105" s="3258"/>
      <c r="AA105" s="3258"/>
      <c r="AB105" s="3258"/>
      <c r="AC105" s="3258"/>
      <c r="AD105" s="3258"/>
      <c r="AE105" s="3258"/>
      <c r="AF105" s="3258"/>
      <c r="AG105" s="3258"/>
      <c r="AH105" s="3258"/>
      <c r="AI105" s="3258"/>
      <c r="AJ105" s="3258"/>
      <c r="AK105" s="3258"/>
      <c r="AL105" s="3258"/>
      <c r="AM105" s="3258"/>
      <c r="AN105" s="3258"/>
      <c r="AO105" s="3258"/>
      <c r="AP105" s="3258"/>
      <c r="AQ105" s="3258"/>
      <c r="AR105" s="3258"/>
      <c r="AS105" s="3258"/>
    </row>
    <row r="106" spans="1:130" x14ac:dyDescent="0.2">
      <c r="A106" s="158" t="s">
        <v>149</v>
      </c>
      <c r="B106" s="167">
        <f>SUM(C106:D106)</f>
        <v>1029</v>
      </c>
      <c r="C106" s="168">
        <v>1029</v>
      </c>
      <c r="D106" s="169">
        <v>0</v>
      </c>
      <c r="E106" s="170">
        <v>1029</v>
      </c>
      <c r="F106" s="169">
        <v>0</v>
      </c>
      <c r="G106" s="168">
        <v>0</v>
      </c>
      <c r="H106" s="171">
        <v>0</v>
      </c>
      <c r="I106" s="172">
        <v>0</v>
      </c>
      <c r="J106" s="173">
        <v>0</v>
      </c>
      <c r="K106" s="169">
        <v>1029</v>
      </c>
      <c r="L106" s="174"/>
      <c r="M106" s="175"/>
      <c r="N106" s="174"/>
      <c r="O106" s="175"/>
      <c r="P106" s="6"/>
      <c r="Q106" s="125"/>
      <c r="R106" s="125"/>
      <c r="S106" s="125"/>
      <c r="T106" s="125"/>
      <c r="U106" s="125"/>
      <c r="V106" s="125"/>
      <c r="W106" s="6"/>
      <c r="X106" s="125"/>
      <c r="Y106" s="3257"/>
      <c r="Z106" s="3258"/>
      <c r="AA106" s="3258"/>
      <c r="AB106" s="3258"/>
      <c r="AC106" s="3258"/>
      <c r="AD106" s="3258"/>
      <c r="AE106" s="3258"/>
      <c r="AF106" s="3258"/>
      <c r="AG106" s="3258"/>
      <c r="AH106" s="3258"/>
      <c r="AI106" s="3258"/>
      <c r="AJ106" s="3258"/>
      <c r="AK106" s="3258"/>
      <c r="AL106" s="3258"/>
      <c r="AM106" s="3258"/>
      <c r="AN106" s="3258"/>
      <c r="AO106" s="3258"/>
      <c r="AP106" s="3258"/>
      <c r="AQ106" s="3258"/>
      <c r="AR106" s="3258"/>
      <c r="AS106" s="3258"/>
    </row>
    <row r="107" spans="1:130" x14ac:dyDescent="0.2">
      <c r="A107" s="3267" t="s">
        <v>32</v>
      </c>
      <c r="B107" s="3268">
        <f>SUM(C107:D107)</f>
        <v>15650</v>
      </c>
      <c r="C107" s="3268">
        <f t="shared" ref="C107:K107" si="8">SUM(C104:C106)</f>
        <v>15120</v>
      </c>
      <c r="D107" s="3269">
        <f t="shared" si="8"/>
        <v>530</v>
      </c>
      <c r="E107" s="3268">
        <f t="shared" si="8"/>
        <v>15157</v>
      </c>
      <c r="F107" s="3269">
        <f t="shared" si="8"/>
        <v>0</v>
      </c>
      <c r="G107" s="3268">
        <f t="shared" si="8"/>
        <v>44199</v>
      </c>
      <c r="H107" s="3270">
        <f t="shared" si="8"/>
        <v>556</v>
      </c>
      <c r="I107" s="3271">
        <f t="shared" si="8"/>
        <v>493</v>
      </c>
      <c r="J107" s="3272">
        <f t="shared" si="8"/>
        <v>0</v>
      </c>
      <c r="K107" s="3269">
        <f t="shared" si="8"/>
        <v>15120</v>
      </c>
      <c r="L107" s="3268">
        <f>+L104</f>
        <v>0</v>
      </c>
      <c r="M107" s="3273">
        <f>+M104</f>
        <v>0</v>
      </c>
      <c r="N107" s="3268">
        <f>+N104</f>
        <v>0</v>
      </c>
      <c r="O107" s="3273">
        <f>+O104</f>
        <v>0</v>
      </c>
      <c r="P107" s="6"/>
      <c r="Q107" s="125"/>
      <c r="R107" s="125"/>
      <c r="S107" s="125"/>
      <c r="T107" s="125"/>
      <c r="U107" s="125"/>
      <c r="V107" s="125"/>
      <c r="W107" s="6"/>
      <c r="X107" s="125"/>
      <c r="Y107" s="3274"/>
      <c r="Z107" s="3275"/>
      <c r="AA107" s="3275"/>
      <c r="AB107" s="3275"/>
      <c r="AC107" s="3275"/>
      <c r="AD107" s="3275"/>
      <c r="AE107" s="3275"/>
      <c r="AF107" s="3275"/>
      <c r="AG107" s="3275"/>
      <c r="AH107" s="3275"/>
      <c r="AI107" s="3275"/>
      <c r="AJ107" s="3275"/>
      <c r="AK107" s="3275"/>
      <c r="AL107" s="3275"/>
      <c r="AM107" s="3275"/>
      <c r="AN107" s="3275"/>
      <c r="AO107" s="3275"/>
      <c r="AP107" s="3275"/>
      <c r="AQ107" s="3275"/>
      <c r="AR107" s="3275"/>
      <c r="AS107" s="3275"/>
    </row>
    <row r="108" spans="1:130" ht="19.5" x14ac:dyDescent="0.2">
      <c r="A108" s="8" t="s">
        <v>150</v>
      </c>
      <c r="B108" s="3276"/>
      <c r="C108" s="3277"/>
      <c r="D108" s="176"/>
      <c r="E108" s="3278"/>
      <c r="F108" s="3278"/>
      <c r="G108" s="3031"/>
      <c r="H108" s="3031"/>
      <c r="I108" s="3032"/>
      <c r="J108" s="179"/>
      <c r="K108" s="3032"/>
      <c r="L108" s="179"/>
      <c r="M108" s="6"/>
      <c r="N108" s="6"/>
      <c r="O108" s="6"/>
      <c r="P108" s="6"/>
      <c r="Q108" s="125"/>
      <c r="R108" s="125"/>
      <c r="S108" s="125"/>
      <c r="T108" s="125"/>
      <c r="U108" s="125"/>
      <c r="V108" s="125"/>
      <c r="W108" s="6"/>
      <c r="X108" s="3279"/>
      <c r="Y108" s="3279"/>
      <c r="Z108" s="3280"/>
      <c r="AA108" s="3280"/>
      <c r="AB108" s="3280"/>
      <c r="AC108" s="3280"/>
      <c r="AD108" s="3280"/>
      <c r="AE108" s="3280"/>
      <c r="AF108" s="3280"/>
      <c r="AG108" s="3280"/>
      <c r="AH108" s="3280"/>
      <c r="AI108" s="3280"/>
      <c r="AJ108" s="3280"/>
      <c r="AK108" s="3280"/>
      <c r="AL108" s="3280"/>
      <c r="AM108" s="3280"/>
      <c r="AN108" s="3280"/>
      <c r="AO108" s="3280"/>
      <c r="AP108" s="3280"/>
      <c r="AQ108" s="3280"/>
      <c r="AR108" s="3280"/>
    </row>
    <row r="109" spans="1:130" ht="19.5" customHeight="1" x14ac:dyDescent="0.2">
      <c r="A109" s="4582" t="s">
        <v>151</v>
      </c>
      <c r="B109" s="4583" t="s">
        <v>152</v>
      </c>
      <c r="C109" s="4584" t="s">
        <v>153</v>
      </c>
      <c r="D109" s="4585"/>
      <c r="E109" s="4585"/>
      <c r="F109" s="4585"/>
      <c r="G109" s="4585"/>
      <c r="H109" s="4585"/>
      <c r="I109" s="4585"/>
      <c r="J109" s="4585"/>
      <c r="K109" s="4585"/>
      <c r="L109" s="4586"/>
      <c r="M109" s="4583" t="s">
        <v>154</v>
      </c>
      <c r="N109" s="6"/>
      <c r="O109" s="176"/>
      <c r="P109" s="176"/>
      <c r="Q109" s="176"/>
      <c r="R109" s="125"/>
      <c r="S109" s="125"/>
      <c r="T109" s="125"/>
      <c r="U109" s="125"/>
      <c r="V109" s="125"/>
      <c r="W109" s="125"/>
      <c r="X109" s="125"/>
      <c r="Y109" s="125"/>
      <c r="Z109" s="3279"/>
      <c r="AA109" s="3280"/>
      <c r="AB109" s="3280"/>
      <c r="AC109" s="3280"/>
      <c r="AD109" s="3280"/>
      <c r="AE109" s="3280"/>
      <c r="AF109" s="3280"/>
      <c r="AG109" s="3280"/>
      <c r="AH109" s="3280"/>
      <c r="AI109" s="3280"/>
      <c r="AJ109" s="3280"/>
      <c r="AK109" s="3280"/>
      <c r="AL109" s="3280"/>
      <c r="AM109" s="3280"/>
      <c r="AN109" s="3280"/>
      <c r="AO109" s="3280"/>
      <c r="AP109" s="3280"/>
      <c r="AQ109" s="3280"/>
      <c r="AR109" s="3280"/>
      <c r="AS109" s="3280"/>
      <c r="AT109" s="3280"/>
    </row>
    <row r="110" spans="1:130" ht="21" x14ac:dyDescent="0.2">
      <c r="A110" s="4501"/>
      <c r="B110" s="4481"/>
      <c r="C110" s="3281" t="s">
        <v>155</v>
      </c>
      <c r="D110" s="3282" t="s">
        <v>156</v>
      </c>
      <c r="E110" s="3282" t="s">
        <v>157</v>
      </c>
      <c r="F110" s="3282" t="s">
        <v>158</v>
      </c>
      <c r="G110" s="3282" t="s">
        <v>159</v>
      </c>
      <c r="H110" s="3283" t="s">
        <v>160</v>
      </c>
      <c r="I110" s="3283" t="s">
        <v>161</v>
      </c>
      <c r="J110" s="3282" t="s">
        <v>162</v>
      </c>
      <c r="K110" s="3283" t="s">
        <v>163</v>
      </c>
      <c r="L110" s="3284" t="s">
        <v>164</v>
      </c>
      <c r="M110" s="4481"/>
      <c r="N110" s="6"/>
      <c r="O110" s="176"/>
      <c r="P110" s="176"/>
      <c r="Q110" s="176"/>
      <c r="R110" s="125"/>
      <c r="S110" s="125"/>
      <c r="T110" s="125"/>
      <c r="U110" s="125"/>
      <c r="V110" s="125"/>
      <c r="W110" s="125"/>
      <c r="X110" s="125"/>
      <c r="Y110" s="125"/>
      <c r="Z110" s="3274"/>
      <c r="AA110" s="3275"/>
      <c r="AB110" s="3275"/>
      <c r="AC110" s="3275"/>
      <c r="AD110" s="3275"/>
      <c r="AE110" s="3275"/>
      <c r="AF110" s="3275"/>
      <c r="AG110" s="3275"/>
      <c r="AH110" s="3275"/>
      <c r="AI110" s="3275"/>
      <c r="AJ110" s="3275"/>
      <c r="AK110" s="3275"/>
      <c r="AL110" s="3275"/>
      <c r="AM110" s="3275"/>
      <c r="AN110" s="3275"/>
      <c r="AO110" s="3275"/>
      <c r="AP110" s="3275"/>
      <c r="AQ110" s="3275"/>
      <c r="AR110" s="3275"/>
      <c r="AS110" s="3275"/>
      <c r="AT110" s="3275"/>
    </row>
    <row r="111" spans="1:130" ht="19.5" x14ac:dyDescent="0.2">
      <c r="A111" s="3285" t="s">
        <v>165</v>
      </c>
      <c r="B111" s="3286"/>
      <c r="C111" s="3287"/>
      <c r="D111" s="3288"/>
      <c r="E111" s="3288"/>
      <c r="F111" s="3288"/>
      <c r="G111" s="3288"/>
      <c r="H111" s="3288"/>
      <c r="I111" s="3288"/>
      <c r="J111" s="3288"/>
      <c r="K111" s="3288"/>
      <c r="L111" s="3286"/>
      <c r="M111" s="3289"/>
      <c r="N111" s="6"/>
      <c r="O111" s="176"/>
      <c r="P111" s="176"/>
      <c r="Q111" s="176"/>
      <c r="R111" s="125"/>
      <c r="S111" s="125"/>
      <c r="T111" s="125"/>
      <c r="U111" s="125"/>
      <c r="V111" s="125"/>
      <c r="W111" s="125"/>
      <c r="X111" s="125"/>
      <c r="Y111" s="125"/>
      <c r="Z111" s="3290"/>
      <c r="AA111" s="3291"/>
      <c r="AB111" s="3291"/>
      <c r="AC111" s="3291"/>
      <c r="AD111" s="3291"/>
      <c r="AE111" s="3291"/>
      <c r="AF111" s="3291"/>
      <c r="AG111" s="3291"/>
      <c r="AH111" s="3291"/>
      <c r="AI111" s="3291"/>
      <c r="AJ111" s="3291"/>
      <c r="AK111" s="3291"/>
      <c r="AL111" s="3291"/>
      <c r="AM111" s="3291"/>
      <c r="AN111" s="3291"/>
      <c r="AO111" s="3291"/>
      <c r="AP111" s="3291"/>
      <c r="AQ111" s="3291"/>
      <c r="AR111" s="3291"/>
      <c r="AS111" s="3291"/>
      <c r="AT111" s="3291"/>
    </row>
    <row r="112" spans="1:130" ht="19.5" x14ac:dyDescent="0.2">
      <c r="A112" s="76" t="s">
        <v>166</v>
      </c>
      <c r="B112" s="169"/>
      <c r="C112" s="170"/>
      <c r="D112" s="180"/>
      <c r="E112" s="180"/>
      <c r="F112" s="180"/>
      <c r="G112" s="180"/>
      <c r="H112" s="180"/>
      <c r="I112" s="180"/>
      <c r="J112" s="180"/>
      <c r="K112" s="180"/>
      <c r="L112" s="169"/>
      <c r="M112" s="181"/>
      <c r="N112" s="179"/>
      <c r="O112" s="176"/>
      <c r="P112" s="176"/>
      <c r="Q112" s="176"/>
      <c r="R112" s="125"/>
      <c r="S112" s="125"/>
      <c r="T112" s="125"/>
      <c r="U112" s="125"/>
      <c r="V112" s="125"/>
      <c r="W112" s="125"/>
      <c r="X112" s="125"/>
      <c r="Y112" s="125"/>
      <c r="Z112" s="3290"/>
      <c r="AA112" s="3291"/>
      <c r="AB112" s="3291"/>
      <c r="AC112" s="3291"/>
      <c r="AD112" s="3291"/>
      <c r="AE112" s="3291"/>
      <c r="AF112" s="3291"/>
      <c r="AG112" s="3291"/>
      <c r="AH112" s="3291"/>
      <c r="AI112" s="3291"/>
      <c r="AJ112" s="3291"/>
      <c r="AK112" s="3291"/>
      <c r="AL112" s="3291"/>
      <c r="AM112" s="3291"/>
      <c r="AN112" s="3291"/>
      <c r="AO112" s="3291"/>
      <c r="AP112" s="3291"/>
      <c r="AQ112" s="3291"/>
      <c r="AR112" s="3291"/>
      <c r="AS112" s="3291"/>
      <c r="AT112" s="3291"/>
    </row>
    <row r="113" spans="1:131" ht="16.350000000000001" customHeight="1" x14ac:dyDescent="0.2">
      <c r="A113" s="123" t="s">
        <v>167</v>
      </c>
      <c r="B113" s="182"/>
      <c r="C113" s="168"/>
      <c r="D113" s="183"/>
      <c r="E113" s="183"/>
      <c r="F113" s="183"/>
      <c r="G113" s="183"/>
      <c r="H113" s="183"/>
      <c r="I113" s="183"/>
      <c r="J113" s="183"/>
      <c r="K113" s="183"/>
      <c r="L113" s="182"/>
      <c r="M113" s="184"/>
      <c r="N113" s="3292"/>
      <c r="O113" s="176"/>
      <c r="P113" s="176"/>
      <c r="Q113" s="176"/>
      <c r="R113" s="125"/>
      <c r="S113" s="125"/>
      <c r="T113" s="125"/>
      <c r="U113" s="125"/>
      <c r="V113" s="125"/>
      <c r="W113" s="125"/>
      <c r="X113" s="125"/>
      <c r="Y113" s="125"/>
      <c r="Z113" s="3290"/>
      <c r="AA113" s="3291"/>
      <c r="AB113" s="3291"/>
      <c r="AC113" s="3291"/>
      <c r="AD113" s="3291"/>
      <c r="AE113" s="3291"/>
      <c r="AF113" s="3291"/>
      <c r="AG113" s="3291"/>
      <c r="AH113" s="3291"/>
      <c r="AI113" s="3291"/>
      <c r="AJ113" s="3291"/>
      <c r="AK113" s="3291"/>
      <c r="AL113" s="3291"/>
      <c r="AM113" s="3291"/>
      <c r="AN113" s="3291"/>
      <c r="AO113" s="3291"/>
      <c r="AP113" s="3291"/>
      <c r="AQ113" s="3291"/>
      <c r="AR113" s="3291"/>
      <c r="AS113" s="3291"/>
      <c r="AT113" s="3291"/>
    </row>
    <row r="114" spans="1:131" ht="22.5" customHeight="1" x14ac:dyDescent="0.2">
      <c r="A114" s="9" t="s">
        <v>168</v>
      </c>
      <c r="B114" s="3293"/>
      <c r="C114" s="3293"/>
      <c r="D114" s="3293"/>
      <c r="E114" s="3293"/>
      <c r="F114" s="3293"/>
      <c r="G114" s="3293"/>
      <c r="H114" s="3293"/>
      <c r="I114" s="3293"/>
      <c r="J114" s="3293"/>
      <c r="K114" s="3293"/>
      <c r="L114" s="3293"/>
      <c r="M114" s="3293"/>
      <c r="N114" s="3293"/>
      <c r="O114" s="3293"/>
      <c r="P114" s="3293"/>
      <c r="Q114" s="3293"/>
      <c r="R114" s="3293"/>
      <c r="S114" s="3293"/>
      <c r="T114" s="3293"/>
      <c r="U114" s="3293"/>
      <c r="V114" s="3293"/>
      <c r="W114" s="3293"/>
      <c r="X114" s="3293"/>
      <c r="Y114" s="3293"/>
      <c r="Z114" s="3293"/>
      <c r="AA114" s="3293"/>
      <c r="AB114" s="3293"/>
      <c r="AC114" s="3293"/>
      <c r="AD114" s="3293"/>
      <c r="AE114" s="3293"/>
      <c r="AF114" s="3293"/>
      <c r="AG114" s="3293"/>
      <c r="AH114" s="3293"/>
      <c r="AI114" s="3293"/>
      <c r="AJ114" s="3293"/>
      <c r="AK114" s="3293"/>
      <c r="AL114" s="3293"/>
      <c r="AM114" s="3293"/>
      <c r="AN114" s="3293"/>
      <c r="AO114" s="3294"/>
      <c r="AP114" s="3294"/>
      <c r="AQ114" s="126"/>
      <c r="AR114" s="126"/>
      <c r="AS114" s="126"/>
      <c r="AT114" s="126"/>
    </row>
    <row r="115" spans="1:131" ht="16.350000000000001" customHeight="1" x14ac:dyDescent="0.2">
      <c r="A115" s="4604" t="s">
        <v>169</v>
      </c>
      <c r="B115" s="4544" t="s">
        <v>4</v>
      </c>
      <c r="C115" s="3526"/>
      <c r="D115" s="3514"/>
      <c r="E115" s="4588" t="s">
        <v>5</v>
      </c>
      <c r="F115" s="4565"/>
      <c r="G115" s="4565"/>
      <c r="H115" s="4565"/>
      <c r="I115" s="4565"/>
      <c r="J115" s="4565"/>
      <c r="K115" s="4565"/>
      <c r="L115" s="4565"/>
      <c r="M115" s="4565"/>
      <c r="N115" s="4565"/>
      <c r="O115" s="4565"/>
      <c r="P115" s="4565"/>
      <c r="Q115" s="4565"/>
      <c r="R115" s="4565"/>
      <c r="S115" s="4565"/>
      <c r="T115" s="4565"/>
      <c r="U115" s="4565"/>
      <c r="V115" s="4565"/>
      <c r="W115" s="4565"/>
      <c r="X115" s="4565"/>
      <c r="Y115" s="4565"/>
      <c r="Z115" s="4565"/>
      <c r="AA115" s="4565"/>
      <c r="AB115" s="4565"/>
      <c r="AC115" s="4565"/>
      <c r="AD115" s="4565"/>
      <c r="AE115" s="4565"/>
      <c r="AF115" s="4565"/>
      <c r="AG115" s="4565"/>
      <c r="AH115" s="4565"/>
      <c r="AI115" s="4565"/>
      <c r="AJ115" s="4565"/>
      <c r="AK115" s="4565"/>
      <c r="AL115" s="4565"/>
      <c r="AM115" s="4565"/>
      <c r="AN115" s="4589"/>
      <c r="AO115" s="3372" t="s">
        <v>170</v>
      </c>
      <c r="AP115" s="3368" t="s">
        <v>171</v>
      </c>
      <c r="AQ115" s="3514" t="s">
        <v>8</v>
      </c>
      <c r="AR115" s="3514" t="s">
        <v>9</v>
      </c>
      <c r="AS115" s="126"/>
      <c r="AT115" s="126"/>
    </row>
    <row r="116" spans="1:131" ht="27" customHeight="1" x14ac:dyDescent="0.2">
      <c r="A116" s="3356"/>
      <c r="B116" s="4403"/>
      <c r="C116" s="4318"/>
      <c r="D116" s="4456"/>
      <c r="E116" s="4587" t="s">
        <v>11</v>
      </c>
      <c r="F116" s="4560"/>
      <c r="G116" s="4588" t="s">
        <v>12</v>
      </c>
      <c r="H116" s="4560"/>
      <c r="I116" s="4588" t="s">
        <v>13</v>
      </c>
      <c r="J116" s="4560"/>
      <c r="K116" s="4588" t="s">
        <v>14</v>
      </c>
      <c r="L116" s="4560"/>
      <c r="M116" s="4588" t="s">
        <v>15</v>
      </c>
      <c r="N116" s="4560"/>
      <c r="O116" s="4588" t="s">
        <v>16</v>
      </c>
      <c r="P116" s="4560"/>
      <c r="Q116" s="4565" t="s">
        <v>17</v>
      </c>
      <c r="R116" s="4560"/>
      <c r="S116" s="4588" t="s">
        <v>18</v>
      </c>
      <c r="T116" s="4560"/>
      <c r="U116" s="4588" t="s">
        <v>19</v>
      </c>
      <c r="V116" s="4560"/>
      <c r="W116" s="4588" t="s">
        <v>20</v>
      </c>
      <c r="X116" s="4560"/>
      <c r="Y116" s="4588" t="s">
        <v>21</v>
      </c>
      <c r="Z116" s="4560"/>
      <c r="AA116" s="4588" t="s">
        <v>22</v>
      </c>
      <c r="AB116" s="4560"/>
      <c r="AC116" s="4588" t="s">
        <v>23</v>
      </c>
      <c r="AD116" s="4560"/>
      <c r="AE116" s="4588" t="s">
        <v>24</v>
      </c>
      <c r="AF116" s="4560"/>
      <c r="AG116" s="4588" t="s">
        <v>25</v>
      </c>
      <c r="AH116" s="4560"/>
      <c r="AI116" s="4588" t="s">
        <v>26</v>
      </c>
      <c r="AJ116" s="4560"/>
      <c r="AK116" s="4588" t="s">
        <v>27</v>
      </c>
      <c r="AL116" s="4560"/>
      <c r="AM116" s="4565" t="s">
        <v>28</v>
      </c>
      <c r="AN116" s="4589"/>
      <c r="AO116" s="3372"/>
      <c r="AP116" s="3368"/>
      <c r="AQ116" s="3372"/>
      <c r="AR116" s="3372"/>
      <c r="AS116" s="126"/>
      <c r="AT116" s="126"/>
    </row>
    <row r="117" spans="1:131" ht="24" customHeight="1" x14ac:dyDescent="0.2">
      <c r="A117" s="4605"/>
      <c r="B117" s="3295" t="s">
        <v>29</v>
      </c>
      <c r="C117" s="3205" t="s">
        <v>30</v>
      </c>
      <c r="D117" s="3049" t="s">
        <v>31</v>
      </c>
      <c r="E117" s="3296" t="s">
        <v>30</v>
      </c>
      <c r="F117" s="3221" t="s">
        <v>31</v>
      </c>
      <c r="G117" s="3296" t="s">
        <v>30</v>
      </c>
      <c r="H117" s="3221" t="s">
        <v>31</v>
      </c>
      <c r="I117" s="3296" t="s">
        <v>30</v>
      </c>
      <c r="J117" s="3221" t="s">
        <v>31</v>
      </c>
      <c r="K117" s="3296" t="s">
        <v>30</v>
      </c>
      <c r="L117" s="3221" t="s">
        <v>31</v>
      </c>
      <c r="M117" s="3296" t="s">
        <v>30</v>
      </c>
      <c r="N117" s="3221" t="s">
        <v>31</v>
      </c>
      <c r="O117" s="3296" t="s">
        <v>30</v>
      </c>
      <c r="P117" s="3221" t="s">
        <v>31</v>
      </c>
      <c r="Q117" s="3296" t="s">
        <v>30</v>
      </c>
      <c r="R117" s="3221" t="s">
        <v>31</v>
      </c>
      <c r="S117" s="3296" t="s">
        <v>30</v>
      </c>
      <c r="T117" s="3221" t="s">
        <v>31</v>
      </c>
      <c r="U117" s="3296" t="s">
        <v>30</v>
      </c>
      <c r="V117" s="3221" t="s">
        <v>31</v>
      </c>
      <c r="W117" s="3296" t="s">
        <v>30</v>
      </c>
      <c r="X117" s="3221" t="s">
        <v>31</v>
      </c>
      <c r="Y117" s="3296" t="s">
        <v>30</v>
      </c>
      <c r="Z117" s="3221" t="s">
        <v>31</v>
      </c>
      <c r="AA117" s="3296" t="s">
        <v>30</v>
      </c>
      <c r="AB117" s="3221" t="s">
        <v>31</v>
      </c>
      <c r="AC117" s="3296" t="s">
        <v>30</v>
      </c>
      <c r="AD117" s="3221" t="s">
        <v>31</v>
      </c>
      <c r="AE117" s="3296" t="s">
        <v>30</v>
      </c>
      <c r="AF117" s="3221" t="s">
        <v>31</v>
      </c>
      <c r="AG117" s="3296" t="s">
        <v>30</v>
      </c>
      <c r="AH117" s="3221" t="s">
        <v>31</v>
      </c>
      <c r="AI117" s="3296" t="s">
        <v>30</v>
      </c>
      <c r="AJ117" s="3221" t="s">
        <v>31</v>
      </c>
      <c r="AK117" s="3296" t="s">
        <v>30</v>
      </c>
      <c r="AL117" s="3221" t="s">
        <v>31</v>
      </c>
      <c r="AM117" s="3296" t="s">
        <v>30</v>
      </c>
      <c r="AN117" s="3206" t="s">
        <v>31</v>
      </c>
      <c r="AO117" s="4456"/>
      <c r="AP117" s="4590"/>
      <c r="AQ117" s="4456"/>
      <c r="AR117" s="4456"/>
      <c r="AS117" s="126"/>
      <c r="AT117" s="126"/>
    </row>
    <row r="118" spans="1:131" ht="24" customHeight="1" x14ac:dyDescent="0.2">
      <c r="A118" s="186" t="s">
        <v>172</v>
      </c>
      <c r="B118" s="76">
        <f>SUM(C118:D118)</f>
        <v>0</v>
      </c>
      <c r="C118" s="187">
        <f>SUM(E118+G118+I118+K118+M118+O118+Q118+S118+U118+W118+Y118+AA118+AC118+AE118+AG118+AI118+AK118+AM118)</f>
        <v>0</v>
      </c>
      <c r="D118" s="188">
        <f t="shared" ref="C118:D120" si="9">SUM(F118+H118+J118+L118+N118+P118+R118+T118+V118+X118+Z118+AB118+AD118+AF118+AH118+AJ118+AL118+AN118)</f>
        <v>0</v>
      </c>
      <c r="E118" s="45"/>
      <c r="F118" s="154"/>
      <c r="G118" s="45"/>
      <c r="H118" s="189"/>
      <c r="I118" s="45"/>
      <c r="J118" s="189"/>
      <c r="K118" s="45"/>
      <c r="L118" s="189"/>
      <c r="M118" s="45"/>
      <c r="N118" s="189"/>
      <c r="O118" s="45"/>
      <c r="P118" s="189"/>
      <c r="Q118" s="190"/>
      <c r="R118" s="189"/>
      <c r="S118" s="45"/>
      <c r="T118" s="189"/>
      <c r="U118" s="45"/>
      <c r="V118" s="189"/>
      <c r="W118" s="45"/>
      <c r="X118" s="189"/>
      <c r="Y118" s="45"/>
      <c r="Z118" s="189"/>
      <c r="AA118" s="45"/>
      <c r="AB118" s="189"/>
      <c r="AC118" s="45"/>
      <c r="AD118" s="189"/>
      <c r="AE118" s="45"/>
      <c r="AF118" s="189"/>
      <c r="AG118" s="45"/>
      <c r="AH118" s="189"/>
      <c r="AI118" s="45"/>
      <c r="AJ118" s="189"/>
      <c r="AK118" s="45"/>
      <c r="AL118" s="189"/>
      <c r="AM118" s="109"/>
      <c r="AN118" s="191"/>
      <c r="AO118" s="80"/>
      <c r="AP118" s="80"/>
      <c r="AQ118" s="3297"/>
      <c r="AR118" s="3297"/>
      <c r="AS118" s="192"/>
      <c r="AT118" s="126"/>
      <c r="CH118" s="4">
        <v>0</v>
      </c>
      <c r="CI118" s="4">
        <v>0</v>
      </c>
      <c r="DA118" s="5">
        <v>0</v>
      </c>
      <c r="DB118" s="5">
        <v>0</v>
      </c>
      <c r="DC118" s="5">
        <v>0</v>
      </c>
      <c r="DD118" s="5">
        <v>0</v>
      </c>
      <c r="DE118" s="5">
        <v>0</v>
      </c>
      <c r="DF118" s="5">
        <v>0</v>
      </c>
      <c r="DG118" s="5">
        <v>0</v>
      </c>
    </row>
    <row r="119" spans="1:131" ht="16.350000000000001" customHeight="1" x14ac:dyDescent="0.2">
      <c r="A119" s="193" t="s">
        <v>173</v>
      </c>
      <c r="B119" s="76">
        <f>SUM(C119:D119)</f>
        <v>0</v>
      </c>
      <c r="C119" s="187">
        <f t="shared" si="9"/>
        <v>0</v>
      </c>
      <c r="D119" s="188">
        <f t="shared" si="9"/>
        <v>0</v>
      </c>
      <c r="E119" s="25"/>
      <c r="F119" s="26"/>
      <c r="G119" s="25"/>
      <c r="H119" s="27"/>
      <c r="I119" s="25"/>
      <c r="J119" s="27"/>
      <c r="K119" s="25"/>
      <c r="L119" s="27"/>
      <c r="M119" s="25"/>
      <c r="N119" s="27"/>
      <c r="O119" s="25"/>
      <c r="P119" s="27"/>
      <c r="Q119" s="77"/>
      <c r="R119" s="27"/>
      <c r="S119" s="25"/>
      <c r="T119" s="27"/>
      <c r="U119" s="25"/>
      <c r="V119" s="27"/>
      <c r="W119" s="25"/>
      <c r="X119" s="27"/>
      <c r="Y119" s="25"/>
      <c r="Z119" s="27"/>
      <c r="AA119" s="25"/>
      <c r="AB119" s="27"/>
      <c r="AC119" s="25"/>
      <c r="AD119" s="27"/>
      <c r="AE119" s="25"/>
      <c r="AF119" s="27"/>
      <c r="AG119" s="25"/>
      <c r="AH119" s="27"/>
      <c r="AI119" s="25"/>
      <c r="AJ119" s="27"/>
      <c r="AK119" s="25"/>
      <c r="AL119" s="27"/>
      <c r="AM119" s="78"/>
      <c r="AN119" s="35"/>
      <c r="AO119" s="32"/>
      <c r="AP119" s="32"/>
      <c r="AQ119" s="80"/>
      <c r="AR119" s="80"/>
      <c r="AS119" s="192"/>
      <c r="AT119" s="126"/>
      <c r="CG119" s="4">
        <v>0</v>
      </c>
      <c r="CH119" s="4">
        <v>0</v>
      </c>
      <c r="CI119" s="4">
        <v>0</v>
      </c>
    </row>
    <row r="120" spans="1:131" ht="16.350000000000001" customHeight="1" x14ac:dyDescent="0.2">
      <c r="A120" s="3298" t="s">
        <v>174</v>
      </c>
      <c r="B120" s="123">
        <f>SUM(C120:D120)</f>
        <v>0</v>
      </c>
      <c r="C120" s="195">
        <f t="shared" si="9"/>
        <v>0</v>
      </c>
      <c r="D120" s="196">
        <f t="shared" si="9"/>
        <v>0</v>
      </c>
      <c r="E120" s="65"/>
      <c r="F120" s="66"/>
      <c r="G120" s="65"/>
      <c r="H120" s="64"/>
      <c r="I120" s="65"/>
      <c r="J120" s="64"/>
      <c r="K120" s="65"/>
      <c r="L120" s="64"/>
      <c r="M120" s="65"/>
      <c r="N120" s="64"/>
      <c r="O120" s="65"/>
      <c r="P120" s="64"/>
      <c r="Q120" s="92"/>
      <c r="R120" s="64"/>
      <c r="S120" s="65"/>
      <c r="T120" s="64"/>
      <c r="U120" s="65"/>
      <c r="V120" s="64"/>
      <c r="W120" s="65"/>
      <c r="X120" s="64"/>
      <c r="Y120" s="65"/>
      <c r="Z120" s="64"/>
      <c r="AA120" s="65"/>
      <c r="AB120" s="64"/>
      <c r="AC120" s="65"/>
      <c r="AD120" s="64"/>
      <c r="AE120" s="65"/>
      <c r="AF120" s="64"/>
      <c r="AG120" s="65"/>
      <c r="AH120" s="64"/>
      <c r="AI120" s="65"/>
      <c r="AJ120" s="64"/>
      <c r="AK120" s="65"/>
      <c r="AL120" s="64"/>
      <c r="AM120" s="93"/>
      <c r="AN120" s="68"/>
      <c r="AO120" s="70"/>
      <c r="AP120" s="70"/>
      <c r="AQ120" s="69"/>
      <c r="AR120" s="70"/>
      <c r="AS120" s="192"/>
      <c r="AT120" s="126"/>
    </row>
    <row r="121" spans="1:131" ht="21" customHeight="1" x14ac:dyDescent="0.2">
      <c r="A121" s="8" t="s">
        <v>175</v>
      </c>
      <c r="B121" s="197"/>
      <c r="C121" s="197"/>
      <c r="D121" s="6"/>
      <c r="E121" s="197"/>
      <c r="F121" s="6"/>
      <c r="G121" s="6"/>
      <c r="H121" s="6"/>
      <c r="I121" s="6"/>
      <c r="J121" s="6"/>
      <c r="K121" s="6"/>
      <c r="L121" s="124"/>
      <c r="M121" s="124"/>
      <c r="N121" s="124"/>
      <c r="O121" s="124"/>
      <c r="AQ121" s="198"/>
      <c r="AR121" s="198"/>
    </row>
    <row r="122" spans="1:131" ht="15" customHeight="1" x14ac:dyDescent="0.2">
      <c r="A122" s="4591" t="s">
        <v>176</v>
      </c>
      <c r="B122" s="4592"/>
      <c r="C122" s="4595" t="s">
        <v>32</v>
      </c>
      <c r="D122" s="4597" t="s">
        <v>177</v>
      </c>
      <c r="E122" s="4598"/>
      <c r="F122" s="4598"/>
      <c r="G122" s="4598"/>
      <c r="H122" s="4599"/>
      <c r="I122" s="4600" t="s">
        <v>99</v>
      </c>
      <c r="J122" s="4602" t="s">
        <v>6</v>
      </c>
      <c r="K122" s="4592" t="s">
        <v>7</v>
      </c>
      <c r="AR122" s="198"/>
      <c r="AS122" s="198"/>
      <c r="BV122" s="2"/>
      <c r="CA122" s="199"/>
      <c r="DA122" s="4"/>
      <c r="EA122" s="200"/>
    </row>
    <row r="123" spans="1:131" ht="31.5" x14ac:dyDescent="0.2">
      <c r="A123" s="4593"/>
      <c r="B123" s="4594"/>
      <c r="C123" s="4596"/>
      <c r="D123" s="3299" t="s">
        <v>178</v>
      </c>
      <c r="E123" s="3300" t="s">
        <v>179</v>
      </c>
      <c r="F123" s="3300" t="s">
        <v>180</v>
      </c>
      <c r="G123" s="3300" t="s">
        <v>181</v>
      </c>
      <c r="H123" s="3301" t="s">
        <v>182</v>
      </c>
      <c r="I123" s="4601"/>
      <c r="J123" s="4603"/>
      <c r="K123" s="4594"/>
      <c r="AR123" s="198"/>
      <c r="AS123" s="198"/>
      <c r="BV123" s="2"/>
      <c r="CA123" s="199"/>
      <c r="DA123" s="4"/>
      <c r="EA123" s="200"/>
    </row>
    <row r="124" spans="1:131" ht="28.15" customHeight="1" x14ac:dyDescent="0.2">
      <c r="A124" s="4569" t="s">
        <v>183</v>
      </c>
      <c r="B124" s="3302" t="s">
        <v>184</v>
      </c>
      <c r="C124" s="3303">
        <f>SUM(D124:H124)</f>
        <v>0</v>
      </c>
      <c r="D124" s="3304"/>
      <c r="E124" s="3305"/>
      <c r="F124" s="3305"/>
      <c r="G124" s="3305"/>
      <c r="H124" s="3306"/>
      <c r="I124" s="201"/>
      <c r="J124" s="3307"/>
      <c r="K124" s="3308"/>
      <c r="L124" s="10"/>
      <c r="AR124" s="198"/>
      <c r="AS124" s="198"/>
      <c r="BV124" s="2"/>
      <c r="CA124" s="199"/>
      <c r="DA124" s="4"/>
      <c r="DC124" s="5">
        <v>0</v>
      </c>
      <c r="DD124" s="5">
        <v>0</v>
      </c>
      <c r="DE124" s="5">
        <v>0</v>
      </c>
      <c r="DF124" s="5">
        <v>0</v>
      </c>
      <c r="EA124" s="200"/>
    </row>
    <row r="125" spans="1:131" ht="26.45" customHeight="1" x14ac:dyDescent="0.2">
      <c r="A125" s="3368"/>
      <c r="B125" s="202" t="s">
        <v>185</v>
      </c>
      <c r="C125" s="203">
        <f>SUM(D125:H125)</f>
        <v>0</v>
      </c>
      <c r="D125" s="3309"/>
      <c r="E125" s="3310"/>
      <c r="F125" s="3310"/>
      <c r="G125" s="3310"/>
      <c r="H125" s="3311"/>
      <c r="I125" s="201"/>
      <c r="J125" s="3312"/>
      <c r="K125" s="3313"/>
      <c r="L125" s="10"/>
      <c r="AR125" s="198"/>
      <c r="AS125" s="198"/>
      <c r="BV125" s="2"/>
      <c r="CA125" s="199"/>
      <c r="DA125" s="4"/>
      <c r="DD125" s="5">
        <v>0</v>
      </c>
      <c r="DF125" s="5">
        <v>0</v>
      </c>
      <c r="EA125" s="200"/>
    </row>
    <row r="126" spans="1:131" ht="29.45" customHeight="1" x14ac:dyDescent="0.2">
      <c r="A126" s="3470"/>
      <c r="B126" s="204" t="s">
        <v>186</v>
      </c>
      <c r="C126" s="3314">
        <f>SUM(D126:H126)</f>
        <v>0</v>
      </c>
      <c r="D126" s="3315"/>
      <c r="E126" s="3316"/>
      <c r="F126" s="3316"/>
      <c r="G126" s="3316"/>
      <c r="H126" s="3317"/>
      <c r="I126" s="201"/>
      <c r="J126" s="3318"/>
      <c r="K126" s="3319"/>
      <c r="L126" s="10"/>
      <c r="AR126" s="198"/>
      <c r="AS126" s="198"/>
      <c r="BV126" s="2"/>
      <c r="CA126" s="199"/>
      <c r="DA126" s="4"/>
      <c r="DD126" s="5">
        <v>0</v>
      </c>
      <c r="DF126" s="5">
        <v>0</v>
      </c>
      <c r="EA126" s="200"/>
    </row>
    <row r="127" spans="1:131" ht="24.6" customHeight="1" x14ac:dyDescent="0.2">
      <c r="A127" s="4569" t="s">
        <v>187</v>
      </c>
      <c r="B127" s="204" t="s">
        <v>188</v>
      </c>
      <c r="C127" s="3320">
        <f>SUM(I127)</f>
        <v>0</v>
      </c>
      <c r="D127" s="3321"/>
      <c r="E127" s="3322"/>
      <c r="F127" s="3322"/>
      <c r="G127" s="3322"/>
      <c r="H127" s="3323"/>
      <c r="I127" s="744"/>
      <c r="J127" s="3324"/>
      <c r="K127" s="746"/>
      <c r="L127" s="10"/>
      <c r="BV127" s="2"/>
      <c r="CA127" s="199"/>
      <c r="DA127" s="4"/>
      <c r="DB127" s="5">
        <v>0</v>
      </c>
      <c r="DD127" s="5">
        <v>0</v>
      </c>
      <c r="DF127" s="5">
        <v>0</v>
      </c>
      <c r="EA127" s="200"/>
    </row>
    <row r="128" spans="1:131" ht="24.6" customHeight="1" x14ac:dyDescent="0.2">
      <c r="A128" s="3470"/>
      <c r="B128" s="204" t="s">
        <v>189</v>
      </c>
      <c r="C128" s="3314">
        <f>SUM(D128:H128)</f>
        <v>0</v>
      </c>
      <c r="D128" s="3325"/>
      <c r="E128" s="3326"/>
      <c r="F128" s="3326"/>
      <c r="G128" s="3326"/>
      <c r="H128" s="3327"/>
      <c r="I128" s="3328"/>
      <c r="J128" s="3329"/>
      <c r="K128" s="3330"/>
      <c r="L128" s="10"/>
      <c r="BV128" s="2"/>
      <c r="CA128" s="199"/>
      <c r="DA128" s="4"/>
      <c r="DD128" s="5">
        <v>0</v>
      </c>
      <c r="DF128" s="5">
        <v>0</v>
      </c>
      <c r="EA128" s="200"/>
    </row>
    <row r="129" spans="1:131" ht="18.600000000000001" customHeight="1" x14ac:dyDescent="0.2">
      <c r="A129" s="3368" t="s">
        <v>190</v>
      </c>
      <c r="B129" s="16" t="s">
        <v>71</v>
      </c>
      <c r="C129" s="207">
        <f>SUM(D129:I129)</f>
        <v>0</v>
      </c>
      <c r="D129" s="3331"/>
      <c r="E129" s="3332"/>
      <c r="F129" s="3332"/>
      <c r="G129" s="3332"/>
      <c r="H129" s="3305"/>
      <c r="I129" s="3333"/>
      <c r="J129" s="3334"/>
      <c r="K129" s="3335"/>
      <c r="L129" s="10"/>
      <c r="BV129" s="2"/>
      <c r="CA129" s="199"/>
      <c r="DA129" s="4"/>
      <c r="DB129" s="5">
        <v>0</v>
      </c>
      <c r="DD129" s="5">
        <v>0</v>
      </c>
      <c r="DF129" s="5">
        <v>0</v>
      </c>
      <c r="EA129" s="200"/>
    </row>
    <row r="130" spans="1:131" ht="18.600000000000001" customHeight="1" x14ac:dyDescent="0.2">
      <c r="A130" s="3368"/>
      <c r="B130" s="16" t="s">
        <v>191</v>
      </c>
      <c r="C130" s="207">
        <f>SUM(D130:I130)</f>
        <v>0</v>
      </c>
      <c r="D130" s="3331"/>
      <c r="E130" s="3332"/>
      <c r="F130" s="3332"/>
      <c r="G130" s="3332"/>
      <c r="H130" s="3332"/>
      <c r="I130" s="3333"/>
      <c r="J130" s="3334"/>
      <c r="K130" s="3335"/>
      <c r="L130" s="10"/>
      <c r="BV130" s="2"/>
      <c r="CA130" s="199"/>
      <c r="DA130" s="4"/>
      <c r="DB130" s="5">
        <v>0</v>
      </c>
      <c r="DD130" s="5">
        <v>0</v>
      </c>
      <c r="DF130" s="5">
        <v>0</v>
      </c>
      <c r="EA130" s="200"/>
    </row>
    <row r="131" spans="1:131" ht="16.899999999999999" customHeight="1" x14ac:dyDescent="0.2">
      <c r="A131" s="3368"/>
      <c r="B131" s="21" t="s">
        <v>192</v>
      </c>
      <c r="C131" s="207">
        <f>SUM(D131:I131)</f>
        <v>0</v>
      </c>
      <c r="D131" s="3309"/>
      <c r="E131" s="3310"/>
      <c r="F131" s="3310"/>
      <c r="G131" s="3310"/>
      <c r="H131" s="3310"/>
      <c r="I131" s="3336"/>
      <c r="J131" s="3312"/>
      <c r="K131" s="3313"/>
      <c r="L131" s="10"/>
      <c r="BV131" s="2"/>
      <c r="CA131" s="199"/>
      <c r="DA131" s="4"/>
      <c r="DB131" s="5">
        <v>0</v>
      </c>
      <c r="DD131" s="5">
        <v>0</v>
      </c>
      <c r="DF131" s="5">
        <v>0</v>
      </c>
      <c r="EA131" s="200"/>
    </row>
    <row r="132" spans="1:131" ht="17.45" customHeight="1" x14ac:dyDescent="0.2">
      <c r="A132" s="3470"/>
      <c r="B132" s="213" t="s">
        <v>107</v>
      </c>
      <c r="C132" s="123">
        <f>SUM(D132:I132)</f>
        <v>0</v>
      </c>
      <c r="D132" s="3315"/>
      <c r="E132" s="3316"/>
      <c r="F132" s="3316"/>
      <c r="G132" s="3316"/>
      <c r="H132" s="3316"/>
      <c r="I132" s="3337"/>
      <c r="J132" s="3318"/>
      <c r="K132" s="3319"/>
      <c r="L132" s="10"/>
      <c r="BV132" s="2"/>
      <c r="CA132" s="199"/>
      <c r="DA132" s="4"/>
      <c r="DB132" s="5">
        <v>0</v>
      </c>
      <c r="DD132" s="5">
        <v>0</v>
      </c>
      <c r="DF132" s="5">
        <v>0</v>
      </c>
      <c r="EA132" s="200"/>
    </row>
    <row r="133" spans="1:131" ht="17.45" customHeight="1" x14ac:dyDescent="0.25">
      <c r="A133" s="214" t="s">
        <v>193</v>
      </c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 s="215"/>
      <c r="AO133" s="215"/>
    </row>
    <row r="134" spans="1:131" ht="18.600000000000001" customHeight="1" x14ac:dyDescent="0.2">
      <c r="A134" s="4606" t="s">
        <v>49</v>
      </c>
      <c r="B134" s="4606" t="s">
        <v>194</v>
      </c>
      <c r="C134" s="4608" t="s">
        <v>29</v>
      </c>
      <c r="D134" s="4608" t="s">
        <v>30</v>
      </c>
      <c r="E134" s="4610" t="s">
        <v>31</v>
      </c>
      <c r="F134" s="4612" t="s">
        <v>195</v>
      </c>
      <c r="G134" s="4613"/>
      <c r="H134" s="4613"/>
      <c r="I134" s="4613"/>
      <c r="J134" s="4613"/>
      <c r="K134" s="4613"/>
      <c r="L134" s="4613"/>
      <c r="M134" s="4613"/>
      <c r="N134" s="4613"/>
      <c r="O134" s="4613"/>
      <c r="P134" s="4613"/>
      <c r="Q134" s="4613"/>
      <c r="R134" s="4613"/>
      <c r="S134" s="4613"/>
      <c r="T134" s="4613"/>
      <c r="U134" s="4613"/>
      <c r="V134" s="4613"/>
      <c r="W134" s="4613"/>
      <c r="X134" s="4613"/>
      <c r="Y134" s="4613"/>
      <c r="Z134" s="4613"/>
      <c r="AA134" s="4613"/>
      <c r="AB134" s="4613"/>
      <c r="AC134" s="4613"/>
      <c r="AD134" s="4613"/>
      <c r="AE134" s="4613"/>
      <c r="AF134" s="4613"/>
      <c r="AG134" s="4613"/>
      <c r="AH134" s="4613"/>
      <c r="AI134" s="4613"/>
      <c r="AJ134" s="4613"/>
      <c r="AK134" s="4613"/>
      <c r="AL134" s="4613"/>
      <c r="AM134" s="4614"/>
      <c r="AN134" s="4608" t="s">
        <v>6</v>
      </c>
      <c r="AO134" s="4610" t="s">
        <v>7</v>
      </c>
    </row>
    <row r="135" spans="1:131" x14ac:dyDescent="0.2">
      <c r="A135" s="3452"/>
      <c r="B135" s="3452"/>
      <c r="C135" s="3455"/>
      <c r="D135" s="3455"/>
      <c r="E135" s="3458"/>
      <c r="F135" s="4615" t="s">
        <v>196</v>
      </c>
      <c r="G135" s="4616"/>
      <c r="H135" s="4615" t="s">
        <v>197</v>
      </c>
      <c r="I135" s="4616"/>
      <c r="J135" s="4615" t="s">
        <v>198</v>
      </c>
      <c r="K135" s="4616"/>
      <c r="L135" s="4615" t="s">
        <v>199</v>
      </c>
      <c r="M135" s="4616"/>
      <c r="N135" s="4615" t="s">
        <v>200</v>
      </c>
      <c r="O135" s="4616"/>
      <c r="P135" s="4617" t="s">
        <v>94</v>
      </c>
      <c r="Q135" s="4616"/>
      <c r="R135" s="4615" t="s">
        <v>95</v>
      </c>
      <c r="S135" s="4616"/>
      <c r="T135" s="4615" t="s">
        <v>201</v>
      </c>
      <c r="U135" s="4616"/>
      <c r="V135" s="4615" t="s">
        <v>202</v>
      </c>
      <c r="W135" s="4616"/>
      <c r="X135" s="4615" t="s">
        <v>203</v>
      </c>
      <c r="Y135" s="4616"/>
      <c r="Z135" s="4615" t="s">
        <v>204</v>
      </c>
      <c r="AA135" s="4616"/>
      <c r="AB135" s="4615" t="s">
        <v>205</v>
      </c>
      <c r="AC135" s="4616"/>
      <c r="AD135" s="4615" t="s">
        <v>206</v>
      </c>
      <c r="AE135" s="4616"/>
      <c r="AF135" s="4615" t="s">
        <v>207</v>
      </c>
      <c r="AG135" s="4616"/>
      <c r="AH135" s="4615" t="s">
        <v>208</v>
      </c>
      <c r="AI135" s="4616"/>
      <c r="AJ135" s="4615" t="s">
        <v>209</v>
      </c>
      <c r="AK135" s="4616"/>
      <c r="AL135" s="4615" t="s">
        <v>210</v>
      </c>
      <c r="AM135" s="4618"/>
      <c r="AN135" s="3455"/>
      <c r="AO135" s="3458"/>
    </row>
    <row r="136" spans="1:131" x14ac:dyDescent="0.2">
      <c r="A136" s="4607"/>
      <c r="B136" s="4607"/>
      <c r="C136" s="4609"/>
      <c r="D136" s="4609"/>
      <c r="E136" s="4611"/>
      <c r="F136" s="3338" t="s">
        <v>211</v>
      </c>
      <c r="G136" s="3339" t="s">
        <v>31</v>
      </c>
      <c r="H136" s="3338" t="s">
        <v>211</v>
      </c>
      <c r="I136" s="3339" t="s">
        <v>31</v>
      </c>
      <c r="J136" s="3338" t="s">
        <v>211</v>
      </c>
      <c r="K136" s="3339" t="s">
        <v>31</v>
      </c>
      <c r="L136" s="3338" t="s">
        <v>211</v>
      </c>
      <c r="M136" s="3339" t="s">
        <v>31</v>
      </c>
      <c r="N136" s="3338" t="s">
        <v>211</v>
      </c>
      <c r="O136" s="3339" t="s">
        <v>31</v>
      </c>
      <c r="P136" s="3338" t="s">
        <v>211</v>
      </c>
      <c r="Q136" s="3339" t="s">
        <v>31</v>
      </c>
      <c r="R136" s="3338" t="s">
        <v>211</v>
      </c>
      <c r="S136" s="3339" t="s">
        <v>31</v>
      </c>
      <c r="T136" s="3338" t="s">
        <v>211</v>
      </c>
      <c r="U136" s="3339" t="s">
        <v>31</v>
      </c>
      <c r="V136" s="3338" t="s">
        <v>211</v>
      </c>
      <c r="W136" s="3339" t="s">
        <v>31</v>
      </c>
      <c r="X136" s="3338" t="s">
        <v>211</v>
      </c>
      <c r="Y136" s="3339" t="s">
        <v>31</v>
      </c>
      <c r="Z136" s="3338" t="s">
        <v>211</v>
      </c>
      <c r="AA136" s="3339" t="s">
        <v>31</v>
      </c>
      <c r="AB136" s="3338" t="s">
        <v>211</v>
      </c>
      <c r="AC136" s="3339" t="s">
        <v>31</v>
      </c>
      <c r="AD136" s="3338" t="s">
        <v>211</v>
      </c>
      <c r="AE136" s="3339" t="s">
        <v>31</v>
      </c>
      <c r="AF136" s="3338" t="s">
        <v>211</v>
      </c>
      <c r="AG136" s="3339" t="s">
        <v>31</v>
      </c>
      <c r="AH136" s="3338" t="s">
        <v>211</v>
      </c>
      <c r="AI136" s="3339" t="s">
        <v>31</v>
      </c>
      <c r="AJ136" s="3338" t="s">
        <v>211</v>
      </c>
      <c r="AK136" s="3339" t="s">
        <v>31</v>
      </c>
      <c r="AL136" s="3338" t="s">
        <v>211</v>
      </c>
      <c r="AM136" s="3340" t="s">
        <v>31</v>
      </c>
      <c r="AN136" s="4609"/>
      <c r="AO136" s="4611"/>
    </row>
    <row r="137" spans="1:131" x14ac:dyDescent="0.2">
      <c r="A137" s="4619" t="s">
        <v>71</v>
      </c>
      <c r="B137" s="3341" t="s">
        <v>212</v>
      </c>
      <c r="C137" s="3342">
        <f>SUM(D137:E137)</f>
        <v>0</v>
      </c>
      <c r="D137" s="3343">
        <f>+F137+H137+J137+L137+N137+P137+R137+T137+V137+X137+Z137+AB137+AD137+AF137+AH137+AJ137+AL137</f>
        <v>0</v>
      </c>
      <c r="E137" s="3344">
        <f>+G137+I137+K137+M137+O137+Q137+S137+U137+W137+Y137+AA137+AC137+AE137+AG137+AI137+AK137+AM137</f>
        <v>0</v>
      </c>
      <c r="F137" s="3345"/>
      <c r="G137" s="3346"/>
      <c r="H137" s="3345"/>
      <c r="I137" s="3346"/>
      <c r="J137" s="3345"/>
      <c r="K137" s="3346"/>
      <c r="L137" s="3345"/>
      <c r="M137" s="3346"/>
      <c r="N137" s="3345"/>
      <c r="O137" s="3346"/>
      <c r="P137" s="3345"/>
      <c r="Q137" s="3346"/>
      <c r="R137" s="3345"/>
      <c r="S137" s="3346"/>
      <c r="T137" s="3345"/>
      <c r="U137" s="3346"/>
      <c r="V137" s="3345"/>
      <c r="W137" s="3346"/>
      <c r="X137" s="3345"/>
      <c r="Y137" s="3346"/>
      <c r="Z137" s="3345"/>
      <c r="AA137" s="3346"/>
      <c r="AB137" s="3345"/>
      <c r="AC137" s="3346"/>
      <c r="AD137" s="3345"/>
      <c r="AE137" s="3346"/>
      <c r="AF137" s="3345"/>
      <c r="AG137" s="3346"/>
      <c r="AH137" s="3345"/>
      <c r="AI137" s="3346"/>
      <c r="AJ137" s="3345"/>
      <c r="AK137" s="3346"/>
      <c r="AL137" s="3345"/>
      <c r="AM137" s="3347"/>
      <c r="AN137" s="3348"/>
      <c r="AO137" s="3346"/>
      <c r="AP137" s="10"/>
      <c r="DB137" s="5">
        <v>0</v>
      </c>
      <c r="DD137" s="5">
        <v>0</v>
      </c>
    </row>
    <row r="138" spans="1:131" x14ac:dyDescent="0.2">
      <c r="A138" s="3468"/>
      <c r="B138" s="76" t="s">
        <v>213</v>
      </c>
      <c r="C138" s="216">
        <f>SUM(D138:E138)</f>
        <v>0</v>
      </c>
      <c r="D138" s="217">
        <f t="shared" ref="D138:E150" si="10">+F138+H138+J138+L138+N138+P138+R138+T138+V138+X138+Z138+AB138+AD138+AF138+AH138+AJ138+AL138</f>
        <v>0</v>
      </c>
      <c r="E138" s="218">
        <f t="shared" si="10"/>
        <v>0</v>
      </c>
      <c r="F138" s="219"/>
      <c r="G138" s="220"/>
      <c r="H138" s="219"/>
      <c r="I138" s="220"/>
      <c r="J138" s="219"/>
      <c r="K138" s="220"/>
      <c r="L138" s="219"/>
      <c r="M138" s="220"/>
      <c r="N138" s="219"/>
      <c r="O138" s="220"/>
      <c r="P138" s="219"/>
      <c r="Q138" s="220"/>
      <c r="R138" s="219"/>
      <c r="S138" s="220"/>
      <c r="T138" s="219"/>
      <c r="U138" s="220"/>
      <c r="V138" s="219"/>
      <c r="W138" s="220"/>
      <c r="X138" s="219"/>
      <c r="Y138" s="220"/>
      <c r="Z138" s="219"/>
      <c r="AA138" s="220"/>
      <c r="AB138" s="219"/>
      <c r="AC138" s="220"/>
      <c r="AD138" s="219"/>
      <c r="AE138" s="220"/>
      <c r="AF138" s="219"/>
      <c r="AG138" s="220"/>
      <c r="AH138" s="219"/>
      <c r="AI138" s="220"/>
      <c r="AJ138" s="219"/>
      <c r="AK138" s="220"/>
      <c r="AL138" s="219"/>
      <c r="AM138" s="221"/>
      <c r="AN138" s="222"/>
      <c r="AO138" s="220"/>
      <c r="AP138" s="10"/>
    </row>
    <row r="139" spans="1:131" x14ac:dyDescent="0.2">
      <c r="A139" s="3468"/>
      <c r="B139" s="76" t="s">
        <v>214</v>
      </c>
      <c r="C139" s="216">
        <f t="shared" ref="C139:C150" si="11">SUM(D139:E139)</f>
        <v>0</v>
      </c>
      <c r="D139" s="217">
        <f t="shared" si="10"/>
        <v>0</v>
      </c>
      <c r="E139" s="218">
        <f t="shared" si="10"/>
        <v>0</v>
      </c>
      <c r="F139" s="223"/>
      <c r="G139" s="224"/>
      <c r="H139" s="223"/>
      <c r="I139" s="224"/>
      <c r="J139" s="223"/>
      <c r="K139" s="224"/>
      <c r="L139" s="223"/>
      <c r="M139" s="224"/>
      <c r="N139" s="223"/>
      <c r="O139" s="224"/>
      <c r="P139" s="223"/>
      <c r="Q139" s="224"/>
      <c r="R139" s="223"/>
      <c r="S139" s="224"/>
      <c r="T139" s="223"/>
      <c r="U139" s="224"/>
      <c r="V139" s="223"/>
      <c r="W139" s="224"/>
      <c r="X139" s="223"/>
      <c r="Y139" s="224"/>
      <c r="Z139" s="223"/>
      <c r="AA139" s="224"/>
      <c r="AB139" s="223"/>
      <c r="AC139" s="224"/>
      <c r="AD139" s="223"/>
      <c r="AE139" s="224"/>
      <c r="AF139" s="223"/>
      <c r="AG139" s="224"/>
      <c r="AH139" s="223"/>
      <c r="AI139" s="224"/>
      <c r="AJ139" s="223"/>
      <c r="AK139" s="224"/>
      <c r="AL139" s="223"/>
      <c r="AM139" s="225"/>
      <c r="AN139" s="226"/>
      <c r="AO139" s="224"/>
      <c r="AP139" s="10"/>
    </row>
    <row r="140" spans="1:131" x14ac:dyDescent="0.2">
      <c r="A140" s="3468"/>
      <c r="B140" s="76" t="s">
        <v>215</v>
      </c>
      <c r="C140" s="216">
        <f t="shared" si="11"/>
        <v>0</v>
      </c>
      <c r="D140" s="217">
        <f t="shared" si="10"/>
        <v>0</v>
      </c>
      <c r="E140" s="218">
        <f t="shared" si="10"/>
        <v>0</v>
      </c>
      <c r="F140" s="223"/>
      <c r="G140" s="224"/>
      <c r="H140" s="223"/>
      <c r="I140" s="224"/>
      <c r="J140" s="223"/>
      <c r="K140" s="224"/>
      <c r="L140" s="223"/>
      <c r="M140" s="224"/>
      <c r="N140" s="223"/>
      <c r="O140" s="224"/>
      <c r="P140" s="223"/>
      <c r="Q140" s="224"/>
      <c r="R140" s="223"/>
      <c r="S140" s="224"/>
      <c r="T140" s="223"/>
      <c r="U140" s="224"/>
      <c r="V140" s="223"/>
      <c r="W140" s="224"/>
      <c r="X140" s="223"/>
      <c r="Y140" s="224"/>
      <c r="Z140" s="223"/>
      <c r="AA140" s="224"/>
      <c r="AB140" s="223"/>
      <c r="AC140" s="224"/>
      <c r="AD140" s="223"/>
      <c r="AE140" s="224"/>
      <c r="AF140" s="223"/>
      <c r="AG140" s="224"/>
      <c r="AH140" s="223"/>
      <c r="AI140" s="224"/>
      <c r="AJ140" s="223"/>
      <c r="AK140" s="224"/>
      <c r="AL140" s="223"/>
      <c r="AM140" s="225"/>
      <c r="AN140" s="226"/>
      <c r="AO140" s="224"/>
      <c r="AP140" s="10"/>
    </row>
    <row r="141" spans="1:131" x14ac:dyDescent="0.2">
      <c r="A141" s="3468"/>
      <c r="B141" s="76" t="s">
        <v>216</v>
      </c>
      <c r="C141" s="216">
        <f t="shared" si="11"/>
        <v>0</v>
      </c>
      <c r="D141" s="217">
        <f t="shared" si="10"/>
        <v>0</v>
      </c>
      <c r="E141" s="218">
        <f t="shared" si="10"/>
        <v>0</v>
      </c>
      <c r="F141" s="223"/>
      <c r="G141" s="224"/>
      <c r="H141" s="223"/>
      <c r="I141" s="224"/>
      <c r="J141" s="223"/>
      <c r="K141" s="224"/>
      <c r="L141" s="223"/>
      <c r="M141" s="224"/>
      <c r="N141" s="223"/>
      <c r="O141" s="224"/>
      <c r="P141" s="223"/>
      <c r="Q141" s="224"/>
      <c r="R141" s="223"/>
      <c r="S141" s="224"/>
      <c r="T141" s="223"/>
      <c r="U141" s="224"/>
      <c r="V141" s="223"/>
      <c r="W141" s="224"/>
      <c r="X141" s="223"/>
      <c r="Y141" s="224"/>
      <c r="Z141" s="223"/>
      <c r="AA141" s="224"/>
      <c r="AB141" s="223"/>
      <c r="AC141" s="224"/>
      <c r="AD141" s="223"/>
      <c r="AE141" s="224"/>
      <c r="AF141" s="223"/>
      <c r="AG141" s="224"/>
      <c r="AH141" s="223"/>
      <c r="AI141" s="224"/>
      <c r="AJ141" s="223"/>
      <c r="AK141" s="224"/>
      <c r="AL141" s="223"/>
      <c r="AM141" s="225"/>
      <c r="AN141" s="226"/>
      <c r="AO141" s="224"/>
      <c r="AP141" s="10"/>
    </row>
    <row r="142" spans="1:131" x14ac:dyDescent="0.2">
      <c r="A142" s="3468"/>
      <c r="B142" s="76" t="s">
        <v>217</v>
      </c>
      <c r="C142" s="216">
        <f t="shared" si="11"/>
        <v>0</v>
      </c>
      <c r="D142" s="217">
        <f t="shared" si="10"/>
        <v>0</v>
      </c>
      <c r="E142" s="218">
        <f t="shared" si="10"/>
        <v>0</v>
      </c>
      <c r="F142" s="227"/>
      <c r="G142" s="228"/>
      <c r="H142" s="227"/>
      <c r="I142" s="228"/>
      <c r="J142" s="227"/>
      <c r="K142" s="228"/>
      <c r="L142" s="227"/>
      <c r="M142" s="228"/>
      <c r="N142" s="227"/>
      <c r="O142" s="228"/>
      <c r="P142" s="227"/>
      <c r="Q142" s="228"/>
      <c r="R142" s="227"/>
      <c r="S142" s="228"/>
      <c r="T142" s="227"/>
      <c r="U142" s="228"/>
      <c r="V142" s="227"/>
      <c r="W142" s="228"/>
      <c r="X142" s="227"/>
      <c r="Y142" s="228"/>
      <c r="Z142" s="227"/>
      <c r="AA142" s="228"/>
      <c r="AB142" s="227"/>
      <c r="AC142" s="228"/>
      <c r="AD142" s="227"/>
      <c r="AE142" s="228"/>
      <c r="AF142" s="227"/>
      <c r="AG142" s="228"/>
      <c r="AH142" s="227"/>
      <c r="AI142" s="228"/>
      <c r="AJ142" s="227"/>
      <c r="AK142" s="228"/>
      <c r="AL142" s="227"/>
      <c r="AM142" s="229"/>
      <c r="AN142" s="230"/>
      <c r="AO142" s="228"/>
      <c r="AP142" s="10"/>
    </row>
    <row r="143" spans="1:131" x14ac:dyDescent="0.2">
      <c r="A143" s="3468"/>
      <c r="B143" s="76" t="s">
        <v>218</v>
      </c>
      <c r="C143" s="216">
        <f t="shared" si="11"/>
        <v>0</v>
      </c>
      <c r="D143" s="217">
        <f t="shared" si="10"/>
        <v>0</v>
      </c>
      <c r="E143" s="218">
        <f t="shared" si="10"/>
        <v>0</v>
      </c>
      <c r="F143" s="227"/>
      <c r="G143" s="228"/>
      <c r="H143" s="227"/>
      <c r="I143" s="228"/>
      <c r="J143" s="227"/>
      <c r="K143" s="228"/>
      <c r="L143" s="227"/>
      <c r="M143" s="228"/>
      <c r="N143" s="227"/>
      <c r="O143" s="228"/>
      <c r="P143" s="227"/>
      <c r="Q143" s="228"/>
      <c r="R143" s="227"/>
      <c r="S143" s="228"/>
      <c r="T143" s="227"/>
      <c r="U143" s="228"/>
      <c r="V143" s="227"/>
      <c r="W143" s="228"/>
      <c r="X143" s="227"/>
      <c r="Y143" s="228"/>
      <c r="Z143" s="227"/>
      <c r="AA143" s="228"/>
      <c r="AB143" s="227"/>
      <c r="AC143" s="228"/>
      <c r="AD143" s="227"/>
      <c r="AE143" s="228"/>
      <c r="AF143" s="227"/>
      <c r="AG143" s="228"/>
      <c r="AH143" s="227"/>
      <c r="AI143" s="228"/>
      <c r="AJ143" s="227"/>
      <c r="AK143" s="228"/>
      <c r="AL143" s="227"/>
      <c r="AM143" s="229"/>
      <c r="AN143" s="230"/>
      <c r="AO143" s="228"/>
      <c r="AP143" s="10"/>
    </row>
    <row r="144" spans="1:131" x14ac:dyDescent="0.2">
      <c r="A144" s="4620"/>
      <c r="B144" s="123" t="s">
        <v>219</v>
      </c>
      <c r="C144" s="231">
        <f t="shared" si="11"/>
        <v>0</v>
      </c>
      <c r="D144" s="232">
        <f t="shared" si="10"/>
        <v>0</v>
      </c>
      <c r="E144" s="233">
        <f t="shared" si="10"/>
        <v>0</v>
      </c>
      <c r="F144" s="234"/>
      <c r="G144" s="235"/>
      <c r="H144" s="234"/>
      <c r="I144" s="235"/>
      <c r="J144" s="234"/>
      <c r="K144" s="235"/>
      <c r="L144" s="234"/>
      <c r="M144" s="235"/>
      <c r="N144" s="234"/>
      <c r="O144" s="235"/>
      <c r="P144" s="234"/>
      <c r="Q144" s="235"/>
      <c r="R144" s="234"/>
      <c r="S144" s="235"/>
      <c r="T144" s="234"/>
      <c r="U144" s="235"/>
      <c r="V144" s="234"/>
      <c r="W144" s="235"/>
      <c r="X144" s="234"/>
      <c r="Y144" s="235"/>
      <c r="Z144" s="234"/>
      <c r="AA144" s="235"/>
      <c r="AB144" s="234"/>
      <c r="AC144" s="235"/>
      <c r="AD144" s="234"/>
      <c r="AE144" s="235"/>
      <c r="AF144" s="234"/>
      <c r="AG144" s="235"/>
      <c r="AH144" s="234"/>
      <c r="AI144" s="235"/>
      <c r="AJ144" s="234"/>
      <c r="AK144" s="235"/>
      <c r="AL144" s="234"/>
      <c r="AM144" s="236"/>
      <c r="AN144" s="237"/>
      <c r="AO144" s="235"/>
      <c r="AP144" s="10"/>
    </row>
    <row r="145" spans="1:130" x14ac:dyDescent="0.2">
      <c r="A145" s="4619" t="s">
        <v>192</v>
      </c>
      <c r="B145" s="3341" t="s">
        <v>220</v>
      </c>
      <c r="C145" s="3342">
        <f t="shared" si="11"/>
        <v>0</v>
      </c>
      <c r="D145" s="3343">
        <f t="shared" si="10"/>
        <v>0</v>
      </c>
      <c r="E145" s="3344">
        <f t="shared" si="10"/>
        <v>0</v>
      </c>
      <c r="F145" s="3345"/>
      <c r="G145" s="3346"/>
      <c r="H145" s="3345"/>
      <c r="I145" s="3346"/>
      <c r="J145" s="3345"/>
      <c r="K145" s="3346"/>
      <c r="L145" s="3345"/>
      <c r="M145" s="3346"/>
      <c r="N145" s="3345"/>
      <c r="O145" s="3346"/>
      <c r="P145" s="3345"/>
      <c r="Q145" s="3346"/>
      <c r="R145" s="3345"/>
      <c r="S145" s="3346"/>
      <c r="T145" s="3345"/>
      <c r="U145" s="3346"/>
      <c r="V145" s="3345"/>
      <c r="W145" s="3346"/>
      <c r="X145" s="3345"/>
      <c r="Y145" s="3346"/>
      <c r="Z145" s="3345"/>
      <c r="AA145" s="3346"/>
      <c r="AB145" s="3345"/>
      <c r="AC145" s="3346"/>
      <c r="AD145" s="3345"/>
      <c r="AE145" s="3346"/>
      <c r="AF145" s="3345"/>
      <c r="AG145" s="3346"/>
      <c r="AH145" s="3345"/>
      <c r="AI145" s="3346"/>
      <c r="AJ145" s="3345"/>
      <c r="AK145" s="3346"/>
      <c r="AL145" s="3345"/>
      <c r="AM145" s="3347"/>
      <c r="AN145" s="3348"/>
      <c r="AO145" s="3346"/>
      <c r="AP145" s="10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x14ac:dyDescent="0.2">
      <c r="A146" s="3468"/>
      <c r="B146" s="76" t="s">
        <v>214</v>
      </c>
      <c r="C146" s="216">
        <f t="shared" si="11"/>
        <v>5</v>
      </c>
      <c r="D146" s="217">
        <f t="shared" si="10"/>
        <v>0</v>
      </c>
      <c r="E146" s="218">
        <f>+G146+I146+K146+M146+O146+Q146+S146+U146+W146+Y146+AA146+AC146+AE146+AG146+AI146+AK146+AM146</f>
        <v>5</v>
      </c>
      <c r="F146" s="223"/>
      <c r="G146" s="224"/>
      <c r="H146" s="223"/>
      <c r="I146" s="224"/>
      <c r="J146" s="223"/>
      <c r="K146" s="224"/>
      <c r="L146" s="223"/>
      <c r="M146" s="224"/>
      <c r="N146" s="223"/>
      <c r="O146" s="224">
        <v>1</v>
      </c>
      <c r="P146" s="223"/>
      <c r="Q146" s="224">
        <v>1</v>
      </c>
      <c r="R146" s="223"/>
      <c r="S146" s="224"/>
      <c r="T146" s="223"/>
      <c r="U146" s="224">
        <v>1</v>
      </c>
      <c r="V146" s="223"/>
      <c r="W146" s="224"/>
      <c r="X146" s="223"/>
      <c r="Y146" s="224"/>
      <c r="Z146" s="223"/>
      <c r="AA146" s="224"/>
      <c r="AB146" s="223"/>
      <c r="AC146" s="224">
        <v>1</v>
      </c>
      <c r="AD146" s="223"/>
      <c r="AE146" s="224">
        <v>1</v>
      </c>
      <c r="AF146" s="223"/>
      <c r="AG146" s="224"/>
      <c r="AH146" s="223"/>
      <c r="AI146" s="224"/>
      <c r="AJ146" s="223"/>
      <c r="AK146" s="224"/>
      <c r="AL146" s="223"/>
      <c r="AM146" s="225"/>
      <c r="AN146" s="226"/>
      <c r="AO146" s="224">
        <v>1</v>
      </c>
      <c r="AP146" s="10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x14ac:dyDescent="0.2">
      <c r="A147" s="3468"/>
      <c r="B147" s="76" t="s">
        <v>215</v>
      </c>
      <c r="C147" s="216">
        <f>SUM(D147:E147)</f>
        <v>12</v>
      </c>
      <c r="D147" s="217">
        <f t="shared" si="10"/>
        <v>7</v>
      </c>
      <c r="E147" s="218">
        <f t="shared" si="10"/>
        <v>5</v>
      </c>
      <c r="F147" s="223">
        <v>1</v>
      </c>
      <c r="G147" s="224"/>
      <c r="H147" s="223"/>
      <c r="I147" s="224">
        <v>1</v>
      </c>
      <c r="J147" s="223">
        <v>2</v>
      </c>
      <c r="K147" s="224"/>
      <c r="L147" s="223"/>
      <c r="M147" s="224"/>
      <c r="N147" s="223"/>
      <c r="O147" s="224"/>
      <c r="P147" s="223"/>
      <c r="Q147" s="224">
        <v>1</v>
      </c>
      <c r="R147" s="223"/>
      <c r="S147" s="224">
        <v>1</v>
      </c>
      <c r="T147" s="223">
        <v>1</v>
      </c>
      <c r="U147" s="224">
        <v>1</v>
      </c>
      <c r="V147" s="223"/>
      <c r="W147" s="224"/>
      <c r="X147" s="223"/>
      <c r="Y147" s="224">
        <v>1</v>
      </c>
      <c r="Z147" s="223">
        <v>1</v>
      </c>
      <c r="AA147" s="224"/>
      <c r="AB147" s="223">
        <v>1</v>
      </c>
      <c r="AC147" s="224"/>
      <c r="AD147" s="223"/>
      <c r="AE147" s="224"/>
      <c r="AF147" s="223">
        <v>1</v>
      </c>
      <c r="AG147" s="224"/>
      <c r="AH147" s="223"/>
      <c r="AI147" s="224"/>
      <c r="AJ147" s="223"/>
      <c r="AK147" s="224"/>
      <c r="AL147" s="223"/>
      <c r="AM147" s="225"/>
      <c r="AN147" s="226"/>
      <c r="AO147" s="224"/>
      <c r="AP147" s="10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x14ac:dyDescent="0.2">
      <c r="A148" s="3468"/>
      <c r="B148" s="76" t="s">
        <v>216</v>
      </c>
      <c r="C148" s="216">
        <f t="shared" si="11"/>
        <v>0</v>
      </c>
      <c r="D148" s="217">
        <f>+F148+H148+J148+L148+N148+P148+R148+T148+V148+X148+Z148+AB148+AD148+AF148+AH148+AJ148+AL148</f>
        <v>0</v>
      </c>
      <c r="E148" s="218">
        <f t="shared" si="10"/>
        <v>0</v>
      </c>
      <c r="F148" s="223"/>
      <c r="G148" s="224"/>
      <c r="H148" s="223"/>
      <c r="I148" s="224"/>
      <c r="J148" s="223"/>
      <c r="K148" s="224"/>
      <c r="L148" s="223"/>
      <c r="M148" s="224"/>
      <c r="N148" s="223"/>
      <c r="O148" s="224"/>
      <c r="P148" s="223"/>
      <c r="Q148" s="224"/>
      <c r="R148" s="223"/>
      <c r="S148" s="224"/>
      <c r="T148" s="223"/>
      <c r="U148" s="224"/>
      <c r="V148" s="223"/>
      <c r="W148" s="224"/>
      <c r="X148" s="223"/>
      <c r="Y148" s="224"/>
      <c r="Z148" s="223"/>
      <c r="AA148" s="224"/>
      <c r="AB148" s="223"/>
      <c r="AC148" s="224"/>
      <c r="AD148" s="223"/>
      <c r="AE148" s="224"/>
      <c r="AF148" s="223"/>
      <c r="AG148" s="224"/>
      <c r="AH148" s="223"/>
      <c r="AI148" s="224"/>
      <c r="AJ148" s="223"/>
      <c r="AK148" s="224"/>
      <c r="AL148" s="223"/>
      <c r="AM148" s="225"/>
      <c r="AN148" s="226"/>
      <c r="AO148" s="224"/>
      <c r="AP148" s="10"/>
      <c r="DB148" s="5">
        <v>0</v>
      </c>
      <c r="DD148" s="5">
        <v>0</v>
      </c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x14ac:dyDescent="0.2">
      <c r="A149" s="3468"/>
      <c r="B149" s="76" t="s">
        <v>217</v>
      </c>
      <c r="C149" s="238">
        <f t="shared" si="11"/>
        <v>0</v>
      </c>
      <c r="D149" s="239">
        <f t="shared" si="10"/>
        <v>0</v>
      </c>
      <c r="E149" s="240">
        <f t="shared" si="10"/>
        <v>0</v>
      </c>
      <c r="F149" s="227"/>
      <c r="G149" s="228"/>
      <c r="H149" s="227"/>
      <c r="I149" s="228"/>
      <c r="J149" s="227"/>
      <c r="K149" s="228"/>
      <c r="L149" s="227"/>
      <c r="M149" s="228"/>
      <c r="N149" s="227"/>
      <c r="O149" s="228"/>
      <c r="P149" s="227"/>
      <c r="Q149" s="228"/>
      <c r="R149" s="227"/>
      <c r="S149" s="228"/>
      <c r="T149" s="227"/>
      <c r="U149" s="228"/>
      <c r="V149" s="227"/>
      <c r="W149" s="228"/>
      <c r="X149" s="227"/>
      <c r="Y149" s="228"/>
      <c r="Z149" s="227"/>
      <c r="AA149" s="228"/>
      <c r="AB149" s="227"/>
      <c r="AC149" s="228"/>
      <c r="AD149" s="227"/>
      <c r="AE149" s="228"/>
      <c r="AF149" s="227"/>
      <c r="AG149" s="228"/>
      <c r="AH149" s="227"/>
      <c r="AI149" s="228"/>
      <c r="AJ149" s="227"/>
      <c r="AK149" s="228"/>
      <c r="AL149" s="227"/>
      <c r="AM149" s="229"/>
      <c r="AN149" s="230"/>
      <c r="AO149" s="228"/>
      <c r="AP149" s="10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x14ac:dyDescent="0.2">
      <c r="A150" s="4620"/>
      <c r="B150" s="123" t="s">
        <v>219</v>
      </c>
      <c r="C150" s="231">
        <f t="shared" si="11"/>
        <v>0</v>
      </c>
      <c r="D150" s="232">
        <f t="shared" si="10"/>
        <v>0</v>
      </c>
      <c r="E150" s="233">
        <f t="shared" si="10"/>
        <v>0</v>
      </c>
      <c r="F150" s="234"/>
      <c r="G150" s="235"/>
      <c r="H150" s="234"/>
      <c r="I150" s="235"/>
      <c r="J150" s="234"/>
      <c r="K150" s="235"/>
      <c r="L150" s="234"/>
      <c r="M150" s="235"/>
      <c r="N150" s="234"/>
      <c r="O150" s="235"/>
      <c r="P150" s="234"/>
      <c r="Q150" s="235"/>
      <c r="R150" s="234"/>
      <c r="S150" s="235"/>
      <c r="T150" s="234"/>
      <c r="U150" s="235"/>
      <c r="V150" s="234"/>
      <c r="W150" s="235"/>
      <c r="X150" s="234"/>
      <c r="Y150" s="235"/>
      <c r="Z150" s="234"/>
      <c r="AA150" s="235"/>
      <c r="AB150" s="234"/>
      <c r="AC150" s="235"/>
      <c r="AD150" s="234"/>
      <c r="AE150" s="235"/>
      <c r="AF150" s="234"/>
      <c r="AG150" s="235"/>
      <c r="AH150" s="234"/>
      <c r="AI150" s="235"/>
      <c r="AJ150" s="234"/>
      <c r="AK150" s="235"/>
      <c r="AL150" s="234"/>
      <c r="AM150" s="236"/>
      <c r="AN150" s="237"/>
      <c r="AO150" s="235"/>
      <c r="AP150" s="10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ht="15" x14ac:dyDescent="0.25">
      <c r="A151" s="8" t="s">
        <v>221</v>
      </c>
      <c r="B151" s="241"/>
      <c r="C151" s="241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ht="14.25" customHeight="1" x14ac:dyDescent="0.2">
      <c r="A152" s="4621" t="s">
        <v>222</v>
      </c>
      <c r="B152" s="4623" t="s">
        <v>32</v>
      </c>
      <c r="C152" s="4625" t="s">
        <v>195</v>
      </c>
      <c r="D152" s="4626"/>
      <c r="E152" s="4626"/>
      <c r="F152" s="4626"/>
      <c r="G152" s="4626"/>
      <c r="H152" s="4626"/>
      <c r="I152" s="4626"/>
      <c r="J152" s="4626"/>
      <c r="K152" s="4626"/>
      <c r="L152" s="4626"/>
      <c r="M152" s="4626"/>
      <c r="N152" s="4626"/>
      <c r="O152" s="4626"/>
      <c r="P152" s="4626"/>
      <c r="Q152" s="4626"/>
      <c r="R152" s="4626"/>
      <c r="S152" s="4627"/>
      <c r="T152" s="4628" t="s">
        <v>6</v>
      </c>
      <c r="U152" s="4629" t="s">
        <v>7</v>
      </c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x14ac:dyDescent="0.2">
      <c r="A153" s="4622"/>
      <c r="B153" s="4624"/>
      <c r="C153" s="3349" t="s">
        <v>92</v>
      </c>
      <c r="D153" s="3350" t="s">
        <v>13</v>
      </c>
      <c r="E153" s="3350" t="s">
        <v>223</v>
      </c>
      <c r="F153" s="3350" t="s">
        <v>15</v>
      </c>
      <c r="G153" s="3350" t="s">
        <v>224</v>
      </c>
      <c r="H153" s="3350" t="s">
        <v>94</v>
      </c>
      <c r="I153" s="3350" t="s">
        <v>225</v>
      </c>
      <c r="J153" s="3350" t="s">
        <v>201</v>
      </c>
      <c r="K153" s="3350" t="s">
        <v>226</v>
      </c>
      <c r="L153" s="3350" t="s">
        <v>203</v>
      </c>
      <c r="M153" s="3350" t="s">
        <v>227</v>
      </c>
      <c r="N153" s="3350" t="s">
        <v>205</v>
      </c>
      <c r="O153" s="3350" t="s">
        <v>206</v>
      </c>
      <c r="P153" s="3350" t="s">
        <v>207</v>
      </c>
      <c r="Q153" s="3350" t="s">
        <v>208</v>
      </c>
      <c r="R153" s="3350" t="s">
        <v>209</v>
      </c>
      <c r="S153" s="3351" t="s">
        <v>228</v>
      </c>
      <c r="T153" s="4628"/>
      <c r="U153" s="4629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ht="32.25" x14ac:dyDescent="0.2">
      <c r="A154" s="3352" t="s">
        <v>229</v>
      </c>
      <c r="B154" s="3353">
        <f>SUM(C154:S154)</f>
        <v>99</v>
      </c>
      <c r="C154" s="65">
        <v>0</v>
      </c>
      <c r="D154" s="101">
        <v>1</v>
      </c>
      <c r="E154" s="101">
        <v>0</v>
      </c>
      <c r="F154" s="101">
        <v>2</v>
      </c>
      <c r="G154" s="101">
        <v>0</v>
      </c>
      <c r="H154" s="101">
        <v>5</v>
      </c>
      <c r="I154" s="101">
        <v>9</v>
      </c>
      <c r="J154" s="101">
        <v>6</v>
      </c>
      <c r="K154" s="101">
        <v>4</v>
      </c>
      <c r="L154" s="101">
        <v>2</v>
      </c>
      <c r="M154" s="101">
        <v>7</v>
      </c>
      <c r="N154" s="101">
        <v>5</v>
      </c>
      <c r="O154" s="101">
        <v>10</v>
      </c>
      <c r="P154" s="101">
        <v>13</v>
      </c>
      <c r="Q154" s="101">
        <v>15</v>
      </c>
      <c r="R154" s="101">
        <v>10</v>
      </c>
      <c r="S154" s="244">
        <v>10</v>
      </c>
      <c r="T154" s="92">
        <v>1</v>
      </c>
      <c r="U154" s="113">
        <v>2</v>
      </c>
      <c r="V154" s="10"/>
      <c r="DB154" s="5">
        <v>0</v>
      </c>
      <c r="DD154" s="5">
        <v>0</v>
      </c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68" spans="1:130" s="245" customForma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BV168" s="3"/>
      <c r="BW168" s="3"/>
      <c r="BX168" s="3"/>
      <c r="BY168" s="3"/>
      <c r="BZ168" s="3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</row>
    <row r="175" spans="1:130" s="3" customFormat="1" x14ac:dyDescent="0.2">
      <c r="CA175" s="199"/>
      <c r="CB175" s="199"/>
      <c r="CC175" s="199"/>
      <c r="CD175" s="199"/>
      <c r="CE175" s="199"/>
      <c r="CF175" s="199"/>
      <c r="CG175" s="199"/>
      <c r="CH175" s="199"/>
      <c r="CI175" s="199"/>
      <c r="CJ175" s="199"/>
      <c r="CK175" s="199"/>
      <c r="CL175" s="199"/>
      <c r="CM175" s="199"/>
      <c r="CN175" s="199"/>
      <c r="CO175" s="199"/>
      <c r="CP175" s="199"/>
      <c r="CQ175" s="199"/>
      <c r="CR175" s="199"/>
      <c r="CS175" s="199"/>
      <c r="CT175" s="199"/>
      <c r="CU175" s="199"/>
      <c r="CV175" s="199"/>
      <c r="CW175" s="199"/>
      <c r="CX175" s="199"/>
      <c r="CY175" s="199"/>
      <c r="CZ175" s="199"/>
      <c r="DA175" s="199"/>
      <c r="DB175" s="199"/>
      <c r="DC175" s="199"/>
      <c r="DD175" s="199"/>
      <c r="DE175" s="199"/>
      <c r="DF175" s="199"/>
      <c r="DG175" s="199"/>
      <c r="DH175" s="199"/>
      <c r="DI175" s="199"/>
      <c r="DJ175" s="199"/>
      <c r="DK175" s="199"/>
      <c r="DL175" s="199"/>
      <c r="DM175" s="199"/>
      <c r="DN175" s="199"/>
      <c r="DO175" s="199"/>
      <c r="DP175" s="199"/>
      <c r="DQ175" s="199"/>
      <c r="DR175" s="199"/>
      <c r="DS175" s="199"/>
      <c r="DT175" s="199"/>
      <c r="DU175" s="199"/>
      <c r="DV175" s="199"/>
      <c r="DW175" s="199"/>
      <c r="DX175" s="199"/>
      <c r="DY175" s="199"/>
      <c r="DZ175" s="199"/>
    </row>
    <row r="186" spans="1:130" x14ac:dyDescent="0.2">
      <c r="A186" s="245">
        <f>SUM(B12:D12,B31:D45,B49:B50,B55,B58,B63:B64,B67:B74,B78,C83:C86,B91:B95,B97:B99,B107,B111:M113,B118:B120,C124:C132)</f>
        <v>16122</v>
      </c>
      <c r="B186" s="245">
        <f>SUM(DA13:DZ154)</f>
        <v>0</v>
      </c>
      <c r="C186" s="245"/>
      <c r="D186" s="245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</sheetData>
  <protectedRanges>
    <protectedRange sqref="B67:B74" name="Rango2_1"/>
  </protectedRanges>
  <mergeCells count="201">
    <mergeCell ref="A137:A144"/>
    <mergeCell ref="A145:A150"/>
    <mergeCell ref="A152:A153"/>
    <mergeCell ref="B152:B153"/>
    <mergeCell ref="C152:S152"/>
    <mergeCell ref="T152:T153"/>
    <mergeCell ref="U152:U153"/>
    <mergeCell ref="V135:W135"/>
    <mergeCell ref="X135:Y135"/>
    <mergeCell ref="AN134:AN136"/>
    <mergeCell ref="AO134:AO136"/>
    <mergeCell ref="F135:G135"/>
    <mergeCell ref="H135:I135"/>
    <mergeCell ref="J135:K135"/>
    <mergeCell ref="L135:M135"/>
    <mergeCell ref="N135:O135"/>
    <mergeCell ref="P135:Q135"/>
    <mergeCell ref="R135:S135"/>
    <mergeCell ref="T135:U135"/>
    <mergeCell ref="AH135:AI135"/>
    <mergeCell ref="AJ135:AK135"/>
    <mergeCell ref="AL135:AM135"/>
    <mergeCell ref="Z135:AA135"/>
    <mergeCell ref="AB135:AC135"/>
    <mergeCell ref="AD135:AE135"/>
    <mergeCell ref="AF135:AG135"/>
    <mergeCell ref="A124:A126"/>
    <mergeCell ref="A127:A128"/>
    <mergeCell ref="A129:A132"/>
    <mergeCell ref="A134:A136"/>
    <mergeCell ref="B134:B136"/>
    <mergeCell ref="C134:C136"/>
    <mergeCell ref="D134:D136"/>
    <mergeCell ref="E134:E136"/>
    <mergeCell ref="F134:AM134"/>
    <mergeCell ref="AI116:AJ116"/>
    <mergeCell ref="AK116:AL116"/>
    <mergeCell ref="AM116:AN116"/>
    <mergeCell ref="A122:B123"/>
    <mergeCell ref="C122:C123"/>
    <mergeCell ref="D122:H122"/>
    <mergeCell ref="I122:I123"/>
    <mergeCell ref="J122:J123"/>
    <mergeCell ref="A115:A117"/>
    <mergeCell ref="B115:D116"/>
    <mergeCell ref="K122:K123"/>
    <mergeCell ref="A109:A110"/>
    <mergeCell ref="B109:B110"/>
    <mergeCell ref="C109:L109"/>
    <mergeCell ref="M109:M110"/>
    <mergeCell ref="AR115:AR117"/>
    <mergeCell ref="E116:F116"/>
    <mergeCell ref="G116:H116"/>
    <mergeCell ref="I116:J116"/>
    <mergeCell ref="K116:L116"/>
    <mergeCell ref="M116:N116"/>
    <mergeCell ref="O116:P116"/>
    <mergeCell ref="Q116:R116"/>
    <mergeCell ref="S116:T116"/>
    <mergeCell ref="U116:V116"/>
    <mergeCell ref="E115:AN115"/>
    <mergeCell ref="AO115:AO117"/>
    <mergeCell ref="AP115:AP117"/>
    <mergeCell ref="AQ115:AQ117"/>
    <mergeCell ref="W116:X116"/>
    <mergeCell ref="Y116:Z116"/>
    <mergeCell ref="AA116:AB116"/>
    <mergeCell ref="AC116:AD116"/>
    <mergeCell ref="AE116:AF116"/>
    <mergeCell ref="AG116:AH116"/>
    <mergeCell ref="A84:A85"/>
    <mergeCell ref="AK80:AK82"/>
    <mergeCell ref="AL80:AL82"/>
    <mergeCell ref="AM80:AM82"/>
    <mergeCell ref="A90:F90"/>
    <mergeCell ref="A96:F96"/>
    <mergeCell ref="A100:F100"/>
    <mergeCell ref="A101:A103"/>
    <mergeCell ref="B101:D102"/>
    <mergeCell ref="E101:F102"/>
    <mergeCell ref="A88:A89"/>
    <mergeCell ref="B88:B89"/>
    <mergeCell ref="C88:C89"/>
    <mergeCell ref="D88:D89"/>
    <mergeCell ref="E88:E89"/>
    <mergeCell ref="F88:F89"/>
    <mergeCell ref="G101:H102"/>
    <mergeCell ref="I101:J102"/>
    <mergeCell ref="K101:K103"/>
    <mergeCell ref="L101:M102"/>
    <mergeCell ref="N101:O102"/>
    <mergeCell ref="AN80:AN82"/>
    <mergeCell ref="F81:G81"/>
    <mergeCell ref="H81:I81"/>
    <mergeCell ref="J81:K81"/>
    <mergeCell ref="L81:M81"/>
    <mergeCell ref="N81:O81"/>
    <mergeCell ref="P81:Q81"/>
    <mergeCell ref="A79:G79"/>
    <mergeCell ref="A80:A82"/>
    <mergeCell ref="B80:B82"/>
    <mergeCell ref="C80:E81"/>
    <mergeCell ref="F80:AI80"/>
    <mergeCell ref="AJ80:AJ82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76:A77"/>
    <mergeCell ref="B76:B77"/>
    <mergeCell ref="C76:S76"/>
    <mergeCell ref="T76:T77"/>
    <mergeCell ref="U76:U77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A52:A54"/>
    <mergeCell ref="B52:D53"/>
    <mergeCell ref="E52:V52"/>
    <mergeCell ref="W52:W54"/>
    <mergeCell ref="X52:X54"/>
    <mergeCell ref="E53:E54"/>
    <mergeCell ref="F53:F54"/>
    <mergeCell ref="G53:G54"/>
    <mergeCell ref="H53:H54"/>
    <mergeCell ref="I53:I54"/>
    <mergeCell ref="AM29:AN29"/>
    <mergeCell ref="A47:A48"/>
    <mergeCell ref="B47:B48"/>
    <mergeCell ref="C47:F47"/>
    <mergeCell ref="G47:J47"/>
    <mergeCell ref="K47:K48"/>
    <mergeCell ref="L47:L48"/>
    <mergeCell ref="M47:M48"/>
    <mergeCell ref="AA29:AB29"/>
    <mergeCell ref="AC29:AD29"/>
    <mergeCell ref="AE29:AF29"/>
    <mergeCell ref="AG29:AH29"/>
    <mergeCell ref="AI29:AJ29"/>
    <mergeCell ref="AK29:AL29"/>
    <mergeCell ref="V53:V54"/>
    <mergeCell ref="A28:A30"/>
    <mergeCell ref="B28:D29"/>
    <mergeCell ref="AQ28:AQ30"/>
    <mergeCell ref="AR28:AR30"/>
    <mergeCell ref="AS28:AS30"/>
    <mergeCell ref="E29:F29"/>
    <mergeCell ref="G29:H29"/>
    <mergeCell ref="I29:J29"/>
    <mergeCell ref="K29:L29"/>
    <mergeCell ref="M29:N29"/>
    <mergeCell ref="O29:P29"/>
    <mergeCell ref="Q29:R29"/>
    <mergeCell ref="E28:AN28"/>
    <mergeCell ref="AO28:AO30"/>
    <mergeCell ref="AP28:AP30"/>
    <mergeCell ref="S29:T29"/>
    <mergeCell ref="U29:V29"/>
    <mergeCell ref="W29:X29"/>
    <mergeCell ref="Y29:Z29"/>
    <mergeCell ref="AQ9:AQ11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AM10:AN10"/>
    <mergeCell ref="AA10:AB10"/>
    <mergeCell ref="AC10:AD10"/>
    <mergeCell ref="AE10:AF10"/>
    <mergeCell ref="AG10:AH10"/>
    <mergeCell ref="AI10:AJ10"/>
    <mergeCell ref="AK10:AL10"/>
    <mergeCell ref="A6:W6"/>
    <mergeCell ref="A9:A11"/>
    <mergeCell ref="B9:D10"/>
    <mergeCell ref="E9:AN9"/>
    <mergeCell ref="AO9:AO11"/>
    <mergeCell ref="AP9:AP11"/>
    <mergeCell ref="S10:T10"/>
    <mergeCell ref="U10:V10"/>
    <mergeCell ref="W10:X10"/>
    <mergeCell ref="Y10:Z10"/>
  </mergeCells>
  <dataValidations count="2">
    <dataValidation type="whole" operator="greaterThanOrEqual" allowBlank="1" showInputMessage="1" showErrorMessage="1" sqref="F137:AO150">
      <formula1>0</formula1>
    </dataValidation>
    <dataValidation type="whole" operator="greaterThanOrEqual" allowBlank="1" showInputMessage="1" showErrorMessage="1" errorTitle="Error" error="Favor Ingrese sólo Números." sqref="C49:M50 C56:X57 C59:X60 C154:U154 F83:AN86 C91:F95 C97:F99 B104:O106 E13:AR26 B111:M113 E118:AP120 E31:AS45 B63:B74 AR122:AS126 AQ118:AR121 D124:K132 C78:U78">
      <formula1>0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86"/>
  <sheetViews>
    <sheetView tabSelected="1" workbookViewId="0">
      <selection activeCell="A6" sqref="A6:W6"/>
    </sheetView>
  </sheetViews>
  <sheetFormatPr baseColWidth="10" defaultColWidth="11.42578125" defaultRowHeight="14.25" x14ac:dyDescent="0.2"/>
  <cols>
    <col min="1" max="1" width="45.7109375" style="2" customWidth="1"/>
    <col min="2" max="2" width="31.5703125" style="2" customWidth="1"/>
    <col min="3" max="4" width="16.28515625" style="2" customWidth="1"/>
    <col min="5" max="5" width="17.85546875" style="2" customWidth="1"/>
    <col min="6" max="6" width="15.28515625" style="2" customWidth="1"/>
    <col min="7" max="7" width="12.28515625" style="2" customWidth="1"/>
    <col min="8" max="8" width="13.42578125" style="2" customWidth="1"/>
    <col min="9" max="9" width="13.28515625" style="2" customWidth="1"/>
    <col min="10" max="10" width="12.42578125" style="2" customWidth="1"/>
    <col min="11" max="11" width="13.28515625" style="2" customWidth="1"/>
    <col min="12" max="12" width="11.42578125" style="2"/>
    <col min="13" max="13" width="11.85546875" style="2" customWidth="1"/>
    <col min="14" max="14" width="13.85546875" style="2" customWidth="1"/>
    <col min="15" max="15" width="13.42578125" style="2" customWidth="1"/>
    <col min="16" max="16" width="11.42578125" style="2"/>
    <col min="17" max="17" width="11.42578125" style="2" customWidth="1"/>
    <col min="18" max="18" width="11.42578125" style="2"/>
    <col min="19" max="19" width="13.5703125" style="2" customWidth="1"/>
    <col min="20" max="40" width="11.42578125" style="2"/>
    <col min="41" max="41" width="11.28515625" style="2" customWidth="1"/>
    <col min="42" max="42" width="12" style="2" customWidth="1"/>
    <col min="43" max="73" width="11.42578125" style="2"/>
    <col min="74" max="75" width="11.42578125" style="3"/>
    <col min="76" max="76" width="11.28515625" style="3" customWidth="1"/>
    <col min="77" max="77" width="11.85546875" style="3" customWidth="1"/>
    <col min="78" max="78" width="10.85546875" style="3" customWidth="1"/>
    <col min="79" max="103" width="10.85546875" style="4" hidden="1" customWidth="1"/>
    <col min="104" max="104" width="6.42578125" style="4" hidden="1" customWidth="1"/>
    <col min="105" max="105" width="10.85546875" style="5" hidden="1" customWidth="1"/>
    <col min="106" max="130" width="11.42578125" style="5" hidden="1" customWidth="1"/>
    <col min="131" max="16384" width="11.42578125" style="2"/>
  </cols>
  <sheetData>
    <row r="1" spans="1:114" s="2" customFormat="1" x14ac:dyDescent="0.2">
      <c r="A1" s="1" t="s">
        <v>0</v>
      </c>
      <c r="BV1" s="3"/>
      <c r="BW1" s="3"/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5"/>
      <c r="DB1" s="5"/>
      <c r="DC1" s="5"/>
      <c r="DD1" s="5"/>
      <c r="DE1" s="5"/>
      <c r="DF1" s="5"/>
      <c r="DG1" s="5"/>
      <c r="DH1" s="5"/>
      <c r="DI1" s="5"/>
      <c r="DJ1" s="5"/>
    </row>
    <row r="2" spans="1:114" s="2" customFormat="1" x14ac:dyDescent="0.2">
      <c r="A2" s="1" t="str">
        <f>CONCATENATE("COMUNA: ",[13]NOMBRE!B2," - ","( ",[13]NOMBRE!C2,[13]NOMBRE!D2,[13]NOMBRE!E2,[13]NOMBRE!F2,[13]NOMBRE!G2," )")</f>
        <v>COMUNA: LINARES - ( 07401 )</v>
      </c>
      <c r="BV2" s="3"/>
      <c r="BW2" s="3"/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5"/>
      <c r="DB2" s="5"/>
      <c r="DC2" s="5"/>
      <c r="DD2" s="5"/>
      <c r="DE2" s="5"/>
      <c r="DF2" s="5"/>
      <c r="DG2" s="5"/>
      <c r="DH2" s="5"/>
      <c r="DI2" s="5"/>
      <c r="DJ2" s="5"/>
    </row>
    <row r="3" spans="1:114" s="2" customFormat="1" x14ac:dyDescent="0.2">
      <c r="A3" s="1" t="str">
        <f>CONCATENATE("ESTABLECIMIENTO/ESTRATEGIA: ",[13]NOMBRE!B3," - ","( ",[13]NOMBRE!C3,[13]NOMBRE!D3,[13]NOMBRE!E3,[13]NOMBRE!F3,[13]NOMBRE!G3,[13]NOMBRE!H3," )")</f>
        <v>ESTABLECIMIENTO/ESTRATEGIA: HOSPITAL PRESIDENTE CARLOS IBAÑEZ DEL CAMPO - ( 116108 )</v>
      </c>
      <c r="BV3" s="3"/>
      <c r="BW3" s="3"/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5"/>
      <c r="DB3" s="5"/>
      <c r="DC3" s="5"/>
      <c r="DD3" s="5"/>
      <c r="DE3" s="5"/>
      <c r="DF3" s="5"/>
      <c r="DG3" s="5"/>
      <c r="DH3" s="5"/>
      <c r="DI3" s="5"/>
      <c r="DJ3" s="5"/>
    </row>
    <row r="4" spans="1:114" s="2" customFormat="1" x14ac:dyDescent="0.2">
      <c r="A4" s="1" t="str">
        <f>CONCATENATE("MES: ",[13]NOMBRE!B6," - ","( ",[13]NOMBRE!C6,[13]NOMBRE!D6," )")</f>
        <v>MES: DICIEMBRE - ( 12 )</v>
      </c>
      <c r="BV4" s="3"/>
      <c r="BW4" s="3"/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5"/>
      <c r="DB4" s="5"/>
      <c r="DC4" s="5"/>
      <c r="DD4" s="5"/>
      <c r="DE4" s="5"/>
      <c r="DF4" s="5"/>
      <c r="DG4" s="5"/>
      <c r="DH4" s="5"/>
      <c r="DI4" s="5"/>
      <c r="DJ4" s="5"/>
    </row>
    <row r="5" spans="1:114" s="2" customFormat="1" x14ac:dyDescent="0.2">
      <c r="A5" s="1" t="str">
        <f>CONCATENATE("AÑO: ",[13]NOMBRE!B7)</f>
        <v>AÑO: 2023</v>
      </c>
      <c r="BV5" s="3"/>
      <c r="BW5" s="3"/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5"/>
      <c r="DB5" s="5"/>
      <c r="DC5" s="5"/>
      <c r="DD5" s="5"/>
      <c r="DE5" s="5"/>
      <c r="DF5" s="5"/>
      <c r="DG5" s="5"/>
      <c r="DH5" s="5"/>
      <c r="DI5" s="5"/>
      <c r="DJ5" s="5"/>
    </row>
    <row r="6" spans="1:114" s="2" customFormat="1" ht="15" customHeight="1" x14ac:dyDescent="0.2">
      <c r="A6" s="3354" t="s">
        <v>1</v>
      </c>
      <c r="B6" s="3354"/>
      <c r="C6" s="3354"/>
      <c r="D6" s="3354"/>
      <c r="E6" s="3354"/>
      <c r="F6" s="3354"/>
      <c r="G6" s="3354"/>
      <c r="H6" s="3354"/>
      <c r="I6" s="3354"/>
      <c r="J6" s="3354"/>
      <c r="K6" s="3354"/>
      <c r="L6" s="3354"/>
      <c r="M6" s="3354"/>
      <c r="N6" s="3354"/>
      <c r="O6" s="3354"/>
      <c r="P6" s="3354"/>
      <c r="Q6" s="3354"/>
      <c r="R6" s="3354"/>
      <c r="S6" s="3354"/>
      <c r="T6" s="3354"/>
      <c r="U6" s="3354"/>
      <c r="V6" s="3354"/>
      <c r="W6" s="3354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BV6" s="3"/>
      <c r="BW6" s="3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5"/>
      <c r="DB6" s="5"/>
      <c r="DC6" s="5"/>
      <c r="DD6" s="5"/>
      <c r="DE6" s="5"/>
      <c r="DF6" s="5"/>
      <c r="DG6" s="5"/>
      <c r="DH6" s="5"/>
      <c r="DI6" s="5"/>
      <c r="DJ6" s="5"/>
    </row>
    <row r="7" spans="1:114" s="2" customFormat="1" ht="15" x14ac:dyDescent="0.2">
      <c r="A7" s="3118"/>
      <c r="B7" s="3118"/>
      <c r="C7" s="3118"/>
      <c r="D7" s="3118"/>
      <c r="E7" s="3118"/>
      <c r="F7" s="3118"/>
      <c r="G7" s="3118"/>
      <c r="H7" s="3118"/>
      <c r="I7" s="3118"/>
      <c r="J7" s="3118"/>
      <c r="K7" s="3118"/>
      <c r="L7" s="3118"/>
      <c r="M7" s="3118"/>
      <c r="N7" s="3118"/>
      <c r="O7" s="3118"/>
      <c r="P7" s="3118"/>
      <c r="Q7" s="3118"/>
      <c r="R7" s="3118"/>
      <c r="S7" s="3118"/>
      <c r="T7" s="3118"/>
      <c r="U7" s="3118"/>
      <c r="V7" s="3118"/>
      <c r="W7" s="3118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V7" s="3"/>
      <c r="BW7" s="3"/>
      <c r="BX7" s="3"/>
      <c r="BY7" s="3"/>
      <c r="BZ7" s="3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5"/>
      <c r="DB7" s="5"/>
      <c r="DC7" s="5"/>
      <c r="DD7" s="5"/>
      <c r="DE7" s="5"/>
      <c r="DF7" s="5"/>
      <c r="DG7" s="5"/>
      <c r="DH7" s="5"/>
      <c r="DI7" s="5"/>
      <c r="DJ7" s="5"/>
    </row>
    <row r="8" spans="1:114" s="2" customFormat="1" x14ac:dyDescent="0.2">
      <c r="A8" s="8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"/>
      <c r="Z8" s="1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V8" s="3"/>
      <c r="BW8" s="3"/>
      <c r="BX8" s="3"/>
      <c r="BY8" s="3"/>
      <c r="BZ8" s="3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5"/>
      <c r="DB8" s="5"/>
      <c r="DC8" s="5"/>
      <c r="DD8" s="5"/>
      <c r="DE8" s="5"/>
      <c r="DF8" s="5"/>
      <c r="DG8" s="5"/>
      <c r="DH8" s="5"/>
      <c r="DI8" s="5"/>
      <c r="DJ8" s="5"/>
    </row>
    <row r="9" spans="1:114" s="2" customFormat="1" ht="14.25" customHeight="1" x14ac:dyDescent="0.2">
      <c r="A9" s="4653" t="s">
        <v>3</v>
      </c>
      <c r="B9" s="4654" t="s">
        <v>4</v>
      </c>
      <c r="C9" s="3756"/>
      <c r="D9" s="3950"/>
      <c r="E9" s="4635" t="s">
        <v>5</v>
      </c>
      <c r="F9" s="4631"/>
      <c r="G9" s="4631"/>
      <c r="H9" s="4631"/>
      <c r="I9" s="4631"/>
      <c r="J9" s="4631"/>
      <c r="K9" s="4631"/>
      <c r="L9" s="4631"/>
      <c r="M9" s="4631"/>
      <c r="N9" s="4631"/>
      <c r="O9" s="4631"/>
      <c r="P9" s="4631"/>
      <c r="Q9" s="4631"/>
      <c r="R9" s="4631"/>
      <c r="S9" s="4631"/>
      <c r="T9" s="4631"/>
      <c r="U9" s="4631"/>
      <c r="V9" s="4631"/>
      <c r="W9" s="4631"/>
      <c r="X9" s="4631"/>
      <c r="Y9" s="4631"/>
      <c r="Z9" s="4631"/>
      <c r="AA9" s="4631"/>
      <c r="AB9" s="4631"/>
      <c r="AC9" s="4631"/>
      <c r="AD9" s="4631"/>
      <c r="AE9" s="4631"/>
      <c r="AF9" s="4631"/>
      <c r="AG9" s="4631"/>
      <c r="AH9" s="4631"/>
      <c r="AI9" s="4631"/>
      <c r="AJ9" s="4631"/>
      <c r="AK9" s="4631"/>
      <c r="AL9" s="4631"/>
      <c r="AM9" s="4631"/>
      <c r="AN9" s="4636"/>
      <c r="AO9" s="3965" t="s">
        <v>6</v>
      </c>
      <c r="AP9" s="3965" t="s">
        <v>7</v>
      </c>
      <c r="AQ9" s="3950" t="s">
        <v>8</v>
      </c>
      <c r="AR9" s="3950" t="s">
        <v>9</v>
      </c>
      <c r="AS9" s="3950" t="s">
        <v>10</v>
      </c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U9" s="10"/>
      <c r="BV9" s="3"/>
      <c r="BW9" s="3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5"/>
      <c r="DB9" s="5"/>
      <c r="DC9" s="5"/>
      <c r="DD9" s="5"/>
      <c r="DE9" s="5"/>
      <c r="DF9" s="5"/>
      <c r="DG9" s="5"/>
      <c r="DH9" s="5"/>
      <c r="DI9" s="5"/>
      <c r="DJ9" s="5"/>
    </row>
    <row r="10" spans="1:114" s="2" customFormat="1" ht="14.25" customHeight="1" x14ac:dyDescent="0.2">
      <c r="A10" s="3356"/>
      <c r="B10" s="4655"/>
      <c r="C10" s="3633"/>
      <c r="D10" s="4656"/>
      <c r="E10" s="4638" t="s">
        <v>11</v>
      </c>
      <c r="F10" s="4637"/>
      <c r="G10" s="4638" t="s">
        <v>12</v>
      </c>
      <c r="H10" s="4639"/>
      <c r="I10" s="4638" t="s">
        <v>13</v>
      </c>
      <c r="J10" s="4639"/>
      <c r="K10" s="4638" t="s">
        <v>14</v>
      </c>
      <c r="L10" s="4639"/>
      <c r="M10" s="4638" t="s">
        <v>15</v>
      </c>
      <c r="N10" s="4639"/>
      <c r="O10" s="4638" t="s">
        <v>16</v>
      </c>
      <c r="P10" s="4639"/>
      <c r="Q10" s="4638" t="s">
        <v>17</v>
      </c>
      <c r="R10" s="4639"/>
      <c r="S10" s="4638" t="s">
        <v>18</v>
      </c>
      <c r="T10" s="4639"/>
      <c r="U10" s="4638" t="s">
        <v>19</v>
      </c>
      <c r="V10" s="4639"/>
      <c r="W10" s="4638" t="s">
        <v>20</v>
      </c>
      <c r="X10" s="4639"/>
      <c r="Y10" s="4638" t="s">
        <v>21</v>
      </c>
      <c r="Z10" s="4639"/>
      <c r="AA10" s="4638" t="s">
        <v>22</v>
      </c>
      <c r="AB10" s="4639"/>
      <c r="AC10" s="4638" t="s">
        <v>23</v>
      </c>
      <c r="AD10" s="4639"/>
      <c r="AE10" s="4638" t="s">
        <v>24</v>
      </c>
      <c r="AF10" s="4639"/>
      <c r="AG10" s="4638" t="s">
        <v>25</v>
      </c>
      <c r="AH10" s="4639"/>
      <c r="AI10" s="4638" t="s">
        <v>26</v>
      </c>
      <c r="AJ10" s="4639"/>
      <c r="AK10" s="4638" t="s">
        <v>27</v>
      </c>
      <c r="AL10" s="4639"/>
      <c r="AM10" s="4635" t="s">
        <v>28</v>
      </c>
      <c r="AN10" s="4636"/>
      <c r="AO10" s="3368"/>
      <c r="AP10" s="3368"/>
      <c r="AQ10" s="3372"/>
      <c r="AR10" s="3372"/>
      <c r="AS10" s="3372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U10" s="10"/>
      <c r="BV10" s="3"/>
      <c r="BW10" s="3"/>
      <c r="BX10" s="3"/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5"/>
      <c r="DB10" s="5"/>
      <c r="DC10" s="5"/>
      <c r="DD10" s="5"/>
      <c r="DE10" s="5"/>
      <c r="DF10" s="5"/>
      <c r="DG10" s="5"/>
      <c r="DH10" s="5"/>
      <c r="DI10" s="5"/>
      <c r="DJ10" s="5"/>
    </row>
    <row r="11" spans="1:114" s="2" customFormat="1" x14ac:dyDescent="0.2">
      <c r="A11" s="4651"/>
      <c r="B11" s="4640" t="s">
        <v>29</v>
      </c>
      <c r="C11" s="4641" t="s">
        <v>30</v>
      </c>
      <c r="D11" s="4642" t="s">
        <v>31</v>
      </c>
      <c r="E11" s="4657" t="s">
        <v>30</v>
      </c>
      <c r="F11" s="4658" t="s">
        <v>31</v>
      </c>
      <c r="G11" s="4657" t="s">
        <v>30</v>
      </c>
      <c r="H11" s="4658" t="s">
        <v>31</v>
      </c>
      <c r="I11" s="4657" t="s">
        <v>30</v>
      </c>
      <c r="J11" s="4658" t="s">
        <v>31</v>
      </c>
      <c r="K11" s="4657" t="s">
        <v>30</v>
      </c>
      <c r="L11" s="4658" t="s">
        <v>31</v>
      </c>
      <c r="M11" s="4657" t="s">
        <v>30</v>
      </c>
      <c r="N11" s="4658" t="s">
        <v>31</v>
      </c>
      <c r="O11" s="4657" t="s">
        <v>30</v>
      </c>
      <c r="P11" s="4658" t="s">
        <v>31</v>
      </c>
      <c r="Q11" s="4657" t="s">
        <v>30</v>
      </c>
      <c r="R11" s="4658" t="s">
        <v>31</v>
      </c>
      <c r="S11" s="4657" t="s">
        <v>30</v>
      </c>
      <c r="T11" s="4658" t="s">
        <v>31</v>
      </c>
      <c r="U11" s="4657" t="s">
        <v>30</v>
      </c>
      <c r="V11" s="4658" t="s">
        <v>31</v>
      </c>
      <c r="W11" s="4657" t="s">
        <v>30</v>
      </c>
      <c r="X11" s="4658" t="s">
        <v>31</v>
      </c>
      <c r="Y11" s="4657" t="s">
        <v>30</v>
      </c>
      <c r="Z11" s="4658" t="s">
        <v>31</v>
      </c>
      <c r="AA11" s="4657" t="s">
        <v>30</v>
      </c>
      <c r="AB11" s="4658" t="s">
        <v>31</v>
      </c>
      <c r="AC11" s="4657" t="s">
        <v>30</v>
      </c>
      <c r="AD11" s="4658" t="s">
        <v>31</v>
      </c>
      <c r="AE11" s="4657" t="s">
        <v>30</v>
      </c>
      <c r="AF11" s="4658" t="s">
        <v>31</v>
      </c>
      <c r="AG11" s="4657" t="s">
        <v>30</v>
      </c>
      <c r="AH11" s="4658" t="s">
        <v>31</v>
      </c>
      <c r="AI11" s="4657" t="s">
        <v>30</v>
      </c>
      <c r="AJ11" s="4658" t="s">
        <v>31</v>
      </c>
      <c r="AK11" s="4657" t="s">
        <v>30</v>
      </c>
      <c r="AL11" s="4658" t="s">
        <v>31</v>
      </c>
      <c r="AM11" s="4657" t="s">
        <v>30</v>
      </c>
      <c r="AN11" s="4659" t="s">
        <v>31</v>
      </c>
      <c r="AO11" s="4652"/>
      <c r="AP11" s="4652"/>
      <c r="AQ11" s="4656"/>
      <c r="AR11" s="4656"/>
      <c r="AS11" s="4656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U11" s="10"/>
      <c r="BV11" s="3"/>
      <c r="BW11" s="3"/>
      <c r="BX11" s="3"/>
      <c r="BY11" s="3"/>
      <c r="BZ11" s="3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5"/>
      <c r="DB11" s="5"/>
      <c r="DC11" s="5"/>
      <c r="DD11" s="5"/>
      <c r="DE11" s="5"/>
      <c r="DF11" s="5"/>
      <c r="DG11" s="5"/>
      <c r="DH11" s="5"/>
      <c r="DI11" s="5"/>
      <c r="DJ11" s="5"/>
    </row>
    <row r="12" spans="1:114" s="2" customFormat="1" x14ac:dyDescent="0.2">
      <c r="A12" s="4647" t="s">
        <v>32</v>
      </c>
      <c r="B12" s="4644">
        <f>SUM(B13:B26)</f>
        <v>0</v>
      </c>
      <c r="C12" s="4645">
        <f>SUM(C13:C26)</f>
        <v>0</v>
      </c>
      <c r="D12" s="11">
        <f>SUM(D13:D26)</f>
        <v>0</v>
      </c>
      <c r="E12" s="4657">
        <f>SUM(E13:E26)</f>
        <v>0</v>
      </c>
      <c r="F12" s="12">
        <f t="shared" ref="F12:AN12" si="0">SUM(F13:F26)</f>
        <v>0</v>
      </c>
      <c r="G12" s="13">
        <f>SUM(G13:G26)</f>
        <v>0</v>
      </c>
      <c r="H12" s="12">
        <f t="shared" si="0"/>
        <v>0</v>
      </c>
      <c r="I12" s="4657">
        <f t="shared" si="0"/>
        <v>0</v>
      </c>
      <c r="J12" s="12">
        <f t="shared" si="0"/>
        <v>0</v>
      </c>
      <c r="K12" s="4657">
        <f t="shared" si="0"/>
        <v>0</v>
      </c>
      <c r="L12" s="12">
        <f t="shared" si="0"/>
        <v>0</v>
      </c>
      <c r="M12" s="4657">
        <f t="shared" si="0"/>
        <v>0</v>
      </c>
      <c r="N12" s="12">
        <f t="shared" si="0"/>
        <v>0</v>
      </c>
      <c r="O12" s="4657">
        <f t="shared" si="0"/>
        <v>0</v>
      </c>
      <c r="P12" s="12">
        <f t="shared" si="0"/>
        <v>0</v>
      </c>
      <c r="Q12" s="4657">
        <f t="shared" si="0"/>
        <v>0</v>
      </c>
      <c r="R12" s="12">
        <f t="shared" si="0"/>
        <v>0</v>
      </c>
      <c r="S12" s="4657">
        <f t="shared" si="0"/>
        <v>0</v>
      </c>
      <c r="T12" s="12">
        <f t="shared" si="0"/>
        <v>0</v>
      </c>
      <c r="U12" s="4657">
        <f>SUM(U13:U26)</f>
        <v>0</v>
      </c>
      <c r="V12" s="12">
        <f>SUM(V13:V26)</f>
        <v>0</v>
      </c>
      <c r="W12" s="4657">
        <f t="shared" si="0"/>
        <v>0</v>
      </c>
      <c r="X12" s="12">
        <f t="shared" si="0"/>
        <v>0</v>
      </c>
      <c r="Y12" s="4657">
        <f t="shared" si="0"/>
        <v>0</v>
      </c>
      <c r="Z12" s="12">
        <f t="shared" si="0"/>
        <v>0</v>
      </c>
      <c r="AA12" s="4657">
        <f t="shared" si="0"/>
        <v>0</v>
      </c>
      <c r="AB12" s="12">
        <f t="shared" si="0"/>
        <v>0</v>
      </c>
      <c r="AC12" s="4657">
        <f t="shared" si="0"/>
        <v>0</v>
      </c>
      <c r="AD12" s="12">
        <f t="shared" si="0"/>
        <v>0</v>
      </c>
      <c r="AE12" s="4657">
        <f t="shared" si="0"/>
        <v>0</v>
      </c>
      <c r="AF12" s="12">
        <f t="shared" si="0"/>
        <v>0</v>
      </c>
      <c r="AG12" s="4657">
        <f t="shared" si="0"/>
        <v>0</v>
      </c>
      <c r="AH12" s="12">
        <f t="shared" si="0"/>
        <v>0</v>
      </c>
      <c r="AI12" s="4657">
        <f t="shared" si="0"/>
        <v>0</v>
      </c>
      <c r="AJ12" s="12">
        <f t="shared" si="0"/>
        <v>0</v>
      </c>
      <c r="AK12" s="4657">
        <f t="shared" si="0"/>
        <v>0</v>
      </c>
      <c r="AL12" s="12">
        <f t="shared" si="0"/>
        <v>0</v>
      </c>
      <c r="AM12" s="4657">
        <f t="shared" si="0"/>
        <v>0</v>
      </c>
      <c r="AN12" s="14">
        <f t="shared" si="0"/>
        <v>0</v>
      </c>
      <c r="AO12" s="15">
        <f>SUM(AO13:AO26)</f>
        <v>0</v>
      </c>
      <c r="AP12" s="4660">
        <f>SUM(AP13:AP26)</f>
        <v>0</v>
      </c>
      <c r="AQ12" s="4658">
        <f>SUM(AQ13:AQ26)</f>
        <v>0</v>
      </c>
      <c r="AR12" s="4658">
        <f>SUM(AR13:AR26)</f>
        <v>0</v>
      </c>
      <c r="AS12" s="4658">
        <f>SUM(AS13:AS26)</f>
        <v>0</v>
      </c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U12" s="10"/>
      <c r="BV12" s="3"/>
      <c r="BW12" s="3"/>
      <c r="BX12" s="3"/>
      <c r="BY12" s="3"/>
      <c r="BZ12" s="3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5"/>
      <c r="DB12" s="5"/>
      <c r="DC12" s="5"/>
      <c r="DD12" s="5"/>
      <c r="DE12" s="5"/>
      <c r="DF12" s="5"/>
      <c r="DG12" s="5"/>
      <c r="DH12" s="5"/>
      <c r="DI12" s="5"/>
      <c r="DJ12" s="5"/>
    </row>
    <row r="13" spans="1:114" s="2" customFormat="1" x14ac:dyDescent="0.2">
      <c r="A13" s="16" t="s">
        <v>33</v>
      </c>
      <c r="B13" s="17">
        <f>SUM(C13:D13)</f>
        <v>0</v>
      </c>
      <c r="C13" s="4661">
        <f>SUM(E13+G13+I13+K13+M13+O13+Q13+S13+U13+W13+Y13+AA13+AC13+AE13+AG13+AI13+AK13+AM13)</f>
        <v>0</v>
      </c>
      <c r="D13" s="4662">
        <f>SUM(F13+H13+J13+L13+N13+P13+R13+T13+V13+X13+Z13+AB13+AD13+AF13+AH13+AJ13+AL13+AN13)</f>
        <v>0</v>
      </c>
      <c r="E13" s="4663"/>
      <c r="F13" s="4664"/>
      <c r="G13" s="4663"/>
      <c r="H13" s="4664"/>
      <c r="I13" s="4663"/>
      <c r="J13" s="4665"/>
      <c r="K13" s="4663"/>
      <c r="L13" s="4665"/>
      <c r="M13" s="4663"/>
      <c r="N13" s="4665"/>
      <c r="O13" s="4663"/>
      <c r="P13" s="4665"/>
      <c r="Q13" s="4663"/>
      <c r="R13" s="4665"/>
      <c r="S13" s="4663"/>
      <c r="T13" s="4665"/>
      <c r="U13" s="4663"/>
      <c r="V13" s="4665"/>
      <c r="W13" s="4663"/>
      <c r="X13" s="4665"/>
      <c r="Y13" s="4663"/>
      <c r="Z13" s="4665"/>
      <c r="AA13" s="4663"/>
      <c r="AB13" s="4665"/>
      <c r="AC13" s="4663"/>
      <c r="AD13" s="4665"/>
      <c r="AE13" s="4663"/>
      <c r="AF13" s="4665"/>
      <c r="AG13" s="4663"/>
      <c r="AH13" s="4665"/>
      <c r="AI13" s="4663"/>
      <c r="AJ13" s="4665"/>
      <c r="AK13" s="4663"/>
      <c r="AL13" s="4665"/>
      <c r="AM13" s="4666"/>
      <c r="AN13" s="4667"/>
      <c r="AO13" s="4668"/>
      <c r="AP13" s="4668"/>
      <c r="AQ13" s="4669"/>
      <c r="AR13" s="4669"/>
      <c r="AS13" s="4669"/>
      <c r="AT13" s="18"/>
      <c r="AU13" s="19"/>
      <c r="AV13" s="19"/>
      <c r="AW13" s="19"/>
      <c r="AX13" s="19"/>
      <c r="AY13" s="19"/>
      <c r="AZ13" s="19"/>
      <c r="BA13" s="19"/>
      <c r="BB13" s="3"/>
      <c r="BC13" s="3"/>
      <c r="BD13" s="3"/>
      <c r="BU13" s="10"/>
      <c r="BV13" s="3"/>
      <c r="BW13" s="3"/>
      <c r="BX13" s="3"/>
      <c r="BY13" s="3"/>
      <c r="BZ13" s="3"/>
      <c r="CA13" s="20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5"/>
      <c r="DB13" s="5">
        <v>0</v>
      </c>
      <c r="DC13" s="5"/>
      <c r="DD13" s="5">
        <v>0</v>
      </c>
      <c r="DE13" s="5"/>
      <c r="DF13" s="5">
        <v>0</v>
      </c>
      <c r="DG13" s="5"/>
      <c r="DH13" s="5">
        <v>0</v>
      </c>
      <c r="DI13" s="5"/>
      <c r="DJ13" s="5">
        <v>0</v>
      </c>
    </row>
    <row r="14" spans="1:114" s="2" customFormat="1" x14ac:dyDescent="0.2">
      <c r="A14" s="21" t="s">
        <v>34</v>
      </c>
      <c r="B14" s="22">
        <f t="shared" ref="B14:B26" si="1">SUM(C14:D14)</f>
        <v>0</v>
      </c>
      <c r="C14" s="23">
        <f>SUM(E14+G14+I14)</f>
        <v>0</v>
      </c>
      <c r="D14" s="24">
        <f>SUM(F14+H14+J14)</f>
        <v>0</v>
      </c>
      <c r="E14" s="25"/>
      <c r="F14" s="26"/>
      <c r="G14" s="25"/>
      <c r="H14" s="26"/>
      <c r="I14" s="25"/>
      <c r="J14" s="27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8"/>
      <c r="V14" s="29"/>
      <c r="W14" s="28"/>
      <c r="X14" s="29"/>
      <c r="Y14" s="28"/>
      <c r="Z14" s="29"/>
      <c r="AA14" s="28"/>
      <c r="AB14" s="29"/>
      <c r="AC14" s="28"/>
      <c r="AD14" s="29"/>
      <c r="AE14" s="28"/>
      <c r="AF14" s="29"/>
      <c r="AG14" s="28"/>
      <c r="AH14" s="29"/>
      <c r="AI14" s="28"/>
      <c r="AJ14" s="29"/>
      <c r="AK14" s="28"/>
      <c r="AL14" s="29"/>
      <c r="AM14" s="28"/>
      <c r="AN14" s="30"/>
      <c r="AO14" s="31"/>
      <c r="AP14" s="31"/>
      <c r="AQ14" s="32"/>
      <c r="AR14" s="32"/>
      <c r="AS14" s="32"/>
      <c r="AT14" s="18"/>
      <c r="AU14" s="19"/>
      <c r="AV14" s="19"/>
      <c r="AW14" s="19"/>
      <c r="AX14" s="19"/>
      <c r="AY14" s="19"/>
      <c r="AZ14" s="19"/>
      <c r="BA14" s="19"/>
      <c r="BB14" s="3"/>
      <c r="BC14" s="3"/>
      <c r="BD14" s="3"/>
      <c r="BU14" s="10"/>
      <c r="BV14" s="3"/>
      <c r="BW14" s="3"/>
      <c r="BX14" s="3"/>
      <c r="BY14" s="3"/>
      <c r="BZ14" s="3"/>
      <c r="CA14" s="20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5"/>
      <c r="DB14" s="5">
        <v>0</v>
      </c>
      <c r="DC14" s="5"/>
      <c r="DD14" s="5">
        <v>0</v>
      </c>
      <c r="DE14" s="5"/>
      <c r="DF14" s="5">
        <v>0</v>
      </c>
      <c r="DG14" s="5"/>
      <c r="DH14" s="5">
        <v>0</v>
      </c>
      <c r="DI14" s="5"/>
      <c r="DJ14" s="5">
        <v>0</v>
      </c>
    </row>
    <row r="15" spans="1:114" s="2" customFormat="1" x14ac:dyDescent="0.2">
      <c r="A15" s="33" t="s">
        <v>35</v>
      </c>
      <c r="B15" s="22">
        <f t="shared" si="1"/>
        <v>0</v>
      </c>
      <c r="C15" s="23">
        <f>SUM(E15+G15+I15+K15+M15+O15+Q15+S15+U15+W15+Y15+AA15+AC15+AE15+AG15+AI15+AK15+AM15)</f>
        <v>0</v>
      </c>
      <c r="D15" s="24">
        <f>SUM(F15+H15+J15+L15+N15+P15+R15+T15+V15+X15+Z15+AB15+AD15+AF15+AH15+AJ15+AL15+AN15)</f>
        <v>0</v>
      </c>
      <c r="E15" s="25"/>
      <c r="F15" s="26"/>
      <c r="G15" s="25"/>
      <c r="H15" s="26"/>
      <c r="I15" s="25"/>
      <c r="J15" s="27"/>
      <c r="K15" s="25"/>
      <c r="L15" s="27"/>
      <c r="M15" s="25"/>
      <c r="N15" s="27"/>
      <c r="O15" s="25"/>
      <c r="P15" s="27"/>
      <c r="Q15" s="25"/>
      <c r="R15" s="27"/>
      <c r="S15" s="25"/>
      <c r="T15" s="27"/>
      <c r="U15" s="25"/>
      <c r="V15" s="27"/>
      <c r="W15" s="25"/>
      <c r="X15" s="27"/>
      <c r="Y15" s="25"/>
      <c r="Z15" s="27"/>
      <c r="AA15" s="25"/>
      <c r="AB15" s="27"/>
      <c r="AC15" s="25"/>
      <c r="AD15" s="27"/>
      <c r="AE15" s="25"/>
      <c r="AF15" s="27"/>
      <c r="AG15" s="25"/>
      <c r="AH15" s="27"/>
      <c r="AI15" s="25"/>
      <c r="AJ15" s="27"/>
      <c r="AK15" s="25"/>
      <c r="AL15" s="27"/>
      <c r="AM15" s="34"/>
      <c r="AN15" s="35"/>
      <c r="AO15" s="31"/>
      <c r="AP15" s="31"/>
      <c r="AQ15" s="32"/>
      <c r="AR15" s="32"/>
      <c r="AS15" s="32"/>
      <c r="AT15" s="18"/>
      <c r="AU15" s="19"/>
      <c r="AV15" s="19"/>
      <c r="AW15" s="19"/>
      <c r="AX15" s="19"/>
      <c r="AY15" s="19"/>
      <c r="AZ15" s="19"/>
      <c r="BA15" s="19"/>
      <c r="BB15" s="3"/>
      <c r="BC15" s="3"/>
      <c r="BD15" s="3"/>
      <c r="BU15" s="10"/>
      <c r="BV15" s="3"/>
      <c r="BW15" s="3"/>
      <c r="BX15" s="3"/>
      <c r="BY15" s="3"/>
      <c r="BZ15" s="3"/>
      <c r="CA15" s="20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5"/>
      <c r="DB15" s="5">
        <v>0</v>
      </c>
      <c r="DC15" s="5"/>
      <c r="DD15" s="5">
        <v>0</v>
      </c>
      <c r="DE15" s="5"/>
      <c r="DF15" s="5">
        <v>0</v>
      </c>
      <c r="DG15" s="5"/>
      <c r="DH15" s="5">
        <v>0</v>
      </c>
      <c r="DI15" s="5"/>
      <c r="DJ15" s="5">
        <v>0</v>
      </c>
    </row>
    <row r="16" spans="1:114" s="2" customFormat="1" x14ac:dyDescent="0.2">
      <c r="A16" s="36" t="s">
        <v>36</v>
      </c>
      <c r="B16" s="37">
        <f t="shared" si="1"/>
        <v>0</v>
      </c>
      <c r="C16" s="38">
        <f>SUM(I16+K16+M16+O16+Q16+S16+U16+W16+Y16+AA16+AC16+AE16+AG16+AI16+AK16+AM16)</f>
        <v>0</v>
      </c>
      <c r="D16" s="39">
        <f>SUM(J16+L16+N16+P16+R16+T16+V16+X16+Z16+AB16+AD16+AF16+AH16+AJ16+AL16+AN16)</f>
        <v>0</v>
      </c>
      <c r="E16" s="28"/>
      <c r="F16" s="29"/>
      <c r="G16" s="40"/>
      <c r="H16" s="41"/>
      <c r="I16" s="25"/>
      <c r="J16" s="27"/>
      <c r="K16" s="25"/>
      <c r="L16" s="27"/>
      <c r="M16" s="25"/>
      <c r="N16" s="27"/>
      <c r="O16" s="25"/>
      <c r="P16" s="27"/>
      <c r="Q16" s="25"/>
      <c r="R16" s="27"/>
      <c r="S16" s="25"/>
      <c r="T16" s="27"/>
      <c r="U16" s="25"/>
      <c r="V16" s="27"/>
      <c r="W16" s="25"/>
      <c r="X16" s="27"/>
      <c r="Y16" s="25"/>
      <c r="Z16" s="27"/>
      <c r="AA16" s="25"/>
      <c r="AB16" s="27"/>
      <c r="AC16" s="25"/>
      <c r="AD16" s="27"/>
      <c r="AE16" s="25"/>
      <c r="AF16" s="27"/>
      <c r="AG16" s="25"/>
      <c r="AH16" s="27"/>
      <c r="AI16" s="25"/>
      <c r="AJ16" s="27"/>
      <c r="AK16" s="25"/>
      <c r="AL16" s="27"/>
      <c r="AM16" s="34"/>
      <c r="AN16" s="35"/>
      <c r="AO16" s="31"/>
      <c r="AP16" s="31"/>
      <c r="AQ16" s="32"/>
      <c r="AR16" s="32"/>
      <c r="AS16" s="32"/>
      <c r="AT16" s="18"/>
      <c r="AU16" s="19"/>
      <c r="AV16" s="19"/>
      <c r="AW16" s="19"/>
      <c r="AX16" s="19"/>
      <c r="AY16" s="19"/>
      <c r="AZ16" s="19"/>
      <c r="BA16" s="19"/>
      <c r="BB16" s="3"/>
      <c r="BC16" s="3"/>
      <c r="BD16" s="3"/>
      <c r="BU16" s="10"/>
      <c r="BV16" s="3"/>
      <c r="BW16" s="3"/>
      <c r="BX16" s="3"/>
      <c r="BY16" s="3"/>
      <c r="BZ16" s="3"/>
      <c r="CA16" s="20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5"/>
      <c r="DB16" s="5">
        <v>0</v>
      </c>
      <c r="DC16" s="5"/>
      <c r="DD16" s="5">
        <v>0</v>
      </c>
      <c r="DE16" s="5"/>
      <c r="DF16" s="5">
        <v>0</v>
      </c>
      <c r="DG16" s="5"/>
      <c r="DH16" s="5">
        <v>0</v>
      </c>
      <c r="DI16" s="5"/>
      <c r="DJ16" s="5">
        <v>0</v>
      </c>
    </row>
    <row r="17" spans="1:114" s="2" customFormat="1" x14ac:dyDescent="0.2">
      <c r="A17" s="42" t="s">
        <v>37</v>
      </c>
      <c r="B17" s="22">
        <f t="shared" si="1"/>
        <v>0</v>
      </c>
      <c r="C17" s="23">
        <f>SUM(U17+W17+Y17+AA17+AC17+AE17+AG17+AI17+AK17+AM17)</f>
        <v>0</v>
      </c>
      <c r="D17" s="24">
        <f>SUM(V17+X17+Z17+AB17+AD17+AF17+AH17+AJ17+AL17+AN17)</f>
        <v>0</v>
      </c>
      <c r="E17" s="28"/>
      <c r="F17" s="43"/>
      <c r="G17" s="28"/>
      <c r="H17" s="43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29"/>
      <c r="U17" s="25"/>
      <c r="V17" s="27"/>
      <c r="W17" s="25"/>
      <c r="X17" s="27"/>
      <c r="Y17" s="25"/>
      <c r="Z17" s="27"/>
      <c r="AA17" s="25"/>
      <c r="AB17" s="27"/>
      <c r="AC17" s="25"/>
      <c r="AD17" s="27"/>
      <c r="AE17" s="25"/>
      <c r="AF17" s="27"/>
      <c r="AG17" s="25"/>
      <c r="AH17" s="27"/>
      <c r="AI17" s="25"/>
      <c r="AJ17" s="27"/>
      <c r="AK17" s="25"/>
      <c r="AL17" s="27"/>
      <c r="AM17" s="34"/>
      <c r="AN17" s="35"/>
      <c r="AO17" s="31"/>
      <c r="AP17" s="31"/>
      <c r="AQ17" s="32"/>
      <c r="AR17" s="32"/>
      <c r="AS17" s="32"/>
      <c r="AT17" s="18"/>
      <c r="AU17" s="19"/>
      <c r="AV17" s="19"/>
      <c r="AW17" s="19"/>
      <c r="AX17" s="19"/>
      <c r="AY17" s="19"/>
      <c r="AZ17" s="19"/>
      <c r="BA17" s="19"/>
      <c r="BB17" s="3"/>
      <c r="BC17" s="3"/>
      <c r="BD17" s="3"/>
      <c r="BU17" s="10"/>
      <c r="BV17" s="3"/>
      <c r="BW17" s="3"/>
      <c r="BX17" s="3"/>
      <c r="BY17" s="3"/>
      <c r="BZ17" s="3"/>
      <c r="CA17" s="20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5"/>
      <c r="DB17" s="5">
        <v>0</v>
      </c>
      <c r="DC17" s="5"/>
      <c r="DD17" s="5">
        <v>0</v>
      </c>
      <c r="DE17" s="5"/>
      <c r="DF17" s="5">
        <v>0</v>
      </c>
      <c r="DG17" s="5"/>
      <c r="DH17" s="5">
        <v>0</v>
      </c>
      <c r="DI17" s="5"/>
      <c r="DJ17" s="5">
        <v>0</v>
      </c>
    </row>
    <row r="18" spans="1:114" s="2" customFormat="1" x14ac:dyDescent="0.2">
      <c r="A18" s="44" t="s">
        <v>38</v>
      </c>
      <c r="B18" s="22">
        <f t="shared" si="1"/>
        <v>0</v>
      </c>
      <c r="C18" s="23">
        <f>SUM(E18+G18+I18+K18+M18+O18+Q18+S18+U18+W18+Y18+AA18+AC18+AE18+AG18+AI18+AK18+AM18)</f>
        <v>0</v>
      </c>
      <c r="D18" s="24">
        <f>SUM(F18+H18+J18+L18+N18+P18+R18+T18+V18+X18+Z18+AB18+AD18+AF18+AH18+AJ18+AL18+AN18)</f>
        <v>0</v>
      </c>
      <c r="E18" s="25"/>
      <c r="F18" s="26"/>
      <c r="G18" s="25"/>
      <c r="H18" s="26"/>
      <c r="I18" s="25"/>
      <c r="J18" s="27"/>
      <c r="K18" s="45"/>
      <c r="L18" s="27"/>
      <c r="M18" s="25"/>
      <c r="N18" s="27"/>
      <c r="O18" s="25"/>
      <c r="P18" s="27"/>
      <c r="Q18" s="25"/>
      <c r="R18" s="27"/>
      <c r="S18" s="25"/>
      <c r="T18" s="27"/>
      <c r="U18" s="25"/>
      <c r="V18" s="27"/>
      <c r="W18" s="25"/>
      <c r="X18" s="27"/>
      <c r="Y18" s="25"/>
      <c r="Z18" s="27"/>
      <c r="AA18" s="25"/>
      <c r="AB18" s="27"/>
      <c r="AC18" s="25"/>
      <c r="AD18" s="27"/>
      <c r="AE18" s="25"/>
      <c r="AF18" s="27"/>
      <c r="AG18" s="25"/>
      <c r="AH18" s="27"/>
      <c r="AI18" s="25"/>
      <c r="AJ18" s="27"/>
      <c r="AK18" s="25"/>
      <c r="AL18" s="27"/>
      <c r="AM18" s="34"/>
      <c r="AN18" s="35"/>
      <c r="AO18" s="31"/>
      <c r="AP18" s="31"/>
      <c r="AQ18" s="32"/>
      <c r="AR18" s="32"/>
      <c r="AS18" s="32"/>
      <c r="AT18" s="18"/>
      <c r="AU18" s="19"/>
      <c r="AV18" s="19"/>
      <c r="AW18" s="19"/>
      <c r="AX18" s="19"/>
      <c r="AY18" s="19"/>
      <c r="AZ18" s="19"/>
      <c r="BA18" s="19"/>
      <c r="BB18" s="3"/>
      <c r="BC18" s="3"/>
      <c r="BD18" s="3"/>
      <c r="BU18" s="10"/>
      <c r="BV18" s="3"/>
      <c r="BW18" s="3"/>
      <c r="BX18" s="3"/>
      <c r="BY18" s="3"/>
      <c r="BZ18" s="3"/>
      <c r="CA18" s="20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5"/>
      <c r="DB18" s="5">
        <v>0</v>
      </c>
      <c r="DC18" s="5"/>
      <c r="DD18" s="5">
        <v>0</v>
      </c>
      <c r="DE18" s="5"/>
      <c r="DF18" s="5">
        <v>0</v>
      </c>
      <c r="DG18" s="5"/>
      <c r="DH18" s="5">
        <v>0</v>
      </c>
      <c r="DI18" s="5"/>
      <c r="DJ18" s="5">
        <v>0</v>
      </c>
    </row>
    <row r="19" spans="1:114" s="2" customFormat="1" x14ac:dyDescent="0.2">
      <c r="A19" s="46" t="s">
        <v>39</v>
      </c>
      <c r="B19" s="22">
        <f>SUM(C19:D19)</f>
        <v>0</v>
      </c>
      <c r="C19" s="47"/>
      <c r="D19" s="48">
        <f>SUM(L19+N19+P19+R19+T19+V19+X19+Z19+AB19+AD19+AF19)</f>
        <v>0</v>
      </c>
      <c r="E19" s="40"/>
      <c r="F19" s="41"/>
      <c r="G19" s="40"/>
      <c r="H19" s="41"/>
      <c r="I19" s="40"/>
      <c r="J19" s="49"/>
      <c r="K19" s="28"/>
      <c r="L19" s="50"/>
      <c r="M19" s="51"/>
      <c r="N19" s="50"/>
      <c r="O19" s="51"/>
      <c r="P19" s="50"/>
      <c r="Q19" s="51"/>
      <c r="R19" s="50"/>
      <c r="S19" s="51"/>
      <c r="T19" s="50"/>
      <c r="U19" s="51"/>
      <c r="V19" s="50"/>
      <c r="W19" s="51"/>
      <c r="X19" s="50"/>
      <c r="Y19" s="51"/>
      <c r="Z19" s="50"/>
      <c r="AA19" s="51"/>
      <c r="AB19" s="50"/>
      <c r="AC19" s="51"/>
      <c r="AD19" s="50"/>
      <c r="AE19" s="51"/>
      <c r="AF19" s="50"/>
      <c r="AG19" s="40"/>
      <c r="AH19" s="49"/>
      <c r="AI19" s="40"/>
      <c r="AJ19" s="49"/>
      <c r="AK19" s="40"/>
      <c r="AL19" s="49"/>
      <c r="AM19" s="52"/>
      <c r="AN19" s="30"/>
      <c r="AO19" s="53"/>
      <c r="AP19" s="53"/>
      <c r="AQ19" s="54"/>
      <c r="AR19" s="54"/>
      <c r="AS19" s="54"/>
      <c r="AT19" s="18"/>
      <c r="AU19" s="19"/>
      <c r="AV19" s="19"/>
      <c r="AW19" s="19"/>
      <c r="AX19" s="19"/>
      <c r="AY19" s="19"/>
      <c r="AZ19" s="19"/>
      <c r="BA19" s="19"/>
      <c r="BB19" s="3"/>
      <c r="BC19" s="3"/>
      <c r="BD19" s="3"/>
      <c r="BU19" s="10"/>
      <c r="BV19" s="3"/>
      <c r="BW19" s="3"/>
      <c r="BX19" s="3"/>
      <c r="BY19" s="3"/>
      <c r="BZ19" s="3"/>
      <c r="CA19" s="20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5"/>
      <c r="DB19" s="5">
        <v>0</v>
      </c>
      <c r="DC19" s="5"/>
      <c r="DD19" s="5">
        <v>0</v>
      </c>
      <c r="DE19" s="5"/>
      <c r="DF19" s="5">
        <v>0</v>
      </c>
      <c r="DG19" s="5"/>
      <c r="DH19" s="5">
        <v>0</v>
      </c>
      <c r="DI19" s="5"/>
      <c r="DJ19" s="5">
        <v>0</v>
      </c>
    </row>
    <row r="20" spans="1:114" s="2" customFormat="1" x14ac:dyDescent="0.2">
      <c r="A20" s="46" t="s">
        <v>40</v>
      </c>
      <c r="B20" s="22">
        <f>SUM(C20:D20)</f>
        <v>0</v>
      </c>
      <c r="C20" s="47"/>
      <c r="D20" s="24">
        <f>SUM(F20+H20+J20+L20+N20+P20+R20+T20+V20+X20+Z20+AB20+AD20+AF20+AH20+AJ20+AL20+AN20)</f>
        <v>0</v>
      </c>
      <c r="E20" s="40"/>
      <c r="F20" s="26"/>
      <c r="G20" s="40"/>
      <c r="H20" s="26"/>
      <c r="I20" s="40"/>
      <c r="J20" s="50"/>
      <c r="K20" s="40"/>
      <c r="L20" s="50"/>
      <c r="M20" s="51"/>
      <c r="N20" s="50"/>
      <c r="O20" s="51"/>
      <c r="P20" s="50"/>
      <c r="Q20" s="51"/>
      <c r="R20" s="50"/>
      <c r="S20" s="51"/>
      <c r="T20" s="50"/>
      <c r="U20" s="51"/>
      <c r="V20" s="50"/>
      <c r="W20" s="51"/>
      <c r="X20" s="50"/>
      <c r="Y20" s="51"/>
      <c r="Z20" s="50"/>
      <c r="AA20" s="51"/>
      <c r="AB20" s="50"/>
      <c r="AC20" s="51"/>
      <c r="AD20" s="50"/>
      <c r="AE20" s="51"/>
      <c r="AF20" s="50"/>
      <c r="AG20" s="51"/>
      <c r="AH20" s="50"/>
      <c r="AI20" s="51"/>
      <c r="AJ20" s="50"/>
      <c r="AK20" s="51"/>
      <c r="AL20" s="50"/>
      <c r="AM20" s="51"/>
      <c r="AN20" s="55"/>
      <c r="AO20" s="53"/>
      <c r="AP20" s="53"/>
      <c r="AQ20" s="54"/>
      <c r="AR20" s="54"/>
      <c r="AS20" s="54"/>
      <c r="AT20" s="18"/>
      <c r="AU20" s="19"/>
      <c r="AV20" s="19"/>
      <c r="AW20" s="19"/>
      <c r="AX20" s="19"/>
      <c r="AY20" s="19"/>
      <c r="AZ20" s="19"/>
      <c r="BA20" s="19"/>
      <c r="BB20" s="3"/>
      <c r="BC20" s="3"/>
      <c r="BD20" s="3"/>
      <c r="BU20" s="10"/>
      <c r="BV20" s="3"/>
      <c r="BW20" s="3"/>
      <c r="BX20" s="3"/>
      <c r="BY20" s="3"/>
      <c r="BZ20" s="3"/>
      <c r="CA20" s="20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5"/>
      <c r="DB20" s="5">
        <v>0</v>
      </c>
      <c r="DC20" s="5"/>
      <c r="DD20" s="5">
        <v>0</v>
      </c>
      <c r="DE20" s="5"/>
      <c r="DF20" s="5">
        <v>0</v>
      </c>
      <c r="DG20" s="5"/>
      <c r="DH20" s="5">
        <v>0</v>
      </c>
      <c r="DI20" s="5"/>
      <c r="DJ20" s="5">
        <v>0</v>
      </c>
    </row>
    <row r="21" spans="1:114" s="2" customFormat="1" x14ac:dyDescent="0.2">
      <c r="A21" s="46" t="s">
        <v>41</v>
      </c>
      <c r="B21" s="56">
        <f t="shared" si="1"/>
        <v>0</v>
      </c>
      <c r="C21" s="57">
        <f>SUM(O21+Q21+S21+U21+W21+Y21+AA21)</f>
        <v>0</v>
      </c>
      <c r="D21" s="24">
        <f>SUM(P21+R21+T21+V21+X21+Z21+AB21)</f>
        <v>0</v>
      </c>
      <c r="E21" s="40"/>
      <c r="F21" s="41"/>
      <c r="G21" s="40"/>
      <c r="H21" s="41"/>
      <c r="I21" s="40"/>
      <c r="J21" s="49"/>
      <c r="K21" s="28"/>
      <c r="L21" s="49"/>
      <c r="M21" s="40"/>
      <c r="N21" s="49"/>
      <c r="O21" s="58"/>
      <c r="P21" s="50"/>
      <c r="Q21" s="58"/>
      <c r="R21" s="50"/>
      <c r="S21" s="58"/>
      <c r="T21" s="50"/>
      <c r="U21" s="58"/>
      <c r="V21" s="50"/>
      <c r="W21" s="58"/>
      <c r="X21" s="50"/>
      <c r="Y21" s="58"/>
      <c r="Z21" s="50"/>
      <c r="AA21" s="58"/>
      <c r="AB21" s="50"/>
      <c r="AC21" s="40"/>
      <c r="AD21" s="49"/>
      <c r="AE21" s="40"/>
      <c r="AF21" s="49"/>
      <c r="AG21" s="51"/>
      <c r="AH21" s="49"/>
      <c r="AI21" s="40"/>
      <c r="AJ21" s="49"/>
      <c r="AK21" s="40"/>
      <c r="AL21" s="49"/>
      <c r="AM21" s="52"/>
      <c r="AN21" s="30"/>
      <c r="AO21" s="53"/>
      <c r="AP21" s="53"/>
      <c r="AQ21" s="54"/>
      <c r="AR21" s="54"/>
      <c r="AS21" s="54"/>
      <c r="AT21" s="18"/>
      <c r="AU21" s="19"/>
      <c r="AV21" s="19"/>
      <c r="AW21" s="19"/>
      <c r="AX21" s="19"/>
      <c r="AY21" s="19"/>
      <c r="AZ21" s="19"/>
      <c r="BA21" s="19"/>
      <c r="BB21" s="3"/>
      <c r="BC21" s="3"/>
      <c r="BD21" s="3"/>
      <c r="BU21" s="10"/>
      <c r="BV21" s="3"/>
      <c r="BW21" s="3"/>
      <c r="BX21" s="3"/>
      <c r="BY21" s="3"/>
      <c r="BZ21" s="3"/>
      <c r="CA21" s="20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5"/>
      <c r="DB21" s="5">
        <v>0</v>
      </c>
      <c r="DC21" s="5"/>
      <c r="DD21" s="5">
        <v>0</v>
      </c>
      <c r="DE21" s="5"/>
      <c r="DF21" s="5">
        <v>0</v>
      </c>
      <c r="DG21" s="5"/>
      <c r="DH21" s="5">
        <v>0</v>
      </c>
      <c r="DI21" s="5"/>
      <c r="DJ21" s="5">
        <v>0</v>
      </c>
    </row>
    <row r="22" spans="1:114" s="2" customFormat="1" x14ac:dyDescent="0.2">
      <c r="A22" s="46" t="s">
        <v>42</v>
      </c>
      <c r="B22" s="56">
        <f t="shared" si="1"/>
        <v>0</v>
      </c>
      <c r="C22" s="57">
        <f>SUM(E22+G22+I22+K22+M22+O22+Q22+S22+U22+W22+Y22+AA22+AC22+AE22+AG22+AI22+AK22+AM22)</f>
        <v>0</v>
      </c>
      <c r="D22" s="48">
        <f>SUM(F22+H22+J22+L22+N22+P22+R22+T22+V22+X22+Z22+AB22+AD22+AF22+AH22+AJ22+AL22+AN22)</f>
        <v>0</v>
      </c>
      <c r="E22" s="58"/>
      <c r="F22" s="59"/>
      <c r="G22" s="58"/>
      <c r="H22" s="59"/>
      <c r="I22" s="58"/>
      <c r="J22" s="50"/>
      <c r="K22" s="45"/>
      <c r="L22" s="50"/>
      <c r="M22" s="58"/>
      <c r="N22" s="50"/>
      <c r="O22" s="58"/>
      <c r="P22" s="50"/>
      <c r="Q22" s="58"/>
      <c r="R22" s="50"/>
      <c r="S22" s="58"/>
      <c r="T22" s="50"/>
      <c r="U22" s="58"/>
      <c r="V22" s="50"/>
      <c r="W22" s="58"/>
      <c r="X22" s="50"/>
      <c r="Y22" s="58"/>
      <c r="Z22" s="50"/>
      <c r="AA22" s="58"/>
      <c r="AB22" s="50"/>
      <c r="AC22" s="58"/>
      <c r="AD22" s="50"/>
      <c r="AE22" s="58"/>
      <c r="AF22" s="50"/>
      <c r="AG22" s="58"/>
      <c r="AH22" s="50"/>
      <c r="AI22" s="58"/>
      <c r="AJ22" s="50"/>
      <c r="AK22" s="58"/>
      <c r="AL22" s="50"/>
      <c r="AM22" s="60"/>
      <c r="AN22" s="55"/>
      <c r="AO22" s="53"/>
      <c r="AP22" s="53"/>
      <c r="AQ22" s="54"/>
      <c r="AR22" s="54"/>
      <c r="AS22" s="54"/>
      <c r="AT22" s="18"/>
      <c r="AU22" s="19"/>
      <c r="AV22" s="19"/>
      <c r="AW22" s="19"/>
      <c r="AX22" s="19"/>
      <c r="AY22" s="19"/>
      <c r="AZ22" s="19"/>
      <c r="BA22" s="19"/>
      <c r="BB22" s="3"/>
      <c r="BC22" s="3"/>
      <c r="BD22" s="3"/>
      <c r="BU22" s="10"/>
      <c r="BV22" s="3"/>
      <c r="BW22" s="3"/>
      <c r="BX22" s="3"/>
      <c r="BY22" s="3"/>
      <c r="BZ22" s="3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5"/>
      <c r="DB22" s="5">
        <v>0</v>
      </c>
      <c r="DC22" s="5"/>
      <c r="DD22" s="5">
        <v>0</v>
      </c>
      <c r="DE22" s="5"/>
      <c r="DF22" s="5">
        <v>0</v>
      </c>
      <c r="DG22" s="5"/>
      <c r="DH22" s="5">
        <v>0</v>
      </c>
      <c r="DI22" s="5"/>
      <c r="DJ22" s="5">
        <v>0</v>
      </c>
    </row>
    <row r="23" spans="1:114" s="2" customFormat="1" x14ac:dyDescent="0.2">
      <c r="A23" s="42" t="s">
        <v>43</v>
      </c>
      <c r="B23" s="56">
        <f t="shared" si="1"/>
        <v>0</v>
      </c>
      <c r="C23" s="57">
        <f>SUM(E23+G23+I23+K23+M23+O23+Q23+S23+U23+W23+Y23+AA23+AC23+AE23+AG23+AI23+AK23+AM23)</f>
        <v>0</v>
      </c>
      <c r="D23" s="48">
        <f>SUM(F23+H23+J23+L23+N23+P23+R23+T23+V23+X23+Z23+AB23+AD23+AF23+AH23+AJ23+AL23+AN23)</f>
        <v>0</v>
      </c>
      <c r="E23" s="58"/>
      <c r="F23" s="59"/>
      <c r="G23" s="58"/>
      <c r="H23" s="59"/>
      <c r="I23" s="58"/>
      <c r="J23" s="50"/>
      <c r="K23" s="45"/>
      <c r="L23" s="50"/>
      <c r="M23" s="58"/>
      <c r="N23" s="50"/>
      <c r="O23" s="58"/>
      <c r="P23" s="50"/>
      <c r="Q23" s="58"/>
      <c r="R23" s="50"/>
      <c r="S23" s="58"/>
      <c r="T23" s="50"/>
      <c r="U23" s="58"/>
      <c r="V23" s="50"/>
      <c r="W23" s="58"/>
      <c r="X23" s="50"/>
      <c r="Y23" s="58"/>
      <c r="Z23" s="50"/>
      <c r="AA23" s="58"/>
      <c r="AB23" s="50"/>
      <c r="AC23" s="58"/>
      <c r="AD23" s="50"/>
      <c r="AE23" s="58"/>
      <c r="AF23" s="50"/>
      <c r="AG23" s="58"/>
      <c r="AH23" s="50"/>
      <c r="AI23" s="58"/>
      <c r="AJ23" s="50"/>
      <c r="AK23" s="58"/>
      <c r="AL23" s="50"/>
      <c r="AM23" s="60"/>
      <c r="AN23" s="55"/>
      <c r="AO23" s="53"/>
      <c r="AP23" s="53"/>
      <c r="AQ23" s="54"/>
      <c r="AR23" s="54"/>
      <c r="AS23" s="54"/>
      <c r="AT23" s="18"/>
      <c r="AU23" s="19"/>
      <c r="AV23" s="19"/>
      <c r="AW23" s="19"/>
      <c r="AX23" s="19"/>
      <c r="AY23" s="19"/>
      <c r="AZ23" s="19"/>
      <c r="BA23" s="19"/>
      <c r="BB23" s="3"/>
      <c r="BC23" s="3"/>
      <c r="BD23" s="3"/>
      <c r="BU23" s="10"/>
      <c r="BV23" s="3"/>
      <c r="BW23" s="3"/>
      <c r="BX23" s="3"/>
      <c r="BY23" s="3"/>
      <c r="BZ23" s="3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5"/>
      <c r="DB23" s="5">
        <v>0</v>
      </c>
      <c r="DC23" s="5"/>
      <c r="DD23" s="5">
        <v>0</v>
      </c>
      <c r="DE23" s="5"/>
      <c r="DF23" s="5">
        <v>0</v>
      </c>
      <c r="DG23" s="5"/>
      <c r="DH23" s="5">
        <v>0</v>
      </c>
      <c r="DI23" s="5"/>
      <c r="DJ23" s="5">
        <v>0</v>
      </c>
    </row>
    <row r="24" spans="1:114" s="2" customFormat="1" x14ac:dyDescent="0.2">
      <c r="A24" s="42" t="s">
        <v>44</v>
      </c>
      <c r="B24" s="22">
        <f t="shared" si="1"/>
        <v>0</v>
      </c>
      <c r="C24" s="23">
        <f>SUM(G24+I24+K24+M24+O24+Q24+S24+U24+W24+Y24+AA24+AC24+AE24+AG24+AI24+AK24+AM24)</f>
        <v>0</v>
      </c>
      <c r="D24" s="24">
        <f>SUM(H24+J24+L24+N24+P24+R24+T24+V24+X24+Z24+AB24+AD24+AF24+AH24+AJ24+AL24+AN24)</f>
        <v>0</v>
      </c>
      <c r="E24" s="28"/>
      <c r="F24" s="29"/>
      <c r="G24" s="58"/>
      <c r="H24" s="59"/>
      <c r="I24" s="58"/>
      <c r="J24" s="50"/>
      <c r="K24" s="45"/>
      <c r="L24" s="50"/>
      <c r="M24" s="58"/>
      <c r="N24" s="50"/>
      <c r="O24" s="58"/>
      <c r="P24" s="50"/>
      <c r="Q24" s="58"/>
      <c r="R24" s="50"/>
      <c r="S24" s="58"/>
      <c r="T24" s="50"/>
      <c r="U24" s="58"/>
      <c r="V24" s="50"/>
      <c r="W24" s="58"/>
      <c r="X24" s="50"/>
      <c r="Y24" s="58"/>
      <c r="Z24" s="50"/>
      <c r="AA24" s="58"/>
      <c r="AB24" s="50"/>
      <c r="AC24" s="58"/>
      <c r="AD24" s="50"/>
      <c r="AE24" s="58"/>
      <c r="AF24" s="50"/>
      <c r="AG24" s="58"/>
      <c r="AH24" s="50"/>
      <c r="AI24" s="58"/>
      <c r="AJ24" s="50"/>
      <c r="AK24" s="58"/>
      <c r="AL24" s="50"/>
      <c r="AM24" s="60"/>
      <c r="AN24" s="55"/>
      <c r="AO24" s="53"/>
      <c r="AP24" s="53"/>
      <c r="AQ24" s="54"/>
      <c r="AR24" s="54"/>
      <c r="AS24" s="54"/>
      <c r="AT24" s="18"/>
      <c r="AU24" s="19"/>
      <c r="AV24" s="19"/>
      <c r="AW24" s="19"/>
      <c r="AX24" s="19"/>
      <c r="AY24" s="19"/>
      <c r="AZ24" s="19"/>
      <c r="BA24" s="19"/>
      <c r="BB24" s="3"/>
      <c r="BC24" s="3"/>
      <c r="BD24" s="3"/>
      <c r="BU24" s="10"/>
      <c r="BV24" s="3"/>
      <c r="BW24" s="3"/>
      <c r="BX24" s="3"/>
      <c r="BY24" s="3"/>
      <c r="BZ24" s="3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5"/>
      <c r="DB24" s="5">
        <v>0</v>
      </c>
      <c r="DC24" s="5"/>
      <c r="DD24" s="5">
        <v>0</v>
      </c>
      <c r="DE24" s="5"/>
      <c r="DF24" s="5">
        <v>0</v>
      </c>
      <c r="DG24" s="5"/>
      <c r="DH24" s="5">
        <v>0</v>
      </c>
      <c r="DI24" s="5"/>
      <c r="DJ24" s="5">
        <v>0</v>
      </c>
    </row>
    <row r="25" spans="1:114" s="2" customFormat="1" x14ac:dyDescent="0.2">
      <c r="A25" s="42" t="s">
        <v>45</v>
      </c>
      <c r="B25" s="22">
        <f t="shared" si="1"/>
        <v>0</v>
      </c>
      <c r="C25" s="23">
        <f>SUM(M25+O25+Q25+S25+U25+W25+Y25+AA25+AC25+AE25+AG25+AI25+AK25+AM25)</f>
        <v>0</v>
      </c>
      <c r="D25" s="24">
        <f>SUM(N25+P25+R25+T25+V25+X25+Z25+AB25+AD25+AF25+AH25+AJ25+AL25+AN25)</f>
        <v>0</v>
      </c>
      <c r="E25" s="61"/>
      <c r="F25" s="49"/>
      <c r="G25" s="40"/>
      <c r="H25" s="41"/>
      <c r="I25" s="40"/>
      <c r="J25" s="41"/>
      <c r="K25" s="40"/>
      <c r="L25" s="41"/>
      <c r="M25" s="58"/>
      <c r="N25" s="50"/>
      <c r="O25" s="58"/>
      <c r="P25" s="50"/>
      <c r="Q25" s="58"/>
      <c r="R25" s="50"/>
      <c r="S25" s="58"/>
      <c r="T25" s="50"/>
      <c r="U25" s="58"/>
      <c r="V25" s="50"/>
      <c r="W25" s="58"/>
      <c r="X25" s="50"/>
      <c r="Y25" s="58"/>
      <c r="Z25" s="50"/>
      <c r="AA25" s="58"/>
      <c r="AB25" s="50"/>
      <c r="AC25" s="58"/>
      <c r="AD25" s="50"/>
      <c r="AE25" s="58"/>
      <c r="AF25" s="50"/>
      <c r="AG25" s="58"/>
      <c r="AH25" s="50"/>
      <c r="AI25" s="58"/>
      <c r="AJ25" s="50"/>
      <c r="AK25" s="58"/>
      <c r="AL25" s="50"/>
      <c r="AM25" s="60"/>
      <c r="AN25" s="55"/>
      <c r="AO25" s="53"/>
      <c r="AP25" s="53"/>
      <c r="AQ25" s="54"/>
      <c r="AR25" s="54"/>
      <c r="AS25" s="54"/>
      <c r="AT25" s="18"/>
      <c r="AU25" s="19"/>
      <c r="AV25" s="19"/>
      <c r="AW25" s="19"/>
      <c r="AX25" s="19"/>
      <c r="AY25" s="19"/>
      <c r="AZ25" s="19"/>
      <c r="BA25" s="19"/>
      <c r="BB25" s="3"/>
      <c r="BC25" s="3"/>
      <c r="BD25" s="3"/>
      <c r="BU25" s="10"/>
      <c r="BV25" s="3"/>
      <c r="BW25" s="3"/>
      <c r="BX25" s="3"/>
      <c r="BY25" s="3"/>
      <c r="BZ25" s="3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5"/>
      <c r="DB25" s="5">
        <v>0</v>
      </c>
      <c r="DC25" s="5"/>
      <c r="DD25" s="5">
        <v>0</v>
      </c>
      <c r="DE25" s="5"/>
      <c r="DF25" s="5">
        <v>0</v>
      </c>
      <c r="DG25" s="5"/>
      <c r="DH25" s="5">
        <v>0</v>
      </c>
      <c r="DI25" s="5"/>
      <c r="DJ25" s="5">
        <v>0</v>
      </c>
    </row>
    <row r="26" spans="1:114" s="2" customFormat="1" x14ac:dyDescent="0.2">
      <c r="A26" s="62" t="s">
        <v>46</v>
      </c>
      <c r="B26" s="4670">
        <f t="shared" si="1"/>
        <v>0</v>
      </c>
      <c r="C26" s="4671">
        <f>SUM(E26+G26+I26+K26+M26+O26+Q26+S26+U26+W26+Y26+AA26+AC26+AE26+AG26+AI26+AK26+AM26)</f>
        <v>0</v>
      </c>
      <c r="D26" s="4672">
        <f>SUM(F26+H26+J26+L26+N26+P26+R26+T26+V26+X26+Z26+AB26+AD26+AF26+AH26+AJ26+AL26+AN26)</f>
        <v>0</v>
      </c>
      <c r="E26" s="4673"/>
      <c r="F26" s="64"/>
      <c r="G26" s="65"/>
      <c r="H26" s="66"/>
      <c r="I26" s="65"/>
      <c r="J26" s="64"/>
      <c r="K26" s="4674"/>
      <c r="L26" s="64"/>
      <c r="M26" s="65"/>
      <c r="N26" s="64"/>
      <c r="O26" s="65"/>
      <c r="P26" s="64"/>
      <c r="Q26" s="65"/>
      <c r="R26" s="64"/>
      <c r="S26" s="65"/>
      <c r="T26" s="64"/>
      <c r="U26" s="65"/>
      <c r="V26" s="64"/>
      <c r="W26" s="65"/>
      <c r="X26" s="64"/>
      <c r="Y26" s="65"/>
      <c r="Z26" s="64"/>
      <c r="AA26" s="65"/>
      <c r="AB26" s="64"/>
      <c r="AC26" s="65"/>
      <c r="AD26" s="64"/>
      <c r="AE26" s="65"/>
      <c r="AF26" s="64"/>
      <c r="AG26" s="65"/>
      <c r="AH26" s="64"/>
      <c r="AI26" s="65"/>
      <c r="AJ26" s="64"/>
      <c r="AK26" s="65"/>
      <c r="AL26" s="64"/>
      <c r="AM26" s="67"/>
      <c r="AN26" s="68"/>
      <c r="AO26" s="69"/>
      <c r="AP26" s="69"/>
      <c r="AQ26" s="70"/>
      <c r="AR26" s="70"/>
      <c r="AS26" s="70"/>
      <c r="AT26" s="18"/>
      <c r="AU26" s="19"/>
      <c r="AV26" s="19"/>
      <c r="AW26" s="19"/>
      <c r="AX26" s="19"/>
      <c r="AY26" s="19"/>
      <c r="AZ26" s="19"/>
      <c r="BA26" s="19"/>
      <c r="BB26" s="3"/>
      <c r="BC26" s="3"/>
      <c r="BD26" s="3"/>
      <c r="BU26" s="10"/>
      <c r="BV26" s="3"/>
      <c r="BW26" s="3"/>
      <c r="BX26" s="3"/>
      <c r="BY26" s="3"/>
      <c r="BZ26" s="3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5"/>
      <c r="DB26" s="5">
        <v>0</v>
      </c>
      <c r="DC26" s="5"/>
      <c r="DD26" s="5">
        <v>0</v>
      </c>
      <c r="DE26" s="5"/>
      <c r="DF26" s="5">
        <v>0</v>
      </c>
      <c r="DG26" s="5"/>
      <c r="DH26" s="5">
        <v>0</v>
      </c>
      <c r="DI26" s="5"/>
      <c r="DJ26" s="5">
        <v>0</v>
      </c>
    </row>
    <row r="27" spans="1:114" s="2" customFormat="1" x14ac:dyDescent="0.2">
      <c r="A27" s="8" t="s">
        <v>47</v>
      </c>
      <c r="B27" s="9"/>
      <c r="C27" s="9"/>
      <c r="D27" s="9"/>
      <c r="E27" s="9"/>
      <c r="F27" s="4675"/>
      <c r="G27" s="4675" t="s">
        <v>48</v>
      </c>
      <c r="H27" s="4676"/>
      <c r="I27" s="4676"/>
      <c r="J27" s="4675"/>
      <c r="K27" s="4675"/>
      <c r="L27" s="4675"/>
      <c r="M27" s="4675"/>
      <c r="N27" s="4675"/>
      <c r="O27" s="4675"/>
      <c r="P27" s="4675"/>
      <c r="Q27" s="4675"/>
      <c r="R27" s="4675"/>
      <c r="S27" s="4675"/>
      <c r="T27" s="4675"/>
      <c r="U27" s="4675"/>
      <c r="V27" s="4675"/>
      <c r="W27" s="4675"/>
      <c r="X27" s="4675"/>
      <c r="Y27" s="4677"/>
      <c r="Z27" s="4677"/>
      <c r="AA27" s="4677"/>
      <c r="AB27" s="4677"/>
      <c r="AC27" s="4677"/>
      <c r="AD27" s="4677"/>
      <c r="AE27" s="4677"/>
      <c r="AF27" s="4677"/>
      <c r="AG27" s="4677"/>
      <c r="AH27" s="4677"/>
      <c r="AI27" s="4677"/>
      <c r="AJ27" s="4677"/>
      <c r="AK27" s="4677"/>
      <c r="AL27" s="4677"/>
      <c r="AM27" s="4677"/>
      <c r="AN27" s="4677"/>
      <c r="AO27" s="4677"/>
      <c r="AP27" s="4632"/>
      <c r="AQ27" s="4633"/>
      <c r="AR27" s="7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V27" s="3"/>
      <c r="BW27" s="3"/>
      <c r="BX27" s="3"/>
      <c r="BY27" s="3"/>
      <c r="BZ27" s="3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5"/>
      <c r="DB27" s="5"/>
      <c r="DC27" s="5"/>
      <c r="DD27" s="5"/>
      <c r="DE27" s="5"/>
      <c r="DF27" s="5"/>
      <c r="DG27" s="5"/>
      <c r="DH27" s="5"/>
      <c r="DI27" s="5"/>
      <c r="DJ27" s="5"/>
    </row>
    <row r="28" spans="1:114" s="2" customFormat="1" ht="14.25" customHeight="1" x14ac:dyDescent="0.2">
      <c r="A28" s="4011" t="s">
        <v>49</v>
      </c>
      <c r="B28" s="3958" t="s">
        <v>4</v>
      </c>
      <c r="C28" s="3756"/>
      <c r="D28" s="3950"/>
      <c r="E28" s="4635" t="s">
        <v>5</v>
      </c>
      <c r="F28" s="4631"/>
      <c r="G28" s="4631"/>
      <c r="H28" s="4631"/>
      <c r="I28" s="4631"/>
      <c r="J28" s="4631"/>
      <c r="K28" s="4631"/>
      <c r="L28" s="4631"/>
      <c r="M28" s="4631"/>
      <c r="N28" s="4631"/>
      <c r="O28" s="4631"/>
      <c r="P28" s="4631"/>
      <c r="Q28" s="4631"/>
      <c r="R28" s="4631"/>
      <c r="S28" s="4631"/>
      <c r="T28" s="4631"/>
      <c r="U28" s="4631"/>
      <c r="V28" s="4631"/>
      <c r="W28" s="4631"/>
      <c r="X28" s="4631"/>
      <c r="Y28" s="4631"/>
      <c r="Z28" s="4631"/>
      <c r="AA28" s="4631"/>
      <c r="AB28" s="4631"/>
      <c r="AC28" s="4631"/>
      <c r="AD28" s="4631"/>
      <c r="AE28" s="4631"/>
      <c r="AF28" s="4631"/>
      <c r="AG28" s="4631"/>
      <c r="AH28" s="4631"/>
      <c r="AI28" s="4631"/>
      <c r="AJ28" s="4631"/>
      <c r="AK28" s="4631"/>
      <c r="AL28" s="4631"/>
      <c r="AM28" s="4631"/>
      <c r="AN28" s="4636"/>
      <c r="AO28" s="3965" t="s">
        <v>6</v>
      </c>
      <c r="AP28" s="3965" t="s">
        <v>7</v>
      </c>
      <c r="AQ28" s="3965" t="s">
        <v>50</v>
      </c>
      <c r="AR28" s="3950" t="s">
        <v>8</v>
      </c>
      <c r="AS28" s="3950" t="s">
        <v>9</v>
      </c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V28" s="3"/>
      <c r="BW28" s="3"/>
      <c r="BX28" s="3"/>
      <c r="BY28" s="3"/>
      <c r="BZ28" s="3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5"/>
      <c r="DB28" s="5"/>
      <c r="DC28" s="5"/>
      <c r="DD28" s="5"/>
      <c r="DE28" s="5"/>
      <c r="DF28" s="5"/>
      <c r="DG28" s="5"/>
      <c r="DH28" s="5"/>
      <c r="DI28" s="5"/>
      <c r="DJ28" s="5"/>
    </row>
    <row r="29" spans="1:114" s="2" customFormat="1" ht="14.25" customHeight="1" x14ac:dyDescent="0.2">
      <c r="A29" s="3356"/>
      <c r="B29" s="4655"/>
      <c r="C29" s="3633"/>
      <c r="D29" s="4656"/>
      <c r="E29" s="4678" t="s">
        <v>11</v>
      </c>
      <c r="F29" s="4679"/>
      <c r="G29" s="4638" t="s">
        <v>12</v>
      </c>
      <c r="H29" s="4639"/>
      <c r="I29" s="4638" t="s">
        <v>13</v>
      </c>
      <c r="J29" s="4639"/>
      <c r="K29" s="4638" t="s">
        <v>14</v>
      </c>
      <c r="L29" s="4639"/>
      <c r="M29" s="4638" t="s">
        <v>15</v>
      </c>
      <c r="N29" s="4639"/>
      <c r="O29" s="4638" t="s">
        <v>16</v>
      </c>
      <c r="P29" s="4639"/>
      <c r="Q29" s="4638" t="s">
        <v>17</v>
      </c>
      <c r="R29" s="4639"/>
      <c r="S29" s="4638" t="s">
        <v>18</v>
      </c>
      <c r="T29" s="4639"/>
      <c r="U29" s="4638" t="s">
        <v>19</v>
      </c>
      <c r="V29" s="4639"/>
      <c r="W29" s="4638" t="s">
        <v>20</v>
      </c>
      <c r="X29" s="4639"/>
      <c r="Y29" s="4638" t="s">
        <v>21</v>
      </c>
      <c r="Z29" s="4639"/>
      <c r="AA29" s="4638" t="s">
        <v>22</v>
      </c>
      <c r="AB29" s="4639"/>
      <c r="AC29" s="4638" t="s">
        <v>23</v>
      </c>
      <c r="AD29" s="4639"/>
      <c r="AE29" s="4638" t="s">
        <v>24</v>
      </c>
      <c r="AF29" s="4639"/>
      <c r="AG29" s="4638" t="s">
        <v>25</v>
      </c>
      <c r="AH29" s="4639"/>
      <c r="AI29" s="4638" t="s">
        <v>26</v>
      </c>
      <c r="AJ29" s="4639"/>
      <c r="AK29" s="4638" t="s">
        <v>27</v>
      </c>
      <c r="AL29" s="4639"/>
      <c r="AM29" s="4635" t="s">
        <v>28</v>
      </c>
      <c r="AN29" s="4636"/>
      <c r="AO29" s="3368"/>
      <c r="AP29" s="3368"/>
      <c r="AQ29" s="3368"/>
      <c r="AR29" s="3372"/>
      <c r="AS29" s="3372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V29" s="3"/>
      <c r="BW29" s="3"/>
      <c r="BX29" s="3"/>
      <c r="BY29" s="3"/>
      <c r="BZ29" s="3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5"/>
      <c r="DB29" s="5"/>
      <c r="DC29" s="5"/>
      <c r="DD29" s="5"/>
      <c r="DE29" s="5"/>
      <c r="DF29" s="5"/>
      <c r="DG29" s="5"/>
      <c r="DH29" s="5"/>
      <c r="DI29" s="5"/>
      <c r="DJ29" s="5"/>
    </row>
    <row r="30" spans="1:114" s="2" customFormat="1" x14ac:dyDescent="0.2">
      <c r="A30" s="3731"/>
      <c r="B30" s="4640" t="s">
        <v>29</v>
      </c>
      <c r="C30" s="4641" t="s">
        <v>30</v>
      </c>
      <c r="D30" s="4680" t="s">
        <v>31</v>
      </c>
      <c r="E30" s="4640" t="s">
        <v>30</v>
      </c>
      <c r="F30" s="3121" t="s">
        <v>31</v>
      </c>
      <c r="G30" s="4640" t="s">
        <v>30</v>
      </c>
      <c r="H30" s="3121" t="s">
        <v>31</v>
      </c>
      <c r="I30" s="4640" t="s">
        <v>30</v>
      </c>
      <c r="J30" s="3121" t="s">
        <v>31</v>
      </c>
      <c r="K30" s="4640" t="s">
        <v>30</v>
      </c>
      <c r="L30" s="3121" t="s">
        <v>31</v>
      </c>
      <c r="M30" s="4640" t="s">
        <v>30</v>
      </c>
      <c r="N30" s="3121" t="s">
        <v>31</v>
      </c>
      <c r="O30" s="4640" t="s">
        <v>30</v>
      </c>
      <c r="P30" s="3121" t="s">
        <v>31</v>
      </c>
      <c r="Q30" s="4640" t="s">
        <v>30</v>
      </c>
      <c r="R30" s="3121" t="s">
        <v>31</v>
      </c>
      <c r="S30" s="4640" t="s">
        <v>30</v>
      </c>
      <c r="T30" s="3121" t="s">
        <v>31</v>
      </c>
      <c r="U30" s="4640" t="s">
        <v>30</v>
      </c>
      <c r="V30" s="3121" t="s">
        <v>31</v>
      </c>
      <c r="W30" s="4640" t="s">
        <v>30</v>
      </c>
      <c r="X30" s="3121" t="s">
        <v>31</v>
      </c>
      <c r="Y30" s="4640" t="s">
        <v>30</v>
      </c>
      <c r="Z30" s="3121" t="s">
        <v>31</v>
      </c>
      <c r="AA30" s="4640" t="s">
        <v>30</v>
      </c>
      <c r="AB30" s="3121" t="s">
        <v>31</v>
      </c>
      <c r="AC30" s="4640" t="s">
        <v>30</v>
      </c>
      <c r="AD30" s="3121" t="s">
        <v>31</v>
      </c>
      <c r="AE30" s="4640" t="s">
        <v>30</v>
      </c>
      <c r="AF30" s="3121" t="s">
        <v>31</v>
      </c>
      <c r="AG30" s="4640" t="s">
        <v>30</v>
      </c>
      <c r="AH30" s="3121" t="s">
        <v>31</v>
      </c>
      <c r="AI30" s="4640" t="s">
        <v>30</v>
      </c>
      <c r="AJ30" s="3121" t="s">
        <v>31</v>
      </c>
      <c r="AK30" s="4643" t="s">
        <v>30</v>
      </c>
      <c r="AL30" s="3121" t="s">
        <v>31</v>
      </c>
      <c r="AM30" s="4640" t="s">
        <v>30</v>
      </c>
      <c r="AN30" s="2162" t="s">
        <v>31</v>
      </c>
      <c r="AO30" s="3470"/>
      <c r="AP30" s="3470"/>
      <c r="AQ30" s="3470"/>
      <c r="AR30" s="4656"/>
      <c r="AS30" s="4656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V30" s="3"/>
      <c r="BW30" s="3"/>
      <c r="BX30" s="3"/>
      <c r="BY30" s="3"/>
      <c r="BZ30" s="3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5"/>
      <c r="DB30" s="5"/>
      <c r="DC30" s="5"/>
      <c r="DD30" s="5"/>
      <c r="DE30" s="5"/>
      <c r="DF30" s="5"/>
      <c r="DG30" s="5"/>
      <c r="DH30" s="5"/>
      <c r="DI30" s="5"/>
      <c r="DJ30" s="5"/>
    </row>
    <row r="31" spans="1:114" s="2" customFormat="1" x14ac:dyDescent="0.2">
      <c r="A31" s="4681" t="s">
        <v>51</v>
      </c>
      <c r="B31" s="4682">
        <f t="shared" ref="B31:B45" si="2">SUM(C31:D31)</f>
        <v>0</v>
      </c>
      <c r="C31" s="4661">
        <f t="shared" ref="C31:D33" si="3">SUM(E31+G31+I31+K31+M31+O31+Q31+S31+U31+W31+Y31+AA31+AC31+AE31+AG31+AI31+AK31+AM31)</f>
        <v>0</v>
      </c>
      <c r="D31" s="4662">
        <f t="shared" si="3"/>
        <v>0</v>
      </c>
      <c r="E31" s="4663"/>
      <c r="F31" s="4664"/>
      <c r="G31" s="4663"/>
      <c r="H31" s="4665"/>
      <c r="I31" s="4663"/>
      <c r="J31" s="4665"/>
      <c r="K31" s="4663"/>
      <c r="L31" s="4665"/>
      <c r="M31" s="4663"/>
      <c r="N31" s="4665"/>
      <c r="O31" s="4663"/>
      <c r="P31" s="4665"/>
      <c r="Q31" s="4683"/>
      <c r="R31" s="4665"/>
      <c r="S31" s="4663"/>
      <c r="T31" s="4665"/>
      <c r="U31" s="4663"/>
      <c r="V31" s="4665"/>
      <c r="W31" s="4663"/>
      <c r="X31" s="4665"/>
      <c r="Y31" s="4663"/>
      <c r="Z31" s="4665"/>
      <c r="AA31" s="4663"/>
      <c r="AB31" s="4665"/>
      <c r="AC31" s="4683"/>
      <c r="AD31" s="4665"/>
      <c r="AE31" s="4663"/>
      <c r="AF31" s="4665"/>
      <c r="AG31" s="4683"/>
      <c r="AH31" s="4665"/>
      <c r="AI31" s="4663"/>
      <c r="AJ31" s="4665"/>
      <c r="AK31" s="4683"/>
      <c r="AL31" s="4665"/>
      <c r="AM31" s="4684"/>
      <c r="AN31" s="4667"/>
      <c r="AO31" s="4668"/>
      <c r="AP31" s="4668"/>
      <c r="AQ31" s="4668"/>
      <c r="AR31" s="4650"/>
      <c r="AS31" s="4650"/>
      <c r="AT31" s="18"/>
      <c r="AU31" s="19"/>
      <c r="AV31" s="19"/>
      <c r="AW31" s="19"/>
      <c r="AX31" s="19"/>
      <c r="AY31" s="19"/>
      <c r="AZ31" s="19"/>
      <c r="BA31" s="19"/>
      <c r="BB31" s="19"/>
      <c r="BC31" s="3"/>
      <c r="BD31" s="3"/>
      <c r="BE31" s="3"/>
      <c r="BF31" s="3"/>
      <c r="BG31" s="3"/>
      <c r="BV31" s="3"/>
      <c r="BW31" s="3"/>
      <c r="BX31" s="3"/>
      <c r="BY31" s="3"/>
      <c r="BZ31" s="3"/>
      <c r="CA31" s="20"/>
      <c r="CB31" s="20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5"/>
      <c r="DB31" s="5">
        <v>0</v>
      </c>
      <c r="DC31" s="5"/>
      <c r="DD31" s="5">
        <v>0</v>
      </c>
      <c r="DE31" s="5"/>
      <c r="DF31" s="5">
        <v>0</v>
      </c>
      <c r="DG31" s="5"/>
      <c r="DH31" s="5">
        <v>0</v>
      </c>
      <c r="DI31" s="5"/>
      <c r="DJ31" s="5">
        <v>0</v>
      </c>
    </row>
    <row r="32" spans="1:114" s="2" customFormat="1" x14ac:dyDescent="0.2">
      <c r="A32" s="76" t="s">
        <v>52</v>
      </c>
      <c r="B32" s="22">
        <f t="shared" si="2"/>
        <v>0</v>
      </c>
      <c r="C32" s="23">
        <f t="shared" si="3"/>
        <v>0</v>
      </c>
      <c r="D32" s="24">
        <f t="shared" si="3"/>
        <v>0</v>
      </c>
      <c r="E32" s="25"/>
      <c r="F32" s="26"/>
      <c r="G32" s="25"/>
      <c r="H32" s="27"/>
      <c r="I32" s="25"/>
      <c r="J32" s="27"/>
      <c r="K32" s="25"/>
      <c r="L32" s="27"/>
      <c r="M32" s="25"/>
      <c r="N32" s="27"/>
      <c r="O32" s="25"/>
      <c r="P32" s="27"/>
      <c r="Q32" s="77"/>
      <c r="R32" s="27"/>
      <c r="S32" s="25"/>
      <c r="T32" s="27"/>
      <c r="U32" s="25"/>
      <c r="V32" s="27"/>
      <c r="W32" s="25"/>
      <c r="X32" s="27"/>
      <c r="Y32" s="25"/>
      <c r="Z32" s="27"/>
      <c r="AA32" s="25"/>
      <c r="AB32" s="27"/>
      <c r="AC32" s="77"/>
      <c r="AD32" s="27"/>
      <c r="AE32" s="25"/>
      <c r="AF32" s="27"/>
      <c r="AG32" s="77"/>
      <c r="AH32" s="27"/>
      <c r="AI32" s="25"/>
      <c r="AJ32" s="27"/>
      <c r="AK32" s="77"/>
      <c r="AL32" s="27"/>
      <c r="AM32" s="78"/>
      <c r="AN32" s="35"/>
      <c r="AO32" s="79"/>
      <c r="AP32" s="79"/>
      <c r="AQ32" s="79"/>
      <c r="AR32" s="80"/>
      <c r="AS32" s="80"/>
      <c r="AT32" s="18"/>
      <c r="AU32" s="19"/>
      <c r="AV32" s="19"/>
      <c r="AW32" s="19"/>
      <c r="AX32" s="19"/>
      <c r="AY32" s="19"/>
      <c r="AZ32" s="19"/>
      <c r="BA32" s="19"/>
      <c r="BB32" s="19"/>
      <c r="BC32" s="3"/>
      <c r="BD32" s="3"/>
      <c r="BE32" s="3"/>
      <c r="BF32" s="3"/>
      <c r="BG32" s="3"/>
      <c r="BV32" s="3"/>
      <c r="BW32" s="3"/>
      <c r="BX32" s="3"/>
      <c r="BY32" s="3"/>
      <c r="BZ32" s="3"/>
      <c r="CA32" s="4"/>
      <c r="CB32" s="20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5"/>
      <c r="DB32" s="5"/>
      <c r="DC32" s="5"/>
      <c r="DD32" s="5"/>
      <c r="DE32" s="5"/>
      <c r="DF32" s="5"/>
      <c r="DG32" s="5"/>
      <c r="DH32" s="5"/>
      <c r="DI32" s="5"/>
      <c r="DJ32" s="5"/>
    </row>
    <row r="33" spans="1:114" s="2" customFormat="1" x14ac:dyDescent="0.2">
      <c r="A33" s="81" t="s">
        <v>53</v>
      </c>
      <c r="B33" s="22">
        <f t="shared" si="2"/>
        <v>0</v>
      </c>
      <c r="C33" s="23">
        <f t="shared" si="3"/>
        <v>0</v>
      </c>
      <c r="D33" s="48">
        <f t="shared" si="3"/>
        <v>0</v>
      </c>
      <c r="E33" s="25"/>
      <c r="F33" s="26"/>
      <c r="G33" s="25"/>
      <c r="H33" s="27"/>
      <c r="I33" s="25"/>
      <c r="J33" s="27"/>
      <c r="K33" s="25"/>
      <c r="L33" s="27"/>
      <c r="M33" s="25"/>
      <c r="N33" s="27"/>
      <c r="O33" s="25"/>
      <c r="P33" s="27"/>
      <c r="Q33" s="77"/>
      <c r="R33" s="27"/>
      <c r="S33" s="25"/>
      <c r="T33" s="27"/>
      <c r="U33" s="25"/>
      <c r="V33" s="27"/>
      <c r="W33" s="25"/>
      <c r="X33" s="27"/>
      <c r="Y33" s="25"/>
      <c r="Z33" s="27"/>
      <c r="AA33" s="25"/>
      <c r="AB33" s="27"/>
      <c r="AC33" s="77"/>
      <c r="AD33" s="27"/>
      <c r="AE33" s="25"/>
      <c r="AF33" s="27"/>
      <c r="AG33" s="77"/>
      <c r="AH33" s="27"/>
      <c r="AI33" s="25"/>
      <c r="AJ33" s="27"/>
      <c r="AK33" s="77"/>
      <c r="AL33" s="27"/>
      <c r="AM33" s="78"/>
      <c r="AN33" s="35"/>
      <c r="AO33" s="31"/>
      <c r="AP33" s="31"/>
      <c r="AQ33" s="31"/>
      <c r="AR33" s="32"/>
      <c r="AS33" s="32"/>
      <c r="AT33" s="18"/>
      <c r="AU33" s="19"/>
      <c r="AV33" s="19"/>
      <c r="AW33" s="19"/>
      <c r="AX33" s="19"/>
      <c r="AY33" s="19"/>
      <c r="AZ33" s="19"/>
      <c r="BA33" s="19"/>
      <c r="BB33" s="19"/>
      <c r="BC33" s="3"/>
      <c r="BD33" s="3"/>
      <c r="BE33" s="3"/>
      <c r="BF33" s="3"/>
      <c r="BG33" s="3"/>
      <c r="BV33" s="3"/>
      <c r="BW33" s="3"/>
      <c r="BX33" s="3"/>
      <c r="BY33" s="3"/>
      <c r="BZ33" s="3"/>
      <c r="CA33" s="4"/>
      <c r="CB33" s="20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5"/>
      <c r="DB33" s="5">
        <v>0</v>
      </c>
      <c r="DC33" s="5"/>
      <c r="DD33" s="5">
        <v>0</v>
      </c>
      <c r="DE33" s="5"/>
      <c r="DF33" s="5">
        <v>0</v>
      </c>
      <c r="DG33" s="5"/>
      <c r="DH33" s="5">
        <v>0</v>
      </c>
      <c r="DI33" s="5"/>
      <c r="DJ33" s="5">
        <v>0</v>
      </c>
    </row>
    <row r="34" spans="1:114" s="2" customFormat="1" x14ac:dyDescent="0.2">
      <c r="A34" s="81" t="s">
        <v>54</v>
      </c>
      <c r="B34" s="22">
        <f t="shared" si="2"/>
        <v>0</v>
      </c>
      <c r="C34" s="23">
        <f>SUM(O34+Q34+S34+U34+W34+Y34+AA34)</f>
        <v>0</v>
      </c>
      <c r="D34" s="48">
        <f>SUM(P34+R34+T34+V34+X34+Z34+AB34)</f>
        <v>0</v>
      </c>
      <c r="E34" s="40"/>
      <c r="F34" s="41"/>
      <c r="G34" s="40"/>
      <c r="H34" s="49"/>
      <c r="I34" s="40"/>
      <c r="J34" s="49"/>
      <c r="K34" s="40"/>
      <c r="L34" s="49"/>
      <c r="M34" s="40"/>
      <c r="N34" s="49"/>
      <c r="O34" s="25"/>
      <c r="P34" s="27"/>
      <c r="Q34" s="77"/>
      <c r="R34" s="27"/>
      <c r="S34" s="25"/>
      <c r="T34" s="27"/>
      <c r="U34" s="25"/>
      <c r="V34" s="27"/>
      <c r="W34" s="25"/>
      <c r="X34" s="27"/>
      <c r="Y34" s="25"/>
      <c r="Z34" s="27"/>
      <c r="AA34" s="25"/>
      <c r="AB34" s="50"/>
      <c r="AC34" s="82"/>
      <c r="AD34" s="49"/>
      <c r="AE34" s="40"/>
      <c r="AF34" s="49"/>
      <c r="AG34" s="82"/>
      <c r="AH34" s="49"/>
      <c r="AI34" s="40"/>
      <c r="AJ34" s="49"/>
      <c r="AK34" s="82"/>
      <c r="AL34" s="49"/>
      <c r="AM34" s="83"/>
      <c r="AN34" s="30"/>
      <c r="AO34" s="31"/>
      <c r="AP34" s="31"/>
      <c r="AQ34" s="31"/>
      <c r="AR34" s="32"/>
      <c r="AS34" s="32"/>
      <c r="AT34" s="18"/>
      <c r="AU34" s="19"/>
      <c r="AV34" s="19"/>
      <c r="AW34" s="19"/>
      <c r="AX34" s="19"/>
      <c r="AY34" s="19"/>
      <c r="AZ34" s="19"/>
      <c r="BA34" s="19"/>
      <c r="BB34" s="19"/>
      <c r="BC34" s="3"/>
      <c r="BD34" s="3"/>
      <c r="BE34" s="3"/>
      <c r="BF34" s="3"/>
      <c r="BG34" s="3"/>
      <c r="BV34" s="3"/>
      <c r="BW34" s="3"/>
      <c r="BX34" s="3"/>
      <c r="BY34" s="3"/>
      <c r="BZ34" s="3"/>
      <c r="CA34" s="4"/>
      <c r="CB34" s="20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5"/>
      <c r="DB34" s="5"/>
      <c r="DC34" s="5"/>
      <c r="DD34" s="5"/>
      <c r="DE34" s="5"/>
      <c r="DF34" s="5"/>
      <c r="DG34" s="5"/>
      <c r="DH34" s="5"/>
      <c r="DI34" s="5"/>
      <c r="DJ34" s="5"/>
    </row>
    <row r="35" spans="1:114" s="2" customFormat="1" x14ac:dyDescent="0.2">
      <c r="A35" s="81" t="s">
        <v>55</v>
      </c>
      <c r="B35" s="22">
        <f>SUM(C35:D35)</f>
        <v>0</v>
      </c>
      <c r="C35" s="23">
        <f>SUM(E35+G35+I35+K35+M35+O35+Q35+S35+U35+W35+Y35+AA35+AC35+AE35+AG35+AI35+AK35+AM35)</f>
        <v>0</v>
      </c>
      <c r="D35" s="48">
        <f>SUM(F35+H35+J35+L35+N35+P35+R35+T35+V35+X35+Z35+AB35+AD35+AF35+AH35+AJ35+AL35+AN35)</f>
        <v>0</v>
      </c>
      <c r="E35" s="25"/>
      <c r="F35" s="26"/>
      <c r="G35" s="25"/>
      <c r="H35" s="27"/>
      <c r="I35" s="25"/>
      <c r="J35" s="27"/>
      <c r="K35" s="25"/>
      <c r="L35" s="27"/>
      <c r="M35" s="25"/>
      <c r="N35" s="27"/>
      <c r="O35" s="25"/>
      <c r="P35" s="27"/>
      <c r="Q35" s="77"/>
      <c r="R35" s="27"/>
      <c r="S35" s="25"/>
      <c r="T35" s="27"/>
      <c r="U35" s="25"/>
      <c r="V35" s="27"/>
      <c r="W35" s="25"/>
      <c r="X35" s="27"/>
      <c r="Y35" s="25"/>
      <c r="Z35" s="27"/>
      <c r="AA35" s="25"/>
      <c r="AB35" s="27"/>
      <c r="AC35" s="77"/>
      <c r="AD35" s="27"/>
      <c r="AE35" s="25"/>
      <c r="AF35" s="27"/>
      <c r="AG35" s="77"/>
      <c r="AH35" s="27"/>
      <c r="AI35" s="25"/>
      <c r="AJ35" s="27"/>
      <c r="AK35" s="77"/>
      <c r="AL35" s="27"/>
      <c r="AM35" s="78"/>
      <c r="AN35" s="35"/>
      <c r="AO35" s="79"/>
      <c r="AP35" s="79"/>
      <c r="AQ35" s="79"/>
      <c r="AR35" s="80"/>
      <c r="AS35" s="80"/>
      <c r="AT35" s="18"/>
      <c r="AU35" s="19"/>
      <c r="AV35" s="19"/>
      <c r="AW35" s="19"/>
      <c r="AX35" s="19"/>
      <c r="AY35" s="19"/>
      <c r="AZ35" s="19"/>
      <c r="BA35" s="19"/>
      <c r="BB35" s="19"/>
      <c r="BC35" s="3"/>
      <c r="BD35" s="3"/>
      <c r="BE35" s="3"/>
      <c r="BF35" s="3"/>
      <c r="BG35" s="3"/>
      <c r="BV35" s="3"/>
      <c r="BW35" s="3"/>
      <c r="BX35" s="3"/>
      <c r="BY35" s="3"/>
      <c r="BZ35" s="3"/>
      <c r="CA35" s="4"/>
      <c r="CB35" s="20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5"/>
      <c r="DB35" s="5">
        <v>0</v>
      </c>
      <c r="DC35" s="5"/>
      <c r="DD35" s="5">
        <v>0</v>
      </c>
      <c r="DE35" s="5"/>
      <c r="DF35" s="5">
        <v>0</v>
      </c>
      <c r="DG35" s="5"/>
      <c r="DH35" s="5">
        <v>0</v>
      </c>
      <c r="DI35" s="5"/>
      <c r="DJ35" s="5">
        <v>0</v>
      </c>
    </row>
    <row r="36" spans="1:114" s="2" customFormat="1" x14ac:dyDescent="0.2">
      <c r="A36" s="81" t="s">
        <v>56</v>
      </c>
      <c r="B36" s="22">
        <f>SUM(C36:D36)</f>
        <v>0</v>
      </c>
      <c r="C36" s="23">
        <f>SUM(K36+M36+O36+Q36+S36+U36+W36+Y36+AA36+AC36+AE36+AG36+AI36+AK36+AM36)</f>
        <v>0</v>
      </c>
      <c r="D36" s="48">
        <f>SUM(L36+N36+P36+R36+T36+V36+X36+Z36+AB36+AD36+AF36+AH36+AJ36+AL36+AN36)</f>
        <v>0</v>
      </c>
      <c r="E36" s="84"/>
      <c r="F36" s="85"/>
      <c r="G36" s="84"/>
      <c r="H36" s="86"/>
      <c r="I36" s="84"/>
      <c r="J36" s="86"/>
      <c r="K36" s="25"/>
      <c r="L36" s="27"/>
      <c r="M36" s="25"/>
      <c r="N36" s="27"/>
      <c r="O36" s="25"/>
      <c r="P36" s="27"/>
      <c r="Q36" s="77"/>
      <c r="R36" s="27"/>
      <c r="S36" s="25"/>
      <c r="T36" s="27"/>
      <c r="U36" s="25"/>
      <c r="V36" s="27"/>
      <c r="W36" s="25"/>
      <c r="X36" s="27"/>
      <c r="Y36" s="25"/>
      <c r="Z36" s="27"/>
      <c r="AA36" s="25"/>
      <c r="AB36" s="27"/>
      <c r="AC36" s="77"/>
      <c r="AD36" s="27"/>
      <c r="AE36" s="25"/>
      <c r="AF36" s="27"/>
      <c r="AG36" s="77"/>
      <c r="AH36" s="27"/>
      <c r="AI36" s="25"/>
      <c r="AJ36" s="27"/>
      <c r="AK36" s="77"/>
      <c r="AL36" s="27"/>
      <c r="AM36" s="78"/>
      <c r="AN36" s="35"/>
      <c r="AO36" s="79"/>
      <c r="AP36" s="79"/>
      <c r="AQ36" s="79"/>
      <c r="AR36" s="80"/>
      <c r="AS36" s="80"/>
      <c r="AT36" s="18"/>
      <c r="AU36" s="19"/>
      <c r="AV36" s="19"/>
      <c r="AW36" s="19"/>
      <c r="AX36" s="19"/>
      <c r="AY36" s="19"/>
      <c r="AZ36" s="19"/>
      <c r="BA36" s="19"/>
      <c r="BB36" s="19"/>
      <c r="BC36" s="3"/>
      <c r="BD36" s="3"/>
      <c r="BE36" s="3"/>
      <c r="BF36" s="3"/>
      <c r="BG36" s="3"/>
      <c r="BV36" s="3"/>
      <c r="BW36" s="3"/>
      <c r="BX36" s="3"/>
      <c r="BY36" s="3"/>
      <c r="BZ36" s="3"/>
      <c r="CA36" s="4"/>
      <c r="CB36" s="20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5"/>
      <c r="DB36" s="5">
        <v>0</v>
      </c>
      <c r="DC36" s="5"/>
      <c r="DD36" s="5">
        <v>0</v>
      </c>
      <c r="DE36" s="5"/>
      <c r="DF36" s="5">
        <v>0</v>
      </c>
      <c r="DG36" s="5"/>
      <c r="DH36" s="5">
        <v>0</v>
      </c>
      <c r="DI36" s="5"/>
      <c r="DJ36" s="5">
        <v>0</v>
      </c>
    </row>
    <row r="37" spans="1:114" s="2" customFormat="1" x14ac:dyDescent="0.2">
      <c r="A37" s="81" t="s">
        <v>57</v>
      </c>
      <c r="B37" s="87">
        <f>SUM(C37:D37)</f>
        <v>0</v>
      </c>
      <c r="C37" s="23">
        <f>SUM(K37+M37+O37+Q37+S37+U37+W37+Y37+AA37+AC37+AE37+AG37+AI37+AK37+AM37)</f>
        <v>0</v>
      </c>
      <c r="D37" s="48">
        <f>SUM(L37+N37+P37+R37+T37+V37+X37+Z37+AB37+AD37+AF37+AH37+AJ37+AL37+AN37)</f>
        <v>0</v>
      </c>
      <c r="E37" s="84"/>
      <c r="F37" s="85"/>
      <c r="G37" s="84"/>
      <c r="H37" s="86"/>
      <c r="I37" s="84"/>
      <c r="J37" s="86"/>
      <c r="K37" s="25"/>
      <c r="L37" s="27"/>
      <c r="M37" s="25"/>
      <c r="N37" s="27"/>
      <c r="O37" s="25"/>
      <c r="P37" s="27"/>
      <c r="Q37" s="77"/>
      <c r="R37" s="27"/>
      <c r="S37" s="25"/>
      <c r="T37" s="27"/>
      <c r="U37" s="25"/>
      <c r="V37" s="27"/>
      <c r="W37" s="25"/>
      <c r="X37" s="27"/>
      <c r="Y37" s="25"/>
      <c r="Z37" s="27"/>
      <c r="AA37" s="25"/>
      <c r="AB37" s="27"/>
      <c r="AC37" s="77"/>
      <c r="AD37" s="27"/>
      <c r="AE37" s="25"/>
      <c r="AF37" s="27"/>
      <c r="AG37" s="77"/>
      <c r="AH37" s="27"/>
      <c r="AI37" s="25"/>
      <c r="AJ37" s="27"/>
      <c r="AK37" s="77"/>
      <c r="AL37" s="27"/>
      <c r="AM37" s="78"/>
      <c r="AN37" s="35"/>
      <c r="AO37" s="79"/>
      <c r="AP37" s="79"/>
      <c r="AQ37" s="79"/>
      <c r="AR37" s="80"/>
      <c r="AS37" s="80"/>
      <c r="AT37" s="18"/>
      <c r="AU37" s="19"/>
      <c r="AV37" s="19"/>
      <c r="AW37" s="19"/>
      <c r="AX37" s="19"/>
      <c r="AY37" s="19"/>
      <c r="AZ37" s="19"/>
      <c r="BA37" s="19"/>
      <c r="BB37" s="19"/>
      <c r="BC37" s="3"/>
      <c r="BD37" s="3"/>
      <c r="BE37" s="3"/>
      <c r="BF37" s="3"/>
      <c r="BG37" s="3"/>
      <c r="BV37" s="3"/>
      <c r="BW37" s="3"/>
      <c r="BX37" s="3"/>
      <c r="BY37" s="3"/>
      <c r="BZ37" s="3"/>
      <c r="CA37" s="4"/>
      <c r="CB37" s="20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5"/>
      <c r="DB37" s="5">
        <v>0</v>
      </c>
      <c r="DC37" s="5"/>
      <c r="DD37" s="5">
        <v>0</v>
      </c>
      <c r="DE37" s="5"/>
      <c r="DF37" s="5">
        <v>0</v>
      </c>
      <c r="DG37" s="5"/>
      <c r="DH37" s="5">
        <v>0</v>
      </c>
      <c r="DI37" s="5"/>
      <c r="DJ37" s="5">
        <v>0</v>
      </c>
    </row>
    <row r="38" spans="1:114" s="2" customFormat="1" x14ac:dyDescent="0.2">
      <c r="A38" s="42" t="s">
        <v>58</v>
      </c>
      <c r="B38" s="22">
        <f t="shared" si="2"/>
        <v>0</v>
      </c>
      <c r="C38" s="23">
        <f t="shared" ref="C38:D45" si="4">SUM(E38+G38+I38+K38+M38+O38+Q38+S38+U38+W38+Y38+AA38+AC38+AE38+AG38+AI38+AK38+AM38)</f>
        <v>0</v>
      </c>
      <c r="D38" s="24">
        <f t="shared" si="4"/>
        <v>0</v>
      </c>
      <c r="E38" s="25"/>
      <c r="F38" s="26"/>
      <c r="G38" s="25"/>
      <c r="H38" s="27"/>
      <c r="I38" s="25"/>
      <c r="J38" s="27"/>
      <c r="K38" s="25"/>
      <c r="L38" s="27"/>
      <c r="M38" s="25"/>
      <c r="N38" s="27"/>
      <c r="O38" s="25"/>
      <c r="P38" s="27"/>
      <c r="Q38" s="77"/>
      <c r="R38" s="27"/>
      <c r="S38" s="25"/>
      <c r="T38" s="27"/>
      <c r="U38" s="25"/>
      <c r="V38" s="27"/>
      <c r="W38" s="25"/>
      <c r="X38" s="27"/>
      <c r="Y38" s="25"/>
      <c r="Z38" s="27"/>
      <c r="AA38" s="25"/>
      <c r="AB38" s="27"/>
      <c r="AC38" s="77"/>
      <c r="AD38" s="27"/>
      <c r="AE38" s="25"/>
      <c r="AF38" s="27"/>
      <c r="AG38" s="77"/>
      <c r="AH38" s="27"/>
      <c r="AI38" s="25"/>
      <c r="AJ38" s="27"/>
      <c r="AK38" s="77"/>
      <c r="AL38" s="27"/>
      <c r="AM38" s="78"/>
      <c r="AN38" s="35"/>
      <c r="AO38" s="31"/>
      <c r="AP38" s="31"/>
      <c r="AQ38" s="31"/>
      <c r="AR38" s="32"/>
      <c r="AS38" s="32"/>
      <c r="AT38" s="18"/>
      <c r="AU38" s="19"/>
      <c r="AV38" s="19"/>
      <c r="AW38" s="19"/>
      <c r="AX38" s="19"/>
      <c r="AY38" s="19"/>
      <c r="AZ38" s="19"/>
      <c r="BA38" s="19"/>
      <c r="BB38" s="19"/>
      <c r="BC38" s="3"/>
      <c r="BD38" s="3"/>
      <c r="BE38" s="3"/>
      <c r="BF38" s="3"/>
      <c r="BG38" s="3"/>
      <c r="BV38" s="3"/>
      <c r="BW38" s="3"/>
      <c r="BX38" s="3"/>
      <c r="BY38" s="3"/>
      <c r="BZ38" s="3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5"/>
      <c r="DB38" s="5">
        <v>0</v>
      </c>
      <c r="DC38" s="5"/>
      <c r="DD38" s="5">
        <v>0</v>
      </c>
      <c r="DE38" s="5"/>
      <c r="DF38" s="5">
        <v>0</v>
      </c>
      <c r="DG38" s="5"/>
      <c r="DH38" s="5">
        <v>0</v>
      </c>
      <c r="DI38" s="5"/>
      <c r="DJ38" s="5">
        <v>0</v>
      </c>
    </row>
    <row r="39" spans="1:114" s="2" customFormat="1" x14ac:dyDescent="0.2">
      <c r="A39" s="42" t="s">
        <v>59</v>
      </c>
      <c r="B39" s="22">
        <f>SUM(C39:D39)</f>
        <v>0</v>
      </c>
      <c r="C39" s="23">
        <f>SUM(E39+G39+I39+K39+M39+O39+Q39+S39+U39+W39+Y39+AA39+AC39+AE39+AG39+AI39+AK39+AM39)</f>
        <v>0</v>
      </c>
      <c r="D39" s="24">
        <f>SUM(F39+H39+J39+L39+N39+P39+R39+T39+V39+X39+Z39+AB39+AD39+AF39+AH39+AJ39+AL39+AN39)</f>
        <v>0</v>
      </c>
      <c r="E39" s="25"/>
      <c r="F39" s="26"/>
      <c r="G39" s="25"/>
      <c r="H39" s="27"/>
      <c r="I39" s="25"/>
      <c r="J39" s="27"/>
      <c r="K39" s="25"/>
      <c r="L39" s="27"/>
      <c r="M39" s="25"/>
      <c r="N39" s="27"/>
      <c r="O39" s="25"/>
      <c r="P39" s="27"/>
      <c r="Q39" s="77"/>
      <c r="R39" s="27"/>
      <c r="S39" s="25"/>
      <c r="T39" s="27"/>
      <c r="U39" s="25"/>
      <c r="V39" s="27"/>
      <c r="W39" s="25"/>
      <c r="X39" s="27"/>
      <c r="Y39" s="25"/>
      <c r="Z39" s="27"/>
      <c r="AA39" s="25"/>
      <c r="AB39" s="27"/>
      <c r="AC39" s="77"/>
      <c r="AD39" s="27"/>
      <c r="AE39" s="25"/>
      <c r="AF39" s="27"/>
      <c r="AG39" s="77"/>
      <c r="AH39" s="27"/>
      <c r="AI39" s="25"/>
      <c r="AJ39" s="27"/>
      <c r="AK39" s="77"/>
      <c r="AL39" s="27"/>
      <c r="AM39" s="78"/>
      <c r="AN39" s="35"/>
      <c r="AO39" s="31"/>
      <c r="AP39" s="31"/>
      <c r="AQ39" s="31"/>
      <c r="AR39" s="32"/>
      <c r="AS39" s="32"/>
      <c r="AT39" s="18"/>
      <c r="AU39" s="19"/>
      <c r="AV39" s="19"/>
      <c r="AW39" s="19"/>
      <c r="AX39" s="19"/>
      <c r="AY39" s="19"/>
      <c r="AZ39" s="19"/>
      <c r="BA39" s="19"/>
      <c r="BB39" s="19"/>
      <c r="BC39" s="3"/>
      <c r="BD39" s="3"/>
      <c r="BE39" s="3"/>
      <c r="BF39" s="3"/>
      <c r="BG39" s="3"/>
      <c r="BV39" s="3"/>
      <c r="BW39" s="3"/>
      <c r="BX39" s="3"/>
      <c r="BY39" s="3"/>
      <c r="BZ39" s="3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5"/>
      <c r="DB39" s="5"/>
      <c r="DC39" s="5"/>
      <c r="DD39" s="5"/>
      <c r="DE39" s="5"/>
      <c r="DF39" s="5"/>
      <c r="DG39" s="5"/>
      <c r="DH39" s="5"/>
      <c r="DI39" s="5"/>
      <c r="DJ39" s="5"/>
    </row>
    <row r="40" spans="1:114" s="2" customFormat="1" x14ac:dyDescent="0.2">
      <c r="A40" s="42" t="s">
        <v>60</v>
      </c>
      <c r="B40" s="22">
        <f>SUM(C40:D40)</f>
        <v>0</v>
      </c>
      <c r="C40" s="23">
        <f>SUM(E40+G40+I40+K40+M40+O40+Q40+S40+U40+W40+Y40+AA40+AC40+AE40+AG40+AI40+AK40+AM40)</f>
        <v>0</v>
      </c>
      <c r="D40" s="24">
        <f>SUM(F40+H40+J40+L40+N40+P40+R40+T40+V40+X40+Z40+AB40+AD40+AF40+AH40+AJ40+AL40+AN40)</f>
        <v>0</v>
      </c>
      <c r="E40" s="25"/>
      <c r="F40" s="26"/>
      <c r="G40" s="25"/>
      <c r="H40" s="27"/>
      <c r="I40" s="25"/>
      <c r="J40" s="27"/>
      <c r="K40" s="25"/>
      <c r="L40" s="27"/>
      <c r="M40" s="25"/>
      <c r="N40" s="27"/>
      <c r="O40" s="25"/>
      <c r="P40" s="27"/>
      <c r="Q40" s="77"/>
      <c r="R40" s="27"/>
      <c r="S40" s="25"/>
      <c r="T40" s="27"/>
      <c r="U40" s="25"/>
      <c r="V40" s="27"/>
      <c r="W40" s="25"/>
      <c r="X40" s="27"/>
      <c r="Y40" s="25"/>
      <c r="Z40" s="27"/>
      <c r="AA40" s="25"/>
      <c r="AB40" s="27"/>
      <c r="AC40" s="77"/>
      <c r="AD40" s="27"/>
      <c r="AE40" s="25"/>
      <c r="AF40" s="27"/>
      <c r="AG40" s="77"/>
      <c r="AH40" s="27"/>
      <c r="AI40" s="25"/>
      <c r="AJ40" s="27"/>
      <c r="AK40" s="77"/>
      <c r="AL40" s="27"/>
      <c r="AM40" s="78"/>
      <c r="AN40" s="35"/>
      <c r="AO40" s="31"/>
      <c r="AP40" s="31"/>
      <c r="AQ40" s="31"/>
      <c r="AR40" s="32"/>
      <c r="AS40" s="32"/>
      <c r="AT40" s="18"/>
      <c r="AU40" s="19"/>
      <c r="AV40" s="19"/>
      <c r="AW40" s="19"/>
      <c r="AX40" s="19"/>
      <c r="AY40" s="19"/>
      <c r="AZ40" s="19"/>
      <c r="BA40" s="19"/>
      <c r="BB40" s="19"/>
      <c r="BC40" s="3"/>
      <c r="BD40" s="3"/>
      <c r="BE40" s="3"/>
      <c r="BF40" s="3"/>
      <c r="BG40" s="3"/>
      <c r="BV40" s="3"/>
      <c r="BW40" s="3"/>
      <c r="BX40" s="3"/>
      <c r="BY40" s="3"/>
      <c r="BZ40" s="3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5"/>
      <c r="DB40" s="5"/>
      <c r="DC40" s="5"/>
      <c r="DD40" s="5"/>
      <c r="DE40" s="5"/>
      <c r="DF40" s="5"/>
      <c r="DG40" s="5"/>
      <c r="DH40" s="5"/>
      <c r="DI40" s="5"/>
      <c r="DJ40" s="5"/>
    </row>
    <row r="41" spans="1:114" s="2" customFormat="1" x14ac:dyDescent="0.2">
      <c r="A41" s="42" t="s">
        <v>61</v>
      </c>
      <c r="B41" s="22">
        <f t="shared" si="2"/>
        <v>0</v>
      </c>
      <c r="C41" s="23">
        <f t="shared" si="4"/>
        <v>0</v>
      </c>
      <c r="D41" s="24">
        <f t="shared" si="4"/>
        <v>0</v>
      </c>
      <c r="E41" s="25"/>
      <c r="F41" s="26"/>
      <c r="G41" s="25"/>
      <c r="H41" s="27"/>
      <c r="I41" s="25"/>
      <c r="J41" s="27"/>
      <c r="K41" s="25"/>
      <c r="L41" s="27"/>
      <c r="M41" s="25"/>
      <c r="N41" s="27"/>
      <c r="O41" s="25"/>
      <c r="P41" s="27"/>
      <c r="Q41" s="77"/>
      <c r="R41" s="27"/>
      <c r="S41" s="25"/>
      <c r="T41" s="27"/>
      <c r="U41" s="25"/>
      <c r="V41" s="27"/>
      <c r="W41" s="25"/>
      <c r="X41" s="27"/>
      <c r="Y41" s="25"/>
      <c r="Z41" s="27"/>
      <c r="AA41" s="25"/>
      <c r="AB41" s="27"/>
      <c r="AC41" s="77"/>
      <c r="AD41" s="27"/>
      <c r="AE41" s="25"/>
      <c r="AF41" s="27"/>
      <c r="AG41" s="77"/>
      <c r="AH41" s="27"/>
      <c r="AI41" s="25"/>
      <c r="AJ41" s="27"/>
      <c r="AK41" s="77"/>
      <c r="AL41" s="27"/>
      <c r="AM41" s="78"/>
      <c r="AN41" s="35"/>
      <c r="AO41" s="31"/>
      <c r="AP41" s="31"/>
      <c r="AQ41" s="31"/>
      <c r="AR41" s="32"/>
      <c r="AS41" s="32"/>
      <c r="AT41" s="18"/>
      <c r="AU41" s="19"/>
      <c r="AV41" s="19"/>
      <c r="AW41" s="19"/>
      <c r="AX41" s="19"/>
      <c r="AY41" s="19"/>
      <c r="AZ41" s="19"/>
      <c r="BA41" s="19"/>
      <c r="BB41" s="19"/>
      <c r="BC41" s="3"/>
      <c r="BD41" s="3"/>
      <c r="BE41" s="3"/>
      <c r="BF41" s="3"/>
      <c r="BG41" s="3"/>
      <c r="BV41" s="3"/>
      <c r="BW41" s="3"/>
      <c r="BX41" s="3"/>
      <c r="BY41" s="3"/>
      <c r="BZ41" s="3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5"/>
      <c r="DB41" s="5"/>
      <c r="DC41" s="5"/>
      <c r="DD41" s="5"/>
      <c r="DE41" s="5"/>
      <c r="DF41" s="5"/>
      <c r="DG41" s="5"/>
      <c r="DH41" s="5"/>
      <c r="DI41" s="5"/>
      <c r="DJ41" s="5"/>
    </row>
    <row r="42" spans="1:114" s="2" customFormat="1" x14ac:dyDescent="0.2">
      <c r="A42" s="42" t="s">
        <v>62</v>
      </c>
      <c r="B42" s="22">
        <f t="shared" si="2"/>
        <v>0</v>
      </c>
      <c r="C42" s="23">
        <f t="shared" si="4"/>
        <v>0</v>
      </c>
      <c r="D42" s="24">
        <f t="shared" si="4"/>
        <v>0</v>
      </c>
      <c r="E42" s="25"/>
      <c r="F42" s="26"/>
      <c r="G42" s="25"/>
      <c r="H42" s="27"/>
      <c r="I42" s="25"/>
      <c r="J42" s="27"/>
      <c r="K42" s="25"/>
      <c r="L42" s="27"/>
      <c r="M42" s="25"/>
      <c r="N42" s="27"/>
      <c r="O42" s="25"/>
      <c r="P42" s="27"/>
      <c r="Q42" s="77"/>
      <c r="R42" s="27"/>
      <c r="S42" s="25"/>
      <c r="T42" s="27"/>
      <c r="U42" s="25"/>
      <c r="V42" s="27"/>
      <c r="W42" s="25"/>
      <c r="X42" s="27"/>
      <c r="Y42" s="25"/>
      <c r="Z42" s="27"/>
      <c r="AA42" s="25"/>
      <c r="AB42" s="27"/>
      <c r="AC42" s="77"/>
      <c r="AD42" s="27"/>
      <c r="AE42" s="25"/>
      <c r="AF42" s="27"/>
      <c r="AG42" s="77"/>
      <c r="AH42" s="27"/>
      <c r="AI42" s="25"/>
      <c r="AJ42" s="27"/>
      <c r="AK42" s="77"/>
      <c r="AL42" s="27"/>
      <c r="AM42" s="78"/>
      <c r="AN42" s="35"/>
      <c r="AO42" s="53"/>
      <c r="AP42" s="53"/>
      <c r="AQ42" s="53"/>
      <c r="AR42" s="54"/>
      <c r="AS42" s="54"/>
      <c r="AT42" s="18"/>
      <c r="AU42" s="19"/>
      <c r="AV42" s="19"/>
      <c r="AW42" s="19"/>
      <c r="AX42" s="19"/>
      <c r="AY42" s="19"/>
      <c r="AZ42" s="19"/>
      <c r="BA42" s="19"/>
      <c r="BB42" s="19"/>
      <c r="BC42" s="3"/>
      <c r="BD42" s="3"/>
      <c r="BE42" s="3"/>
      <c r="BF42" s="3"/>
      <c r="BG42" s="3"/>
      <c r="BV42" s="3"/>
      <c r="BW42" s="3"/>
      <c r="BX42" s="3"/>
      <c r="BY42" s="3"/>
      <c r="BZ42" s="3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5"/>
      <c r="DB42" s="5"/>
      <c r="DC42" s="5"/>
      <c r="DD42" s="5"/>
      <c r="DE42" s="5"/>
      <c r="DF42" s="5"/>
      <c r="DG42" s="5"/>
      <c r="DH42" s="5"/>
      <c r="DI42" s="5"/>
      <c r="DJ42" s="5"/>
    </row>
    <row r="43" spans="1:114" s="2" customFormat="1" x14ac:dyDescent="0.2">
      <c r="A43" s="42" t="s">
        <v>63</v>
      </c>
      <c r="B43" s="22">
        <f t="shared" si="2"/>
        <v>0</v>
      </c>
      <c r="C43" s="23">
        <f t="shared" si="4"/>
        <v>0</v>
      </c>
      <c r="D43" s="24">
        <f t="shared" si="4"/>
        <v>0</v>
      </c>
      <c r="E43" s="25"/>
      <c r="F43" s="26"/>
      <c r="G43" s="25"/>
      <c r="H43" s="27"/>
      <c r="I43" s="25"/>
      <c r="J43" s="27"/>
      <c r="K43" s="25"/>
      <c r="L43" s="27"/>
      <c r="M43" s="25"/>
      <c r="N43" s="27"/>
      <c r="O43" s="25"/>
      <c r="P43" s="27"/>
      <c r="Q43" s="77"/>
      <c r="R43" s="27"/>
      <c r="S43" s="25"/>
      <c r="T43" s="27"/>
      <c r="U43" s="25"/>
      <c r="V43" s="27"/>
      <c r="W43" s="25"/>
      <c r="X43" s="27"/>
      <c r="Y43" s="25"/>
      <c r="Z43" s="27"/>
      <c r="AA43" s="25"/>
      <c r="AB43" s="27"/>
      <c r="AC43" s="77"/>
      <c r="AD43" s="27"/>
      <c r="AE43" s="25"/>
      <c r="AF43" s="27"/>
      <c r="AG43" s="77"/>
      <c r="AH43" s="27"/>
      <c r="AI43" s="25"/>
      <c r="AJ43" s="27"/>
      <c r="AK43" s="77"/>
      <c r="AL43" s="27"/>
      <c r="AM43" s="78"/>
      <c r="AN43" s="35"/>
      <c r="AO43" s="53"/>
      <c r="AP43" s="53"/>
      <c r="AQ43" s="53"/>
      <c r="AR43" s="54"/>
      <c r="AS43" s="54"/>
      <c r="AT43" s="18"/>
      <c r="AU43" s="19"/>
      <c r="AV43" s="19"/>
      <c r="AW43" s="19"/>
      <c r="AX43" s="19"/>
      <c r="AY43" s="19"/>
      <c r="AZ43" s="19"/>
      <c r="BA43" s="19"/>
      <c r="BB43" s="19"/>
      <c r="BC43" s="3"/>
      <c r="BD43" s="3"/>
      <c r="BE43" s="3"/>
      <c r="BF43" s="3"/>
      <c r="BG43" s="3"/>
      <c r="BV43" s="3"/>
      <c r="BW43" s="3"/>
      <c r="BX43" s="3"/>
      <c r="BY43" s="3"/>
      <c r="BZ43" s="3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5"/>
      <c r="DB43" s="5"/>
      <c r="DC43" s="5"/>
      <c r="DD43" s="5"/>
      <c r="DE43" s="5"/>
      <c r="DF43" s="5"/>
      <c r="DG43" s="5"/>
      <c r="DH43" s="5"/>
      <c r="DI43" s="5"/>
      <c r="DJ43" s="5"/>
    </row>
    <row r="44" spans="1:114" s="2" customFormat="1" x14ac:dyDescent="0.2">
      <c r="A44" s="42" t="s">
        <v>64</v>
      </c>
      <c r="B44" s="22">
        <f t="shared" si="2"/>
        <v>0</v>
      </c>
      <c r="C44" s="23">
        <f t="shared" si="4"/>
        <v>0</v>
      </c>
      <c r="D44" s="24">
        <f t="shared" si="4"/>
        <v>0</v>
      </c>
      <c r="E44" s="25"/>
      <c r="F44" s="26"/>
      <c r="G44" s="25"/>
      <c r="H44" s="27"/>
      <c r="I44" s="25"/>
      <c r="J44" s="27"/>
      <c r="K44" s="25"/>
      <c r="L44" s="27"/>
      <c r="M44" s="25"/>
      <c r="N44" s="27"/>
      <c r="O44" s="25"/>
      <c r="P44" s="27"/>
      <c r="Q44" s="77"/>
      <c r="R44" s="27"/>
      <c r="S44" s="25"/>
      <c r="T44" s="27"/>
      <c r="U44" s="25"/>
      <c r="V44" s="27"/>
      <c r="W44" s="25"/>
      <c r="X44" s="27"/>
      <c r="Y44" s="25"/>
      <c r="Z44" s="27"/>
      <c r="AA44" s="25"/>
      <c r="AB44" s="27"/>
      <c r="AC44" s="77"/>
      <c r="AD44" s="27"/>
      <c r="AE44" s="25"/>
      <c r="AF44" s="27"/>
      <c r="AG44" s="77"/>
      <c r="AH44" s="27"/>
      <c r="AI44" s="25"/>
      <c r="AJ44" s="27"/>
      <c r="AK44" s="77"/>
      <c r="AL44" s="27"/>
      <c r="AM44" s="78"/>
      <c r="AN44" s="35"/>
      <c r="AO44" s="53"/>
      <c r="AP44" s="53"/>
      <c r="AQ44" s="53"/>
      <c r="AR44" s="54"/>
      <c r="AS44" s="54"/>
      <c r="AT44" s="18"/>
      <c r="AU44" s="19"/>
      <c r="AV44" s="19"/>
      <c r="AW44" s="19"/>
      <c r="AX44" s="19"/>
      <c r="AY44" s="19"/>
      <c r="AZ44" s="19"/>
      <c r="BA44" s="19"/>
      <c r="BB44" s="19"/>
      <c r="BC44" s="3"/>
      <c r="BD44" s="3"/>
      <c r="BE44" s="3"/>
      <c r="BF44" s="3"/>
      <c r="BG44" s="3"/>
      <c r="BV44" s="3"/>
      <c r="BW44" s="3"/>
      <c r="BX44" s="3"/>
      <c r="BY44" s="3"/>
      <c r="BZ44" s="3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5"/>
      <c r="DB44" s="5"/>
      <c r="DC44" s="5"/>
      <c r="DD44" s="5"/>
      <c r="DE44" s="5"/>
      <c r="DF44" s="5"/>
      <c r="DG44" s="5"/>
      <c r="DH44" s="5"/>
      <c r="DI44" s="5"/>
      <c r="DJ44" s="5"/>
    </row>
    <row r="45" spans="1:114" s="2" customFormat="1" x14ac:dyDescent="0.2">
      <c r="A45" s="88" t="s">
        <v>65</v>
      </c>
      <c r="B45" s="89">
        <f t="shared" si="2"/>
        <v>0</v>
      </c>
      <c r="C45" s="90">
        <f t="shared" si="4"/>
        <v>0</v>
      </c>
      <c r="D45" s="91">
        <f t="shared" si="4"/>
        <v>0</v>
      </c>
      <c r="E45" s="65"/>
      <c r="F45" s="66"/>
      <c r="G45" s="65"/>
      <c r="H45" s="64"/>
      <c r="I45" s="65"/>
      <c r="J45" s="64"/>
      <c r="K45" s="65"/>
      <c r="L45" s="64"/>
      <c r="M45" s="65"/>
      <c r="N45" s="64"/>
      <c r="O45" s="65"/>
      <c r="P45" s="64"/>
      <c r="Q45" s="92"/>
      <c r="R45" s="64"/>
      <c r="S45" s="65"/>
      <c r="T45" s="64"/>
      <c r="U45" s="65"/>
      <c r="V45" s="64"/>
      <c r="W45" s="65"/>
      <c r="X45" s="64"/>
      <c r="Y45" s="65"/>
      <c r="Z45" s="64"/>
      <c r="AA45" s="65"/>
      <c r="AB45" s="64"/>
      <c r="AC45" s="92"/>
      <c r="AD45" s="64"/>
      <c r="AE45" s="65"/>
      <c r="AF45" s="64"/>
      <c r="AG45" s="92"/>
      <c r="AH45" s="64"/>
      <c r="AI45" s="65"/>
      <c r="AJ45" s="64"/>
      <c r="AK45" s="92"/>
      <c r="AL45" s="64"/>
      <c r="AM45" s="93"/>
      <c r="AN45" s="68"/>
      <c r="AO45" s="69"/>
      <c r="AP45" s="69"/>
      <c r="AQ45" s="69"/>
      <c r="AR45" s="70"/>
      <c r="AS45" s="70"/>
      <c r="AT45" s="18"/>
      <c r="AU45" s="19"/>
      <c r="AV45" s="19"/>
      <c r="AW45" s="19"/>
      <c r="AX45" s="19"/>
      <c r="AY45" s="19"/>
      <c r="AZ45" s="19"/>
      <c r="BA45" s="19"/>
      <c r="BB45" s="19"/>
      <c r="BC45" s="3"/>
      <c r="BD45" s="3"/>
      <c r="BE45" s="3"/>
      <c r="BF45" s="3"/>
      <c r="BG45" s="3"/>
      <c r="BV45" s="3"/>
      <c r="BW45" s="3"/>
      <c r="BX45" s="3"/>
      <c r="BY45" s="3"/>
      <c r="BZ45" s="3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5"/>
      <c r="DB45" s="5"/>
      <c r="DC45" s="5"/>
      <c r="DD45" s="5"/>
      <c r="DE45" s="5"/>
      <c r="DF45" s="5"/>
      <c r="DG45" s="5"/>
      <c r="DH45" s="5"/>
      <c r="DI45" s="5"/>
      <c r="DJ45" s="5"/>
    </row>
    <row r="46" spans="1:114" s="2" customFormat="1" x14ac:dyDescent="0.2">
      <c r="A46" s="8" t="s">
        <v>66</v>
      </c>
      <c r="B46" s="8"/>
      <c r="C46" s="8"/>
      <c r="D46" s="8"/>
      <c r="E46" s="8"/>
      <c r="F46" s="8"/>
      <c r="G46" s="8"/>
      <c r="H46" s="8"/>
      <c r="I46" s="9"/>
      <c r="J46" s="9"/>
      <c r="K46" s="9"/>
      <c r="L46" s="9"/>
      <c r="M46" s="9"/>
      <c r="N46" s="6"/>
      <c r="O46" s="6"/>
      <c r="P46" s="6"/>
      <c r="Q46" s="6"/>
      <c r="R46" s="6"/>
      <c r="S46" s="6"/>
      <c r="T46" s="6"/>
      <c r="U46" s="6"/>
      <c r="V46" s="6"/>
      <c r="W46" s="6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4"/>
      <c r="AP46" s="95"/>
      <c r="AQ46" s="267"/>
      <c r="AR46" s="268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V46" s="3"/>
      <c r="BW46" s="3"/>
      <c r="BX46" s="3"/>
      <c r="BY46" s="3"/>
      <c r="BZ46" s="3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5"/>
      <c r="DB46" s="5"/>
      <c r="DC46" s="5"/>
      <c r="DD46" s="5"/>
      <c r="DE46" s="5"/>
      <c r="DF46" s="5"/>
      <c r="DG46" s="5"/>
      <c r="DH46" s="5"/>
      <c r="DI46" s="5"/>
      <c r="DJ46" s="5"/>
    </row>
    <row r="47" spans="1:114" s="2" customFormat="1" ht="19.5" customHeight="1" x14ac:dyDescent="0.25">
      <c r="A47" s="4011" t="s">
        <v>49</v>
      </c>
      <c r="B47" s="3965" t="s">
        <v>4</v>
      </c>
      <c r="C47" s="4638" t="s">
        <v>67</v>
      </c>
      <c r="D47" s="4685"/>
      <c r="E47" s="4685"/>
      <c r="F47" s="4639"/>
      <c r="G47" s="4638" t="s">
        <v>68</v>
      </c>
      <c r="H47" s="4685"/>
      <c r="I47" s="4685"/>
      <c r="J47" s="4686"/>
      <c r="K47" s="4164" t="s">
        <v>6</v>
      </c>
      <c r="L47" s="4164" t="s">
        <v>7</v>
      </c>
      <c r="M47" s="4164" t="s">
        <v>69</v>
      </c>
      <c r="N47" s="96"/>
      <c r="O47" s="96"/>
      <c r="P47" s="96"/>
      <c r="Q47" s="96"/>
      <c r="R47" s="9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269"/>
      <c r="AR47" s="97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V47" s="3"/>
      <c r="BW47" s="3"/>
      <c r="BX47" s="3"/>
      <c r="BY47" s="3"/>
      <c r="BZ47" s="3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5"/>
      <c r="DB47" s="5"/>
      <c r="DC47" s="5"/>
      <c r="DD47" s="5"/>
      <c r="DE47" s="5"/>
      <c r="DF47" s="5"/>
      <c r="DG47" s="5"/>
      <c r="DH47" s="5"/>
      <c r="DI47" s="5"/>
      <c r="DJ47" s="5"/>
    </row>
    <row r="48" spans="1:114" s="2" customFormat="1" ht="21" x14ac:dyDescent="0.2">
      <c r="A48" s="3479"/>
      <c r="B48" s="3490"/>
      <c r="C48" s="4687" t="s">
        <v>14</v>
      </c>
      <c r="D48" s="4687" t="s">
        <v>15</v>
      </c>
      <c r="E48" s="4641" t="s">
        <v>16</v>
      </c>
      <c r="F48" s="4642" t="s">
        <v>70</v>
      </c>
      <c r="G48" s="4687" t="s">
        <v>14</v>
      </c>
      <c r="H48" s="4687" t="s">
        <v>15</v>
      </c>
      <c r="I48" s="4641" t="s">
        <v>16</v>
      </c>
      <c r="J48" s="4688" t="s">
        <v>70</v>
      </c>
      <c r="K48" s="4634"/>
      <c r="L48" s="4634"/>
      <c r="M48" s="4634"/>
      <c r="N48" s="4689"/>
      <c r="O48" s="4690"/>
      <c r="P48" s="4690"/>
      <c r="Q48" s="4690"/>
      <c r="R48" s="4690"/>
      <c r="S48" s="4690"/>
      <c r="T48" s="4690"/>
      <c r="U48" s="4690"/>
      <c r="V48" s="4690"/>
      <c r="W48" s="4690"/>
      <c r="X48" s="4690"/>
      <c r="Y48" s="4690"/>
      <c r="Z48" s="4690"/>
      <c r="AA48" s="4690"/>
      <c r="AB48" s="4690"/>
      <c r="AC48" s="4690"/>
      <c r="AD48" s="4690"/>
      <c r="AE48" s="4690"/>
      <c r="AF48" s="4690"/>
      <c r="AG48" s="4690"/>
      <c r="AH48" s="4690"/>
      <c r="AI48" s="4690"/>
      <c r="AJ48" s="4690"/>
      <c r="AK48" s="4690"/>
      <c r="AL48" s="4690"/>
      <c r="AM48" s="4690"/>
      <c r="AN48" s="4690"/>
      <c r="AO48" s="4690"/>
      <c r="AP48" s="4690"/>
      <c r="AQ48" s="4691"/>
      <c r="AR48" s="4691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V48" s="3"/>
      <c r="BW48" s="3"/>
      <c r="BX48" s="3"/>
      <c r="BY48" s="3"/>
      <c r="BZ48" s="3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5"/>
      <c r="DB48" s="5"/>
      <c r="DC48" s="5"/>
      <c r="DD48" s="5"/>
      <c r="DE48" s="5"/>
      <c r="DF48" s="5"/>
      <c r="DG48" s="5"/>
      <c r="DH48" s="5"/>
      <c r="DI48" s="5"/>
      <c r="DJ48" s="5"/>
    </row>
    <row r="49" spans="1:110" s="2" customFormat="1" x14ac:dyDescent="0.2">
      <c r="A49" s="98" t="s">
        <v>71</v>
      </c>
      <c r="B49" s="99">
        <f>SUM(C49:J49)</f>
        <v>0</v>
      </c>
      <c r="C49" s="4663"/>
      <c r="D49" s="4692"/>
      <c r="E49" s="4692"/>
      <c r="F49" s="4664"/>
      <c r="G49" s="4663"/>
      <c r="H49" s="4692"/>
      <c r="I49" s="4692"/>
      <c r="J49" s="4667"/>
      <c r="K49" s="4664"/>
      <c r="L49" s="4664"/>
      <c r="M49" s="4664"/>
      <c r="N49" s="18"/>
      <c r="O49" s="4690"/>
      <c r="P49" s="4690"/>
      <c r="Q49" s="4690"/>
      <c r="R49" s="4690"/>
      <c r="S49" s="4690"/>
      <c r="T49" s="4690"/>
      <c r="U49" s="4690"/>
      <c r="V49" s="4690"/>
      <c r="W49" s="4690"/>
      <c r="X49" s="4693"/>
      <c r="Y49" s="4693"/>
      <c r="Z49" s="4693"/>
      <c r="AA49" s="4693"/>
      <c r="AB49" s="4693"/>
      <c r="AC49" s="4693"/>
      <c r="AD49" s="4693"/>
      <c r="AE49" s="4693"/>
      <c r="AF49" s="4693"/>
      <c r="AG49" s="4693"/>
      <c r="AH49" s="4693"/>
      <c r="AI49" s="4693"/>
      <c r="AJ49" s="4693"/>
      <c r="AK49" s="4693"/>
      <c r="AL49" s="4693"/>
      <c r="AM49" s="4693"/>
      <c r="AN49" s="4693"/>
      <c r="AO49" s="4693"/>
      <c r="AP49" s="4693"/>
      <c r="AQ49" s="4691"/>
      <c r="AR49" s="4691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V49" s="3"/>
      <c r="BW49" s="3"/>
      <c r="BX49" s="3"/>
      <c r="BY49" s="3"/>
      <c r="BZ49" s="3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5"/>
      <c r="DB49" s="5">
        <v>0</v>
      </c>
      <c r="DC49" s="5"/>
      <c r="DD49" s="5">
        <v>0</v>
      </c>
      <c r="DE49" s="5"/>
      <c r="DF49" s="5">
        <v>0</v>
      </c>
    </row>
    <row r="50" spans="1:110" s="2" customFormat="1" x14ac:dyDescent="0.2">
      <c r="A50" s="62" t="s">
        <v>72</v>
      </c>
      <c r="B50" s="100">
        <f>SUM(C50:J50)</f>
        <v>0</v>
      </c>
      <c r="C50" s="65"/>
      <c r="D50" s="101"/>
      <c r="E50" s="101"/>
      <c r="F50" s="66"/>
      <c r="G50" s="65"/>
      <c r="H50" s="101"/>
      <c r="I50" s="101"/>
      <c r="J50" s="68"/>
      <c r="K50" s="66"/>
      <c r="L50" s="66"/>
      <c r="M50" s="66"/>
      <c r="N50" s="18"/>
      <c r="O50" s="4690"/>
      <c r="P50" s="4690"/>
      <c r="Q50" s="4690"/>
      <c r="R50" s="4690"/>
      <c r="S50" s="4690"/>
      <c r="T50" s="4690"/>
      <c r="U50" s="4690"/>
      <c r="V50" s="4690"/>
      <c r="W50" s="4690"/>
      <c r="X50" s="4693"/>
      <c r="Y50" s="4693"/>
      <c r="Z50" s="4693"/>
      <c r="AA50" s="4693"/>
      <c r="AB50" s="4693"/>
      <c r="AC50" s="4693"/>
      <c r="AD50" s="4693"/>
      <c r="AE50" s="4693"/>
      <c r="AF50" s="4693"/>
      <c r="AG50" s="4693"/>
      <c r="AH50" s="4693"/>
      <c r="AI50" s="4693"/>
      <c r="AJ50" s="4693"/>
      <c r="AK50" s="4693"/>
      <c r="AL50" s="4693"/>
      <c r="AM50" s="4693"/>
      <c r="AN50" s="4693"/>
      <c r="AO50" s="4693"/>
      <c r="AP50" s="4693"/>
      <c r="AQ50" s="4691"/>
      <c r="AR50" s="4691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V50" s="3"/>
      <c r="BW50" s="3"/>
      <c r="BX50" s="3"/>
      <c r="BY50" s="3"/>
      <c r="BZ50" s="3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5"/>
      <c r="DB50" s="5">
        <v>0</v>
      </c>
      <c r="DC50" s="5"/>
      <c r="DD50" s="5">
        <v>0</v>
      </c>
      <c r="DE50" s="5"/>
      <c r="DF50" s="5">
        <v>0</v>
      </c>
    </row>
    <row r="51" spans="1:110" s="2" customFormat="1" x14ac:dyDescent="0.2">
      <c r="A51" s="2347" t="s">
        <v>73</v>
      </c>
      <c r="B51" s="2347"/>
      <c r="C51" s="2347"/>
      <c r="D51" s="2347"/>
      <c r="E51" s="2347"/>
      <c r="F51" s="2347"/>
      <c r="G51" s="4694"/>
      <c r="H51" s="4694"/>
      <c r="I51" s="4694"/>
      <c r="J51" s="4694"/>
      <c r="K51" s="4694"/>
      <c r="L51" s="4694"/>
      <c r="M51" s="4694"/>
      <c r="N51" s="4694"/>
      <c r="O51" s="4695"/>
      <c r="P51" s="2347"/>
      <c r="Q51" s="4694"/>
      <c r="R51" s="4694"/>
      <c r="S51" s="4695"/>
      <c r="T51" s="2347"/>
      <c r="U51" s="4694"/>
      <c r="V51" s="4695"/>
      <c r="W51" s="469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4693"/>
      <c r="AM51" s="4697"/>
      <c r="AN51" s="4697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V51" s="3"/>
      <c r="BW51" s="3"/>
      <c r="BX51" s="3"/>
      <c r="BY51" s="3"/>
      <c r="BZ51" s="3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5"/>
      <c r="DB51" s="5"/>
      <c r="DC51" s="5"/>
      <c r="DD51" s="5"/>
      <c r="DE51" s="5"/>
      <c r="DF51" s="5"/>
    </row>
    <row r="52" spans="1:110" s="2" customFormat="1" ht="14.25" customHeight="1" x14ac:dyDescent="0.2">
      <c r="A52" s="4011" t="s">
        <v>74</v>
      </c>
      <c r="B52" s="3958" t="s">
        <v>32</v>
      </c>
      <c r="C52" s="3756"/>
      <c r="D52" s="3950"/>
      <c r="E52" s="4635" t="s">
        <v>5</v>
      </c>
      <c r="F52" s="4631"/>
      <c r="G52" s="4631"/>
      <c r="H52" s="4631"/>
      <c r="I52" s="4631"/>
      <c r="J52" s="4631"/>
      <c r="K52" s="4631"/>
      <c r="L52" s="4631"/>
      <c r="M52" s="4631"/>
      <c r="N52" s="4631"/>
      <c r="O52" s="4631"/>
      <c r="P52" s="4631"/>
      <c r="Q52" s="4631"/>
      <c r="R52" s="4631"/>
      <c r="S52" s="4631"/>
      <c r="T52" s="4631"/>
      <c r="U52" s="4631"/>
      <c r="V52" s="4637"/>
      <c r="W52" s="3965" t="s">
        <v>6</v>
      </c>
      <c r="X52" s="3965" t="s">
        <v>7</v>
      </c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BV52" s="3"/>
      <c r="BW52" s="3"/>
      <c r="BX52" s="3"/>
      <c r="BY52" s="3"/>
      <c r="BZ52" s="3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5"/>
      <c r="DB52" s="5"/>
      <c r="DC52" s="5"/>
      <c r="DD52" s="5"/>
      <c r="DE52" s="5"/>
      <c r="DF52" s="5"/>
    </row>
    <row r="53" spans="1:110" s="2" customFormat="1" ht="14.25" customHeight="1" x14ac:dyDescent="0.2">
      <c r="A53" s="3356"/>
      <c r="B53" s="4655"/>
      <c r="C53" s="3633"/>
      <c r="D53" s="4656"/>
      <c r="E53" s="3965" t="s">
        <v>75</v>
      </c>
      <c r="F53" s="3965" t="s">
        <v>12</v>
      </c>
      <c r="G53" s="3950" t="s">
        <v>13</v>
      </c>
      <c r="H53" s="4011" t="s">
        <v>14</v>
      </c>
      <c r="I53" s="4011" t="s">
        <v>15</v>
      </c>
      <c r="J53" s="3950" t="s">
        <v>16</v>
      </c>
      <c r="K53" s="3950" t="s">
        <v>17</v>
      </c>
      <c r="L53" s="3950" t="s">
        <v>18</v>
      </c>
      <c r="M53" s="3950" t="s">
        <v>19</v>
      </c>
      <c r="N53" s="3950" t="s">
        <v>20</v>
      </c>
      <c r="O53" s="3950" t="s">
        <v>21</v>
      </c>
      <c r="P53" s="3950" t="s">
        <v>22</v>
      </c>
      <c r="Q53" s="3950" t="s">
        <v>23</v>
      </c>
      <c r="R53" s="3950" t="s">
        <v>24</v>
      </c>
      <c r="S53" s="3950" t="s">
        <v>25</v>
      </c>
      <c r="T53" s="3950" t="s">
        <v>26</v>
      </c>
      <c r="U53" s="3950" t="s">
        <v>27</v>
      </c>
      <c r="V53" s="3950" t="s">
        <v>28</v>
      </c>
      <c r="W53" s="3368"/>
      <c r="X53" s="3368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BV53" s="3"/>
      <c r="BW53" s="3"/>
      <c r="BX53" s="3"/>
      <c r="BY53" s="3"/>
      <c r="BZ53" s="3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5"/>
      <c r="DB53" s="5"/>
      <c r="DC53" s="5"/>
      <c r="DD53" s="5"/>
      <c r="DE53" s="5"/>
      <c r="DF53" s="5"/>
    </row>
    <row r="54" spans="1:110" s="2" customFormat="1" x14ac:dyDescent="0.2">
      <c r="A54" s="3731"/>
      <c r="B54" s="4649" t="s">
        <v>29</v>
      </c>
      <c r="C54" s="3120" t="s">
        <v>30</v>
      </c>
      <c r="D54" s="4649" t="s">
        <v>31</v>
      </c>
      <c r="E54" s="3470"/>
      <c r="F54" s="3470"/>
      <c r="G54" s="4656"/>
      <c r="H54" s="3731"/>
      <c r="I54" s="3731"/>
      <c r="J54" s="4656"/>
      <c r="K54" s="4656"/>
      <c r="L54" s="4656"/>
      <c r="M54" s="4656"/>
      <c r="N54" s="4656"/>
      <c r="O54" s="4656"/>
      <c r="P54" s="4656"/>
      <c r="Q54" s="4656"/>
      <c r="R54" s="4656"/>
      <c r="S54" s="4656"/>
      <c r="T54" s="4656"/>
      <c r="U54" s="4656"/>
      <c r="V54" s="4656"/>
      <c r="W54" s="3470"/>
      <c r="X54" s="3470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BV54" s="3"/>
      <c r="BW54" s="3"/>
      <c r="BX54" s="3"/>
      <c r="BY54" s="3"/>
      <c r="BZ54" s="3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5"/>
      <c r="DB54" s="5"/>
      <c r="DC54" s="5"/>
      <c r="DD54" s="5"/>
      <c r="DE54" s="5"/>
      <c r="DF54" s="5"/>
    </row>
    <row r="55" spans="1:110" s="2" customFormat="1" x14ac:dyDescent="0.2">
      <c r="A55" s="4698" t="s">
        <v>76</v>
      </c>
      <c r="B55" s="4699">
        <f>SUM(B56:B57)</f>
        <v>0</v>
      </c>
      <c r="C55" s="4700">
        <f>SUM(C56:C57)</f>
        <v>0</v>
      </c>
      <c r="D55" s="4646">
        <f t="shared" ref="D55:V55" si="5">SUM(D56:D57)</f>
        <v>0</v>
      </c>
      <c r="E55" s="4701">
        <f t="shared" si="5"/>
        <v>0</v>
      </c>
      <c r="F55" s="4701">
        <f t="shared" si="5"/>
        <v>0</v>
      </c>
      <c r="G55" s="4702">
        <f t="shared" si="5"/>
        <v>0</v>
      </c>
      <c r="H55" s="4701">
        <f t="shared" si="5"/>
        <v>0</v>
      </c>
      <c r="I55" s="4701">
        <f t="shared" si="5"/>
        <v>0</v>
      </c>
      <c r="J55" s="4703">
        <f t="shared" si="5"/>
        <v>0</v>
      </c>
      <c r="K55" s="4701">
        <f t="shared" si="5"/>
        <v>0</v>
      </c>
      <c r="L55" s="4703">
        <f t="shared" si="5"/>
        <v>0</v>
      </c>
      <c r="M55" s="4701">
        <f t="shared" si="5"/>
        <v>0</v>
      </c>
      <c r="N55" s="4703">
        <f t="shared" si="5"/>
        <v>0</v>
      </c>
      <c r="O55" s="4701">
        <f t="shared" si="5"/>
        <v>0</v>
      </c>
      <c r="P55" s="4703">
        <f t="shared" si="5"/>
        <v>0</v>
      </c>
      <c r="Q55" s="4701">
        <f t="shared" si="5"/>
        <v>0</v>
      </c>
      <c r="R55" s="4703">
        <f t="shared" si="5"/>
        <v>0</v>
      </c>
      <c r="S55" s="4701">
        <f t="shared" si="5"/>
        <v>0</v>
      </c>
      <c r="T55" s="4703">
        <f t="shared" si="5"/>
        <v>0</v>
      </c>
      <c r="U55" s="4701">
        <f t="shared" si="5"/>
        <v>0</v>
      </c>
      <c r="V55" s="4701">
        <f t="shared" si="5"/>
        <v>0</v>
      </c>
      <c r="W55" s="4701">
        <f>SUM(W56:W57)</f>
        <v>0</v>
      </c>
      <c r="X55" s="4701">
        <f>SUM(X56:X57)</f>
        <v>0</v>
      </c>
      <c r="Y55" s="18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BV55" s="3"/>
      <c r="BW55" s="3"/>
      <c r="BX55" s="3"/>
      <c r="BY55" s="3"/>
      <c r="BZ55" s="3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5"/>
      <c r="DB55" s="5"/>
      <c r="DC55" s="5"/>
      <c r="DD55" s="5"/>
      <c r="DE55" s="5"/>
      <c r="DF55" s="5"/>
    </row>
    <row r="56" spans="1:110" s="2" customFormat="1" x14ac:dyDescent="0.2">
      <c r="A56" s="104" t="s">
        <v>71</v>
      </c>
      <c r="B56" s="105">
        <f>SUM(C56:D56)</f>
        <v>0</v>
      </c>
      <c r="C56" s="106"/>
      <c r="D56" s="107"/>
      <c r="E56" s="108"/>
      <c r="F56" s="109"/>
      <c r="G56" s="108"/>
      <c r="H56" s="109"/>
      <c r="I56" s="108"/>
      <c r="J56" s="109"/>
      <c r="K56" s="108"/>
      <c r="L56" s="109"/>
      <c r="M56" s="108"/>
      <c r="N56" s="109"/>
      <c r="O56" s="108"/>
      <c r="P56" s="109"/>
      <c r="Q56" s="108"/>
      <c r="R56" s="109"/>
      <c r="S56" s="108"/>
      <c r="T56" s="109"/>
      <c r="U56" s="108"/>
      <c r="V56" s="108"/>
      <c r="W56" s="108"/>
      <c r="X56" s="108"/>
      <c r="Y56" s="18"/>
      <c r="Z56" s="19"/>
      <c r="AA56" s="19"/>
      <c r="AB56" s="19"/>
      <c r="AC56" s="19"/>
      <c r="AD56" s="19"/>
      <c r="AE56" s="19"/>
      <c r="AF56" s="19"/>
      <c r="AG56" s="19"/>
      <c r="AH56" s="19"/>
      <c r="AI56" s="3"/>
      <c r="AJ56" s="3"/>
      <c r="BV56" s="3"/>
      <c r="BW56" s="3"/>
      <c r="BX56" s="3"/>
      <c r="BY56" s="3"/>
      <c r="BZ56" s="110"/>
      <c r="CA56" s="4"/>
      <c r="CB56" s="20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5"/>
      <c r="DB56" s="5">
        <v>0</v>
      </c>
      <c r="DC56" s="5">
        <v>0</v>
      </c>
      <c r="DD56" s="5">
        <v>0</v>
      </c>
      <c r="DE56" s="5"/>
      <c r="DF56" s="5"/>
    </row>
    <row r="57" spans="1:110" s="2" customFormat="1" x14ac:dyDescent="0.2">
      <c r="A57" s="111" t="s">
        <v>77</v>
      </c>
      <c r="B57" s="112">
        <f>SUM(C57:D57)</f>
        <v>0</v>
      </c>
      <c r="C57" s="4704"/>
      <c r="D57" s="4705"/>
      <c r="E57" s="113"/>
      <c r="F57" s="93"/>
      <c r="G57" s="113"/>
      <c r="H57" s="93"/>
      <c r="I57" s="113"/>
      <c r="J57" s="93"/>
      <c r="K57" s="113"/>
      <c r="L57" s="93"/>
      <c r="M57" s="113"/>
      <c r="N57" s="93"/>
      <c r="O57" s="113"/>
      <c r="P57" s="93"/>
      <c r="Q57" s="113"/>
      <c r="R57" s="93"/>
      <c r="S57" s="113"/>
      <c r="T57" s="93"/>
      <c r="U57" s="113"/>
      <c r="V57" s="113"/>
      <c r="W57" s="113"/>
      <c r="X57" s="113"/>
      <c r="Y57" s="18"/>
      <c r="Z57" s="19"/>
      <c r="AA57" s="19"/>
      <c r="AB57" s="19"/>
      <c r="AC57" s="19"/>
      <c r="AD57" s="19"/>
      <c r="AE57" s="19"/>
      <c r="AF57" s="19"/>
      <c r="AG57" s="19"/>
      <c r="AH57" s="19"/>
      <c r="AI57" s="3"/>
      <c r="AJ57" s="3"/>
      <c r="BV57" s="3"/>
      <c r="BW57" s="3"/>
      <c r="BX57" s="3"/>
      <c r="BY57" s="3"/>
      <c r="BZ57" s="3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5"/>
      <c r="DB57" s="5">
        <v>0</v>
      </c>
      <c r="DC57" s="5">
        <v>0</v>
      </c>
      <c r="DD57" s="5">
        <v>0</v>
      </c>
      <c r="DE57" s="5"/>
      <c r="DF57" s="5"/>
    </row>
    <row r="58" spans="1:110" s="2" customFormat="1" x14ac:dyDescent="0.2">
      <c r="A58" s="4706" t="s">
        <v>78</v>
      </c>
      <c r="B58" s="4707">
        <f>SUM(B59:B60)</f>
        <v>0</v>
      </c>
      <c r="C58" s="4708">
        <f>SUM(C59:C60)</f>
        <v>0</v>
      </c>
      <c r="D58" s="4646">
        <f t="shared" ref="D58:V58" si="6">SUM(D59:D60)</f>
        <v>0</v>
      </c>
      <c r="E58" s="4701">
        <f t="shared" si="6"/>
        <v>0</v>
      </c>
      <c r="F58" s="4703">
        <f t="shared" si="6"/>
        <v>0</v>
      </c>
      <c r="G58" s="4701">
        <f t="shared" si="6"/>
        <v>0</v>
      </c>
      <c r="H58" s="4703">
        <f t="shared" si="6"/>
        <v>0</v>
      </c>
      <c r="I58" s="4701">
        <f t="shared" si="6"/>
        <v>0</v>
      </c>
      <c r="J58" s="4703">
        <f t="shared" si="6"/>
        <v>0</v>
      </c>
      <c r="K58" s="4701">
        <f t="shared" si="6"/>
        <v>0</v>
      </c>
      <c r="L58" s="4703">
        <f t="shared" si="6"/>
        <v>0</v>
      </c>
      <c r="M58" s="4701">
        <f t="shared" si="6"/>
        <v>0</v>
      </c>
      <c r="N58" s="4703">
        <f t="shared" si="6"/>
        <v>0</v>
      </c>
      <c r="O58" s="4701">
        <f t="shared" si="6"/>
        <v>0</v>
      </c>
      <c r="P58" s="4703">
        <f t="shared" si="6"/>
        <v>0</v>
      </c>
      <c r="Q58" s="4701">
        <f t="shared" si="6"/>
        <v>0</v>
      </c>
      <c r="R58" s="4703">
        <f t="shared" si="6"/>
        <v>0</v>
      </c>
      <c r="S58" s="4701">
        <f t="shared" si="6"/>
        <v>0</v>
      </c>
      <c r="T58" s="4703">
        <f t="shared" si="6"/>
        <v>0</v>
      </c>
      <c r="U58" s="4701">
        <f t="shared" si="6"/>
        <v>0</v>
      </c>
      <c r="V58" s="4701">
        <f t="shared" si="6"/>
        <v>0</v>
      </c>
      <c r="W58" s="4701">
        <f>SUM(W59:W60)</f>
        <v>0</v>
      </c>
      <c r="X58" s="4701">
        <f>SUM(X59:X60)</f>
        <v>0</v>
      </c>
      <c r="Y58" s="18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BV58" s="3"/>
      <c r="BW58" s="3"/>
      <c r="BX58" s="3"/>
      <c r="BY58" s="3"/>
      <c r="BZ58" s="3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5"/>
      <c r="DB58" s="5"/>
      <c r="DC58" s="5"/>
      <c r="DD58" s="5"/>
      <c r="DE58" s="5"/>
      <c r="DF58" s="5"/>
    </row>
    <row r="59" spans="1:110" s="2" customFormat="1" x14ac:dyDescent="0.2">
      <c r="A59" s="104" t="s">
        <v>71</v>
      </c>
      <c r="B59" s="105">
        <f>SUM(C59:D59)</f>
        <v>0</v>
      </c>
      <c r="C59" s="106"/>
      <c r="D59" s="107"/>
      <c r="E59" s="108"/>
      <c r="F59" s="109"/>
      <c r="G59" s="108"/>
      <c r="H59" s="109"/>
      <c r="I59" s="108"/>
      <c r="J59" s="109"/>
      <c r="K59" s="108"/>
      <c r="L59" s="109"/>
      <c r="M59" s="108"/>
      <c r="N59" s="109"/>
      <c r="O59" s="108"/>
      <c r="P59" s="109"/>
      <c r="Q59" s="108"/>
      <c r="R59" s="109"/>
      <c r="S59" s="108"/>
      <c r="T59" s="109"/>
      <c r="U59" s="108"/>
      <c r="V59" s="108"/>
      <c r="W59" s="108"/>
      <c r="X59" s="108"/>
      <c r="Y59" s="18"/>
      <c r="Z59" s="19"/>
      <c r="AA59" s="19"/>
      <c r="AB59" s="19"/>
      <c r="AC59" s="19"/>
      <c r="AD59" s="19"/>
      <c r="AE59" s="19"/>
      <c r="AF59" s="19"/>
      <c r="AG59" s="19"/>
      <c r="AH59" s="19"/>
      <c r="AI59" s="3"/>
      <c r="AJ59" s="3"/>
      <c r="BV59" s="3"/>
      <c r="BW59" s="3"/>
      <c r="BX59" s="3"/>
      <c r="BY59" s="3"/>
      <c r="BZ59" s="3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5"/>
      <c r="DB59" s="5">
        <v>0</v>
      </c>
      <c r="DC59" s="5">
        <v>0</v>
      </c>
      <c r="DD59" s="5">
        <v>0</v>
      </c>
      <c r="DE59" s="5"/>
      <c r="DF59" s="5"/>
    </row>
    <row r="60" spans="1:110" s="2" customFormat="1" x14ac:dyDescent="0.2">
      <c r="A60" s="111" t="s">
        <v>77</v>
      </c>
      <c r="B60" s="112">
        <f>SUM(C60:D60)</f>
        <v>0</v>
      </c>
      <c r="C60" s="4704"/>
      <c r="D60" s="4704"/>
      <c r="E60" s="113"/>
      <c r="F60" s="93"/>
      <c r="G60" s="113"/>
      <c r="H60" s="93"/>
      <c r="I60" s="113"/>
      <c r="J60" s="93"/>
      <c r="K60" s="113"/>
      <c r="L60" s="93"/>
      <c r="M60" s="113"/>
      <c r="N60" s="93"/>
      <c r="O60" s="113"/>
      <c r="P60" s="93"/>
      <c r="Q60" s="113"/>
      <c r="R60" s="93"/>
      <c r="S60" s="113"/>
      <c r="T60" s="93"/>
      <c r="U60" s="113"/>
      <c r="V60" s="113"/>
      <c r="W60" s="113"/>
      <c r="X60" s="113"/>
      <c r="Y60" s="18"/>
      <c r="Z60" s="19"/>
      <c r="AA60" s="19"/>
      <c r="AB60" s="19"/>
      <c r="AC60" s="19"/>
      <c r="AD60" s="19"/>
      <c r="AE60" s="19"/>
      <c r="AF60" s="19"/>
      <c r="AG60" s="19"/>
      <c r="AH60" s="19"/>
      <c r="AI60" s="3"/>
      <c r="AJ60" s="3"/>
      <c r="BV60" s="3"/>
      <c r="BW60" s="3"/>
      <c r="BX60" s="3"/>
      <c r="BY60" s="3"/>
      <c r="BZ60" s="3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5"/>
      <c r="DB60" s="5">
        <v>0</v>
      </c>
      <c r="DC60" s="5">
        <v>0</v>
      </c>
      <c r="DD60" s="5">
        <v>0</v>
      </c>
      <c r="DE60" s="5"/>
      <c r="DF60" s="5"/>
    </row>
    <row r="61" spans="1:110" s="2" customFormat="1" x14ac:dyDescent="0.2">
      <c r="A61" s="2347" t="s">
        <v>79</v>
      </c>
      <c r="B61" s="9"/>
      <c r="C61" s="9"/>
      <c r="D61" s="9"/>
      <c r="E61" s="114"/>
      <c r="F61" s="114"/>
      <c r="G61" s="114"/>
      <c r="H61" s="73"/>
      <c r="I61" s="73"/>
      <c r="J61" s="4709"/>
      <c r="K61" s="4709"/>
      <c r="L61" s="4709"/>
      <c r="M61" s="4709"/>
      <c r="N61" s="4709"/>
      <c r="O61" s="4709"/>
      <c r="P61" s="4709"/>
      <c r="Q61" s="4709"/>
      <c r="R61" s="4709"/>
      <c r="S61" s="4709"/>
      <c r="T61" s="4709"/>
      <c r="U61" s="4709"/>
      <c r="V61" s="4690"/>
      <c r="W61" s="4690"/>
      <c r="X61" s="4693"/>
      <c r="Y61" s="4693"/>
      <c r="Z61" s="4693"/>
      <c r="AA61" s="4693"/>
      <c r="AB61" s="4693"/>
      <c r="AC61" s="4693"/>
      <c r="AD61" s="4693"/>
      <c r="AE61" s="4693"/>
      <c r="AF61" s="4693"/>
      <c r="AG61" s="4693"/>
      <c r="AH61" s="4693"/>
      <c r="AI61" s="4693"/>
      <c r="AJ61" s="4693"/>
      <c r="AK61" s="4693"/>
      <c r="AL61" s="4693"/>
      <c r="AM61" s="4693"/>
      <c r="AN61" s="4693"/>
      <c r="AO61" s="4693"/>
      <c r="AP61" s="4697"/>
      <c r="AQ61" s="4697"/>
      <c r="AR61" s="4697"/>
      <c r="BV61" s="3"/>
      <c r="BW61" s="3"/>
      <c r="BX61" s="3"/>
      <c r="BY61" s="3"/>
      <c r="BZ61" s="3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5"/>
      <c r="DB61" s="5"/>
      <c r="DC61" s="5"/>
      <c r="DD61" s="5"/>
      <c r="DE61" s="5"/>
      <c r="DF61" s="5"/>
    </row>
    <row r="62" spans="1:110" s="2" customFormat="1" x14ac:dyDescent="0.2">
      <c r="A62" s="4710" t="s">
        <v>49</v>
      </c>
      <c r="B62" s="4710" t="s">
        <v>32</v>
      </c>
      <c r="C62" s="115"/>
      <c r="D62" s="116"/>
      <c r="E62" s="116"/>
      <c r="F62" s="116"/>
      <c r="G62" s="116"/>
      <c r="H62" s="73"/>
      <c r="I62" s="73"/>
      <c r="J62" s="4709"/>
      <c r="K62" s="4709"/>
      <c r="L62" s="4711"/>
      <c r="M62" s="4711"/>
      <c r="N62" s="4709"/>
      <c r="O62" s="4709"/>
      <c r="P62" s="4709"/>
      <c r="Q62" s="4709"/>
      <c r="R62" s="4709"/>
      <c r="S62" s="4709"/>
      <c r="T62" s="4709"/>
      <c r="U62" s="4709"/>
      <c r="V62" s="4690"/>
      <c r="W62" s="4690"/>
      <c r="X62" s="4693"/>
      <c r="Y62" s="4693"/>
      <c r="Z62" s="4693"/>
      <c r="AA62" s="4693"/>
      <c r="AB62" s="4693"/>
      <c r="AC62" s="4693"/>
      <c r="AD62" s="4693"/>
      <c r="AE62" s="4693"/>
      <c r="AF62" s="4693"/>
      <c r="AG62" s="4693"/>
      <c r="AH62" s="4693"/>
      <c r="AI62" s="4693"/>
      <c r="AJ62" s="4693"/>
      <c r="AK62" s="4693"/>
      <c r="AL62" s="4693"/>
      <c r="AM62" s="4693"/>
      <c r="AN62" s="4693"/>
      <c r="AO62" s="4693"/>
      <c r="AP62" s="4697"/>
      <c r="AQ62" s="4697"/>
      <c r="AR62" s="4697"/>
      <c r="BV62" s="3"/>
      <c r="BW62" s="3"/>
      <c r="BX62" s="3"/>
      <c r="BY62" s="3"/>
      <c r="BZ62" s="3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5"/>
      <c r="DB62" s="5"/>
      <c r="DC62" s="5"/>
      <c r="DD62" s="5"/>
      <c r="DE62" s="5"/>
      <c r="DF62" s="5"/>
    </row>
    <row r="63" spans="1:110" s="2" customFormat="1" x14ac:dyDescent="0.2">
      <c r="A63" s="4712" t="s">
        <v>71</v>
      </c>
      <c r="B63" s="4668"/>
      <c r="C63" s="115"/>
      <c r="D63" s="116"/>
      <c r="E63" s="116"/>
      <c r="F63" s="116"/>
      <c r="G63" s="116"/>
      <c r="H63" s="6"/>
      <c r="I63" s="94"/>
      <c r="J63" s="4690"/>
      <c r="K63" s="4690"/>
      <c r="L63" s="4713"/>
      <c r="M63" s="4713"/>
      <c r="N63" s="4690"/>
      <c r="O63" s="4690"/>
      <c r="P63" s="4690"/>
      <c r="Q63" s="4690"/>
      <c r="R63" s="4690"/>
      <c r="S63" s="4690"/>
      <c r="T63" s="4690"/>
      <c r="U63" s="4690"/>
      <c r="V63" s="4690"/>
      <c r="W63" s="4690"/>
      <c r="X63" s="4693"/>
      <c r="Y63" s="4693"/>
      <c r="Z63" s="4693"/>
      <c r="AA63" s="4693"/>
      <c r="AB63" s="4693"/>
      <c r="AC63" s="4693"/>
      <c r="AD63" s="4693"/>
      <c r="AE63" s="4693"/>
      <c r="AF63" s="4693"/>
      <c r="AG63" s="4693"/>
      <c r="AH63" s="4693"/>
      <c r="AI63" s="4693"/>
      <c r="AJ63" s="4693"/>
      <c r="AK63" s="4693"/>
      <c r="AL63" s="4693"/>
      <c r="AM63" s="4693"/>
      <c r="AN63" s="4693"/>
      <c r="AO63" s="4693"/>
      <c r="AP63" s="4697"/>
      <c r="AQ63" s="4697"/>
      <c r="AR63" s="4697"/>
      <c r="BV63" s="3"/>
      <c r="BW63" s="3"/>
      <c r="BX63" s="3"/>
      <c r="BY63" s="3"/>
      <c r="BZ63" s="3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5"/>
      <c r="DB63" s="5"/>
      <c r="DC63" s="5"/>
      <c r="DD63" s="5"/>
      <c r="DE63" s="5"/>
      <c r="DF63" s="5"/>
    </row>
    <row r="64" spans="1:110" s="2" customFormat="1" x14ac:dyDescent="0.2">
      <c r="A64" s="62" t="s">
        <v>80</v>
      </c>
      <c r="B64" s="69"/>
      <c r="C64" s="8"/>
      <c r="D64" s="117"/>
      <c r="E64" s="8"/>
      <c r="F64" s="275"/>
      <c r="G64" s="118"/>
      <c r="H64" s="6"/>
      <c r="I64" s="6"/>
      <c r="J64" s="4690"/>
      <c r="K64" s="4690"/>
      <c r="L64" s="4690"/>
      <c r="M64" s="4690"/>
      <c r="N64" s="4690"/>
      <c r="O64" s="4690"/>
      <c r="P64" s="4690"/>
      <c r="Q64" s="4690"/>
      <c r="R64" s="4690"/>
      <c r="S64" s="4690"/>
      <c r="T64" s="4690"/>
      <c r="U64" s="4690"/>
      <c r="V64" s="4690"/>
      <c r="W64" s="4690"/>
      <c r="X64" s="4693"/>
      <c r="Y64" s="4693"/>
      <c r="Z64" s="4693"/>
      <c r="AA64" s="4693"/>
      <c r="AB64" s="4693"/>
      <c r="AC64" s="4693"/>
      <c r="AD64" s="4693"/>
      <c r="AE64" s="4693"/>
      <c r="AF64" s="4693"/>
      <c r="AG64" s="4693"/>
      <c r="AH64" s="4693"/>
      <c r="AI64" s="4693"/>
      <c r="AJ64" s="4693"/>
      <c r="AK64" s="4693"/>
      <c r="AL64" s="4693"/>
      <c r="AM64" s="4693"/>
      <c r="AN64" s="4693"/>
      <c r="AO64" s="4693"/>
      <c r="AP64" s="4697"/>
      <c r="AQ64" s="4697"/>
      <c r="AR64" s="4697"/>
      <c r="BV64" s="3"/>
      <c r="BW64" s="3"/>
      <c r="BX64" s="3"/>
      <c r="BY64" s="3"/>
      <c r="BZ64" s="3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5"/>
      <c r="DB64" s="5"/>
      <c r="DC64" s="5"/>
      <c r="DD64" s="5"/>
      <c r="DE64" s="5"/>
      <c r="DF64" s="5"/>
    </row>
    <row r="65" spans="1:108" s="2" customFormat="1" ht="15" x14ac:dyDescent="0.25">
      <c r="A65" s="8" t="s">
        <v>81</v>
      </c>
      <c r="B65" s="119"/>
      <c r="C65" s="8"/>
      <c r="D65" s="8"/>
      <c r="E65" s="8"/>
      <c r="F65" s="8"/>
      <c r="G65" s="8"/>
      <c r="H65" s="6"/>
      <c r="I65" s="6"/>
      <c r="J65" s="4714"/>
      <c r="K65" s="4714"/>
      <c r="L65" s="4714"/>
      <c r="M65" s="4714"/>
      <c r="N65" s="4714"/>
      <c r="O65" s="4714"/>
      <c r="P65" s="4714"/>
      <c r="Q65" s="4714"/>
      <c r="R65" s="4714"/>
      <c r="S65" s="4714"/>
      <c r="T65" s="4690"/>
      <c r="U65" s="4690"/>
      <c r="V65" s="4690"/>
      <c r="W65" s="4715"/>
      <c r="X65" s="4693"/>
      <c r="Y65" s="4693"/>
      <c r="Z65" s="4693"/>
      <c r="AA65" s="4693"/>
      <c r="AB65" s="4693"/>
      <c r="AC65" s="4693"/>
      <c r="AD65" s="4693"/>
      <c r="AE65" s="4693"/>
      <c r="AF65" s="4716"/>
      <c r="AG65" s="4693"/>
      <c r="AH65" s="4717"/>
      <c r="AI65" s="4693"/>
      <c r="AJ65" s="4693"/>
      <c r="AK65" s="4693"/>
      <c r="AL65" s="4693"/>
      <c r="AM65" s="4693"/>
      <c r="AN65" s="4693"/>
      <c r="AO65" s="4693"/>
      <c r="AP65" s="4697"/>
      <c r="AQ65" s="4697"/>
      <c r="AR65" s="4697"/>
      <c r="BV65" s="3"/>
      <c r="BW65" s="3"/>
      <c r="BX65" s="3"/>
      <c r="BY65" s="3"/>
      <c r="BZ65" s="3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5"/>
      <c r="DB65" s="5"/>
      <c r="DC65" s="5"/>
      <c r="DD65" s="5"/>
    </row>
    <row r="66" spans="1:108" s="2" customFormat="1" x14ac:dyDescent="0.2">
      <c r="A66" s="4710" t="s">
        <v>49</v>
      </c>
      <c r="B66" s="4710" t="s">
        <v>32</v>
      </c>
      <c r="C66" s="8"/>
      <c r="D66" s="8"/>
      <c r="E66" s="8"/>
      <c r="F66" s="8"/>
      <c r="G66" s="8"/>
      <c r="H66" s="6"/>
      <c r="I66" s="6"/>
      <c r="J66" s="4714"/>
      <c r="K66" s="4714"/>
      <c r="L66" s="4714"/>
      <c r="M66" s="4714"/>
      <c r="N66" s="4714"/>
      <c r="O66" s="4714"/>
      <c r="P66" s="4714"/>
      <c r="Q66" s="4714"/>
      <c r="R66" s="4714"/>
      <c r="S66" s="4714"/>
      <c r="T66" s="4690"/>
      <c r="U66" s="4690"/>
      <c r="V66" s="4690"/>
      <c r="W66" s="4715"/>
      <c r="X66" s="4693"/>
      <c r="Y66" s="4693"/>
      <c r="Z66" s="4693"/>
      <c r="AA66" s="4693"/>
      <c r="AB66" s="4693"/>
      <c r="AC66" s="4693"/>
      <c r="AD66" s="4693"/>
      <c r="AE66" s="4693"/>
      <c r="AF66" s="4716"/>
      <c r="AG66" s="4693"/>
      <c r="AH66" s="4717"/>
      <c r="AI66" s="4693"/>
      <c r="AJ66" s="4693"/>
      <c r="AK66" s="4693"/>
      <c r="AL66" s="4693"/>
      <c r="AM66" s="4693"/>
      <c r="AN66" s="4693"/>
      <c r="AO66" s="4693"/>
      <c r="AP66" s="4697"/>
      <c r="AQ66" s="4697"/>
      <c r="AR66" s="4697"/>
      <c r="BV66" s="3"/>
      <c r="BW66" s="3"/>
      <c r="BX66" s="3"/>
      <c r="BY66" s="3"/>
      <c r="BZ66" s="3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5"/>
      <c r="DB66" s="5"/>
      <c r="DC66" s="5"/>
      <c r="DD66" s="5"/>
    </row>
    <row r="67" spans="1:108" s="2" customFormat="1" x14ac:dyDescent="0.2">
      <c r="A67" s="4718" t="s">
        <v>82</v>
      </c>
      <c r="B67" s="4668"/>
      <c r="C67" s="8"/>
      <c r="D67" s="8"/>
      <c r="E67" s="8"/>
      <c r="F67" s="8"/>
      <c r="G67" s="8"/>
      <c r="H67" s="6"/>
      <c r="I67" s="6"/>
      <c r="J67" s="4714"/>
      <c r="K67" s="4714"/>
      <c r="L67" s="4714"/>
      <c r="M67" s="4714"/>
      <c r="N67" s="4714"/>
      <c r="O67" s="4714"/>
      <c r="P67" s="4714"/>
      <c r="Q67" s="4714"/>
      <c r="R67" s="4714"/>
      <c r="S67" s="4714"/>
      <c r="T67" s="4690"/>
      <c r="U67" s="4690"/>
      <c r="V67" s="4690"/>
      <c r="W67" s="4715"/>
      <c r="X67" s="4693"/>
      <c r="Y67" s="4693"/>
      <c r="Z67" s="4693"/>
      <c r="AA67" s="4693"/>
      <c r="AB67" s="4693"/>
      <c r="AC67" s="4693"/>
      <c r="AD67" s="4693"/>
      <c r="AE67" s="4693"/>
      <c r="AF67" s="4716"/>
      <c r="AG67" s="4693"/>
      <c r="AH67" s="4717"/>
      <c r="AI67" s="4693"/>
      <c r="AJ67" s="4693"/>
      <c r="AK67" s="4693"/>
      <c r="AL67" s="4693"/>
      <c r="AM67" s="4693"/>
      <c r="AN67" s="4693"/>
      <c r="AO67" s="4693"/>
      <c r="AP67" s="4697"/>
      <c r="AQ67" s="4697"/>
      <c r="AR67" s="4697"/>
      <c r="BV67" s="3"/>
      <c r="BW67" s="3"/>
      <c r="BX67" s="3"/>
      <c r="BY67" s="3"/>
      <c r="BZ67" s="3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5"/>
      <c r="DB67" s="5"/>
      <c r="DC67" s="5"/>
      <c r="DD67" s="5"/>
    </row>
    <row r="68" spans="1:108" s="2" customFormat="1" x14ac:dyDescent="0.2">
      <c r="A68" s="120" t="s">
        <v>61</v>
      </c>
      <c r="B68" s="108"/>
      <c r="C68" s="8"/>
      <c r="D68" s="8"/>
      <c r="E68" s="8"/>
      <c r="F68" s="8"/>
      <c r="G68" s="8"/>
      <c r="H68" s="6"/>
      <c r="I68" s="6"/>
      <c r="J68" s="4714"/>
      <c r="K68" s="4714"/>
      <c r="L68" s="4714"/>
      <c r="M68" s="4714"/>
      <c r="N68" s="4714"/>
      <c r="O68" s="4714"/>
      <c r="P68" s="4714"/>
      <c r="Q68" s="4714"/>
      <c r="R68" s="4714"/>
      <c r="S68" s="4714"/>
      <c r="T68" s="4690"/>
      <c r="U68" s="4690"/>
      <c r="V68" s="4690"/>
      <c r="W68" s="4715"/>
      <c r="X68" s="4693"/>
      <c r="Y68" s="4693"/>
      <c r="Z68" s="4693"/>
      <c r="AA68" s="4693"/>
      <c r="AB68" s="4693"/>
      <c r="AC68" s="4693"/>
      <c r="AD68" s="4693"/>
      <c r="AE68" s="4693"/>
      <c r="AF68" s="4716"/>
      <c r="AG68" s="4693"/>
      <c r="AH68" s="4717"/>
      <c r="AI68" s="4693"/>
      <c r="AJ68" s="4693"/>
      <c r="AK68" s="4693"/>
      <c r="AL68" s="4693"/>
      <c r="AM68" s="4693"/>
      <c r="AN68" s="4693"/>
      <c r="AO68" s="4693"/>
      <c r="AP68" s="4697"/>
      <c r="AQ68" s="4697"/>
      <c r="AR68" s="4697"/>
      <c r="BV68" s="3"/>
      <c r="BW68" s="3"/>
      <c r="BX68" s="3"/>
      <c r="BY68" s="3"/>
      <c r="BZ68" s="3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5"/>
      <c r="DB68" s="5"/>
      <c r="DC68" s="5"/>
      <c r="DD68" s="5"/>
    </row>
    <row r="69" spans="1:108" s="2" customFormat="1" x14ac:dyDescent="0.2">
      <c r="A69" s="120" t="s">
        <v>83</v>
      </c>
      <c r="B69" s="108"/>
      <c r="C69" s="8"/>
      <c r="D69" s="8"/>
      <c r="E69" s="8"/>
      <c r="F69" s="8"/>
      <c r="G69" s="8"/>
      <c r="H69" s="6"/>
      <c r="I69" s="6"/>
      <c r="J69" s="4714"/>
      <c r="K69" s="4714"/>
      <c r="L69" s="4714"/>
      <c r="M69" s="4714"/>
      <c r="N69" s="4714"/>
      <c r="O69" s="4714"/>
      <c r="P69" s="4714"/>
      <c r="Q69" s="4714"/>
      <c r="R69" s="4714"/>
      <c r="S69" s="4714"/>
      <c r="T69" s="4690"/>
      <c r="U69" s="4690"/>
      <c r="V69" s="4690"/>
      <c r="W69" s="4715"/>
      <c r="X69" s="4693"/>
      <c r="Y69" s="4693"/>
      <c r="Z69" s="4693"/>
      <c r="AA69" s="4693"/>
      <c r="AB69" s="4693"/>
      <c r="AC69" s="4693"/>
      <c r="AD69" s="4693"/>
      <c r="AE69" s="4693"/>
      <c r="AF69" s="4716"/>
      <c r="AG69" s="4693"/>
      <c r="AH69" s="4717"/>
      <c r="AI69" s="4693"/>
      <c r="AJ69" s="4693"/>
      <c r="AK69" s="4693"/>
      <c r="AL69" s="4693"/>
      <c r="AM69" s="4693"/>
      <c r="AN69" s="4693"/>
      <c r="AO69" s="4693"/>
      <c r="AP69" s="4697"/>
      <c r="AQ69" s="4697"/>
      <c r="AR69" s="4697"/>
      <c r="BV69" s="3"/>
      <c r="BW69" s="3"/>
      <c r="BX69" s="3"/>
      <c r="BY69" s="3"/>
      <c r="BZ69" s="3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5"/>
      <c r="DB69" s="5"/>
      <c r="DC69" s="5"/>
      <c r="DD69" s="5"/>
    </row>
    <row r="70" spans="1:108" s="2" customFormat="1" x14ac:dyDescent="0.2">
      <c r="A70" s="120" t="s">
        <v>84</v>
      </c>
      <c r="B70" s="108"/>
      <c r="C70" s="8"/>
      <c r="D70" s="8"/>
      <c r="E70" s="8"/>
      <c r="F70" s="8"/>
      <c r="G70" s="8"/>
      <c r="H70" s="6"/>
      <c r="I70" s="6"/>
      <c r="J70" s="4714"/>
      <c r="K70" s="4714"/>
      <c r="L70" s="4714"/>
      <c r="M70" s="4714"/>
      <c r="N70" s="4714"/>
      <c r="O70" s="4714"/>
      <c r="P70" s="4714"/>
      <c r="Q70" s="4714"/>
      <c r="R70" s="4714"/>
      <c r="S70" s="4714"/>
      <c r="T70" s="4690"/>
      <c r="U70" s="4690"/>
      <c r="V70" s="4690"/>
      <c r="W70" s="4715"/>
      <c r="X70" s="4693"/>
      <c r="Y70" s="4693"/>
      <c r="Z70" s="4693"/>
      <c r="AA70" s="4693"/>
      <c r="AB70" s="4693"/>
      <c r="AC70" s="4693"/>
      <c r="AD70" s="4693"/>
      <c r="AE70" s="4693"/>
      <c r="AF70" s="4716"/>
      <c r="AG70" s="4693"/>
      <c r="AH70" s="4717"/>
      <c r="AI70" s="4693"/>
      <c r="AJ70" s="4693"/>
      <c r="AK70" s="4693"/>
      <c r="AL70" s="4693"/>
      <c r="AM70" s="4693"/>
      <c r="AN70" s="4693"/>
      <c r="AO70" s="4693"/>
      <c r="AP70" s="4697"/>
      <c r="AQ70" s="4697"/>
      <c r="AR70" s="4697"/>
      <c r="BV70" s="3"/>
      <c r="BW70" s="3"/>
      <c r="BX70" s="3"/>
      <c r="BY70" s="3"/>
      <c r="BZ70" s="3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5"/>
      <c r="DB70" s="5"/>
      <c r="DC70" s="5"/>
      <c r="DD70" s="5"/>
    </row>
    <row r="71" spans="1:108" s="2" customFormat="1" x14ac:dyDescent="0.2">
      <c r="A71" s="120" t="s">
        <v>63</v>
      </c>
      <c r="B71" s="108"/>
      <c r="C71" s="8"/>
      <c r="D71" s="8"/>
      <c r="E71" s="8"/>
      <c r="F71" s="8"/>
      <c r="G71" s="8"/>
      <c r="H71" s="6"/>
      <c r="I71" s="6"/>
      <c r="J71" s="4714"/>
      <c r="K71" s="4714"/>
      <c r="L71" s="4714"/>
      <c r="M71" s="4714"/>
      <c r="N71" s="4714"/>
      <c r="O71" s="4714"/>
      <c r="P71" s="4714"/>
      <c r="Q71" s="4714"/>
      <c r="R71" s="4714"/>
      <c r="S71" s="4714"/>
      <c r="T71" s="4690"/>
      <c r="U71" s="4690"/>
      <c r="V71" s="4690"/>
      <c r="W71" s="4715"/>
      <c r="X71" s="4693"/>
      <c r="Y71" s="4693"/>
      <c r="Z71" s="4693"/>
      <c r="AA71" s="4693"/>
      <c r="AB71" s="4693"/>
      <c r="AC71" s="4693"/>
      <c r="AD71" s="4693"/>
      <c r="AE71" s="4693"/>
      <c r="AF71" s="4716"/>
      <c r="AG71" s="4693"/>
      <c r="AH71" s="4717"/>
      <c r="AI71" s="4693"/>
      <c r="AJ71" s="4693"/>
      <c r="AK71" s="4693"/>
      <c r="AL71" s="4693"/>
      <c r="AM71" s="4693"/>
      <c r="AN71" s="4693"/>
      <c r="AO71" s="4693"/>
      <c r="AP71" s="4697"/>
      <c r="AQ71" s="4697"/>
      <c r="AR71" s="4697"/>
      <c r="BV71" s="3"/>
      <c r="BW71" s="3"/>
      <c r="BX71" s="3"/>
      <c r="BY71" s="3"/>
      <c r="BZ71" s="3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5"/>
      <c r="DB71" s="5"/>
      <c r="DC71" s="5"/>
      <c r="DD71" s="5"/>
    </row>
    <row r="72" spans="1:108" s="2" customFormat="1" x14ac:dyDescent="0.2">
      <c r="A72" s="120" t="s">
        <v>85</v>
      </c>
      <c r="B72" s="108"/>
      <c r="C72" s="8"/>
      <c r="D72" s="8"/>
      <c r="E72" s="8"/>
      <c r="F72" s="8"/>
      <c r="G72" s="8"/>
      <c r="H72" s="6"/>
      <c r="I72" s="6"/>
      <c r="J72" s="4714"/>
      <c r="K72" s="4714"/>
      <c r="L72" s="4714"/>
      <c r="M72" s="4714"/>
      <c r="N72" s="4714"/>
      <c r="O72" s="4714"/>
      <c r="P72" s="4714"/>
      <c r="Q72" s="4714"/>
      <c r="R72" s="4714"/>
      <c r="S72" s="4714"/>
      <c r="T72" s="4690"/>
      <c r="U72" s="4690"/>
      <c r="V72" s="4690"/>
      <c r="W72" s="4715"/>
      <c r="X72" s="4693"/>
      <c r="Y72" s="4693"/>
      <c r="Z72" s="4693"/>
      <c r="AA72" s="4693"/>
      <c r="AB72" s="4693"/>
      <c r="AC72" s="4693"/>
      <c r="AD72" s="4693"/>
      <c r="AE72" s="4693"/>
      <c r="AF72" s="4716"/>
      <c r="AG72" s="4693"/>
      <c r="AH72" s="4717"/>
      <c r="AI72" s="4693"/>
      <c r="AJ72" s="4693"/>
      <c r="AK72" s="4693"/>
      <c r="AL72" s="4693"/>
      <c r="AM72" s="4693"/>
      <c r="AN72" s="4693"/>
      <c r="AO72" s="4693"/>
      <c r="AP72" s="4697"/>
      <c r="AQ72" s="4697"/>
      <c r="AR72" s="4697"/>
      <c r="BV72" s="3"/>
      <c r="BW72" s="3"/>
      <c r="BX72" s="3"/>
      <c r="BY72" s="3"/>
      <c r="BZ72" s="3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5"/>
      <c r="DB72" s="5"/>
      <c r="DC72" s="5"/>
      <c r="DD72" s="5"/>
    </row>
    <row r="73" spans="1:108" s="2" customFormat="1" x14ac:dyDescent="0.2">
      <c r="A73" s="120" t="s">
        <v>86</v>
      </c>
      <c r="B73" s="108"/>
      <c r="C73" s="8"/>
      <c r="D73" s="8"/>
      <c r="E73" s="8"/>
      <c r="F73" s="8"/>
      <c r="G73" s="8"/>
      <c r="H73" s="6"/>
      <c r="I73" s="6"/>
      <c r="J73" s="4714"/>
      <c r="K73" s="4714"/>
      <c r="L73" s="4714"/>
      <c r="M73" s="4714"/>
      <c r="N73" s="4714"/>
      <c r="O73" s="4714"/>
      <c r="P73" s="4714"/>
      <c r="Q73" s="4714"/>
      <c r="R73" s="4714"/>
      <c r="S73" s="4714"/>
      <c r="T73" s="4690"/>
      <c r="U73" s="4690"/>
      <c r="V73" s="4690"/>
      <c r="W73" s="4715"/>
      <c r="X73" s="4693"/>
      <c r="Y73" s="4693"/>
      <c r="Z73" s="4693"/>
      <c r="AA73" s="4693"/>
      <c r="AB73" s="4693"/>
      <c r="AC73" s="4693"/>
      <c r="AD73" s="4693"/>
      <c r="AE73" s="4693"/>
      <c r="AF73" s="4716"/>
      <c r="AG73" s="4693"/>
      <c r="AH73" s="4717"/>
      <c r="AI73" s="4693"/>
      <c r="AJ73" s="4693"/>
      <c r="AK73" s="4693"/>
      <c r="AL73" s="4693"/>
      <c r="AM73" s="4693"/>
      <c r="AN73" s="4693"/>
      <c r="AO73" s="4693"/>
      <c r="AP73" s="4697"/>
      <c r="AQ73" s="4697"/>
      <c r="AR73" s="4697"/>
      <c r="BV73" s="3"/>
      <c r="BW73" s="3"/>
      <c r="BX73" s="3"/>
      <c r="BY73" s="3"/>
      <c r="BZ73" s="3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5"/>
      <c r="DB73" s="5"/>
      <c r="DC73" s="5"/>
      <c r="DD73" s="5"/>
    </row>
    <row r="74" spans="1:108" s="2" customFormat="1" x14ac:dyDescent="0.2">
      <c r="A74" s="121" t="s">
        <v>87</v>
      </c>
      <c r="B74" s="69"/>
      <c r="C74" s="8"/>
      <c r="D74" s="8"/>
      <c r="E74" s="8"/>
      <c r="F74" s="8"/>
      <c r="G74" s="8"/>
      <c r="H74" s="6"/>
      <c r="I74" s="6"/>
      <c r="J74" s="4714"/>
      <c r="K74" s="4714"/>
      <c r="L74" s="4714"/>
      <c r="M74" s="4714"/>
      <c r="N74" s="4714"/>
      <c r="O74" s="4714"/>
      <c r="P74" s="4714"/>
      <c r="Q74" s="4714"/>
      <c r="R74" s="4714"/>
      <c r="S74" s="4714"/>
      <c r="T74" s="4690"/>
      <c r="U74" s="4690"/>
      <c r="V74" s="4690"/>
      <c r="W74" s="4715"/>
      <c r="X74" s="4693"/>
      <c r="Y74" s="4693"/>
      <c r="Z74" s="4693"/>
      <c r="AA74" s="4693"/>
      <c r="AB74" s="4693"/>
      <c r="AC74" s="4693"/>
      <c r="AD74" s="4693"/>
      <c r="AE74" s="4693"/>
      <c r="AF74" s="4716"/>
      <c r="AG74" s="4693"/>
      <c r="AH74" s="4717"/>
      <c r="AI74" s="4693"/>
      <c r="AJ74" s="4693"/>
      <c r="AK74" s="4693"/>
      <c r="AL74" s="4693"/>
      <c r="AM74" s="4693"/>
      <c r="AN74" s="4693"/>
      <c r="AO74" s="4693"/>
      <c r="AP74" s="4697"/>
      <c r="AQ74" s="4697"/>
      <c r="AR74" s="4697"/>
      <c r="BV74" s="3"/>
      <c r="BW74" s="3"/>
      <c r="BX74" s="3"/>
      <c r="BY74" s="3"/>
      <c r="BZ74" s="3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5"/>
      <c r="DB74" s="5"/>
      <c r="DC74" s="5"/>
      <c r="DD74" s="5"/>
    </row>
    <row r="75" spans="1:108" s="2" customFormat="1" x14ac:dyDescent="0.2">
      <c r="A75" s="8" t="s">
        <v>88</v>
      </c>
      <c r="B75" s="8"/>
      <c r="C75" s="4719"/>
      <c r="D75" s="4719"/>
      <c r="E75" s="6"/>
      <c r="F75" s="6"/>
      <c r="G75" s="6"/>
      <c r="H75" s="6"/>
      <c r="I75" s="6"/>
      <c r="J75" s="4714"/>
      <c r="K75" s="4714"/>
      <c r="L75" s="4714"/>
      <c r="M75" s="4714"/>
      <c r="N75" s="4714"/>
      <c r="O75" s="4714"/>
      <c r="P75" s="4714"/>
      <c r="Q75" s="4714"/>
      <c r="R75" s="4714"/>
      <c r="S75" s="4714"/>
      <c r="T75" s="4690"/>
      <c r="U75" s="4690"/>
      <c r="V75" s="4690"/>
      <c r="W75" s="4715"/>
      <c r="X75" s="4693"/>
      <c r="Y75" s="4693"/>
      <c r="Z75" s="4693"/>
      <c r="AA75" s="4693"/>
      <c r="AB75" s="4693"/>
      <c r="AC75" s="4693"/>
      <c r="AD75" s="4693"/>
      <c r="AE75" s="4693"/>
      <c r="AF75" s="4716"/>
      <c r="AG75" s="4693"/>
      <c r="AH75" s="4717"/>
      <c r="AI75" s="4693"/>
      <c r="AJ75" s="4693"/>
      <c r="AK75" s="4693"/>
      <c r="AL75" s="4693"/>
      <c r="AM75" s="4693"/>
      <c r="AN75" s="4693"/>
      <c r="AO75" s="4693"/>
      <c r="AP75" s="4697"/>
      <c r="AQ75" s="4697"/>
      <c r="AR75" s="4697"/>
      <c r="BV75" s="3"/>
      <c r="BW75" s="3"/>
      <c r="BX75" s="3"/>
      <c r="BY75" s="3"/>
      <c r="BZ75" s="3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5"/>
      <c r="DB75" s="5"/>
      <c r="DC75" s="5"/>
      <c r="DD75" s="5"/>
    </row>
    <row r="76" spans="1:108" s="2" customFormat="1" ht="14.25" customHeight="1" x14ac:dyDescent="0.2">
      <c r="A76" s="4720" t="s">
        <v>89</v>
      </c>
      <c r="B76" s="4721" t="s">
        <v>32</v>
      </c>
      <c r="C76" s="4722" t="s">
        <v>90</v>
      </c>
      <c r="D76" s="4723"/>
      <c r="E76" s="4723"/>
      <c r="F76" s="4723"/>
      <c r="G76" s="4723"/>
      <c r="H76" s="4723"/>
      <c r="I76" s="4723"/>
      <c r="J76" s="4723"/>
      <c r="K76" s="4723"/>
      <c r="L76" s="4723"/>
      <c r="M76" s="4723"/>
      <c r="N76" s="4723"/>
      <c r="O76" s="4723"/>
      <c r="P76" s="4723"/>
      <c r="Q76" s="4723"/>
      <c r="R76" s="4723"/>
      <c r="S76" s="4724"/>
      <c r="T76" s="3950" t="s">
        <v>6</v>
      </c>
      <c r="U76" s="3950" t="s">
        <v>91</v>
      </c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4725"/>
      <c r="AP76" s="4725"/>
      <c r="AQ76" s="4725"/>
      <c r="AR76" s="4725"/>
      <c r="AS76" s="4725"/>
      <c r="AT76" s="4725"/>
      <c r="AU76" s="4725"/>
      <c r="AV76" s="4725"/>
      <c r="AW76" s="4726"/>
      <c r="AX76" s="4725"/>
      <c r="AY76" s="4725"/>
      <c r="AZ76" s="4725"/>
      <c r="BA76" s="4725"/>
      <c r="BB76" s="4725"/>
      <c r="BC76" s="4725"/>
      <c r="BD76" s="4725"/>
      <c r="BE76" s="4725"/>
      <c r="BF76" s="4725"/>
      <c r="BG76" s="4727"/>
      <c r="BH76" s="4727"/>
      <c r="BI76" s="4727"/>
      <c r="BV76" s="3"/>
      <c r="BW76" s="3"/>
      <c r="BX76" s="3"/>
      <c r="BY76" s="3"/>
      <c r="BZ76" s="3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5"/>
      <c r="DB76" s="5"/>
      <c r="DC76" s="5"/>
      <c r="DD76" s="5"/>
    </row>
    <row r="77" spans="1:108" s="2" customFormat="1" x14ac:dyDescent="0.2">
      <c r="A77" s="3479"/>
      <c r="B77" s="3490"/>
      <c r="C77" s="4728" t="s">
        <v>92</v>
      </c>
      <c r="D77" s="4729" t="s">
        <v>93</v>
      </c>
      <c r="E77" s="4729" t="s">
        <v>14</v>
      </c>
      <c r="F77" s="2421" t="s">
        <v>15</v>
      </c>
      <c r="G77" s="253" t="s">
        <v>16</v>
      </c>
      <c r="H77" s="253" t="s">
        <v>94</v>
      </c>
      <c r="I77" s="253" t="s">
        <v>95</v>
      </c>
      <c r="J77" s="4729" t="s">
        <v>19</v>
      </c>
      <c r="K77" s="4729" t="s">
        <v>20</v>
      </c>
      <c r="L77" s="4730" t="s">
        <v>21</v>
      </c>
      <c r="M77" s="4729" t="s">
        <v>22</v>
      </c>
      <c r="N77" s="4729" t="s">
        <v>23</v>
      </c>
      <c r="O77" s="4729" t="s">
        <v>24</v>
      </c>
      <c r="P77" s="4729" t="s">
        <v>25</v>
      </c>
      <c r="Q77" s="4729" t="s">
        <v>26</v>
      </c>
      <c r="R77" s="4729" t="s">
        <v>27</v>
      </c>
      <c r="S77" s="4731" t="s">
        <v>28</v>
      </c>
      <c r="T77" s="3485"/>
      <c r="U77" s="3485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4732"/>
      <c r="AP77" s="4732"/>
      <c r="AQ77" s="4732"/>
      <c r="AR77" s="4732"/>
      <c r="AS77" s="4732"/>
      <c r="AT77" s="4732"/>
      <c r="AU77" s="4732"/>
      <c r="AV77" s="4732"/>
      <c r="AW77" s="4733"/>
      <c r="AX77" s="4734"/>
      <c r="AY77" s="4734"/>
      <c r="AZ77" s="4732"/>
      <c r="BA77" s="4732"/>
      <c r="BB77" s="4732"/>
      <c r="BC77" s="4732"/>
      <c r="BD77" s="4732"/>
      <c r="BE77" s="4732"/>
      <c r="BF77" s="4732"/>
      <c r="BG77" s="4735"/>
      <c r="BH77" s="4735"/>
      <c r="BI77" s="4735"/>
      <c r="BV77" s="3"/>
      <c r="BW77" s="3"/>
      <c r="BX77" s="3"/>
      <c r="BY77" s="3"/>
      <c r="BZ77" s="3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5"/>
      <c r="DB77" s="5"/>
      <c r="DC77" s="5"/>
      <c r="DD77" s="5"/>
    </row>
    <row r="78" spans="1:108" s="2" customFormat="1" x14ac:dyDescent="0.2">
      <c r="A78" s="4736" t="s">
        <v>96</v>
      </c>
      <c r="B78" s="123">
        <f>SUM(C78:S78)</f>
        <v>0</v>
      </c>
      <c r="C78" s="4737"/>
      <c r="D78" s="4738"/>
      <c r="E78" s="4738"/>
      <c r="F78" s="4738"/>
      <c r="G78" s="4738"/>
      <c r="H78" s="4738"/>
      <c r="I78" s="4738"/>
      <c r="J78" s="4738"/>
      <c r="K78" s="4738"/>
      <c r="L78" s="4738"/>
      <c r="M78" s="4738"/>
      <c r="N78" s="4738"/>
      <c r="O78" s="4738"/>
      <c r="P78" s="4738"/>
      <c r="Q78" s="4738"/>
      <c r="R78" s="4738"/>
      <c r="S78" s="4739"/>
      <c r="T78" s="4740"/>
      <c r="U78" s="4740"/>
      <c r="V78" s="124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4741"/>
      <c r="BA78" s="4741"/>
      <c r="BB78" s="4741"/>
      <c r="BC78" s="4741"/>
      <c r="BD78" s="4741"/>
      <c r="BE78" s="4741"/>
      <c r="BF78" s="4741"/>
      <c r="BG78" s="4742"/>
      <c r="BH78" s="4742"/>
      <c r="BI78" s="4742"/>
      <c r="BV78" s="3"/>
      <c r="BW78" s="3"/>
      <c r="BX78" s="3"/>
      <c r="BY78" s="3"/>
      <c r="BZ78" s="3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5"/>
      <c r="DB78" s="5">
        <v>0</v>
      </c>
      <c r="DC78" s="5"/>
      <c r="DD78" s="5">
        <v>0</v>
      </c>
    </row>
    <row r="79" spans="1:108" s="2" customFormat="1" x14ac:dyDescent="0.2">
      <c r="A79" s="4743" t="s">
        <v>97</v>
      </c>
      <c r="B79" s="4743"/>
      <c r="C79" s="4743"/>
      <c r="D79" s="4743"/>
      <c r="E79" s="4743"/>
      <c r="F79" s="4743"/>
      <c r="G79" s="4743"/>
      <c r="H79" s="9"/>
      <c r="I79" s="9"/>
      <c r="J79" s="9"/>
      <c r="K79" s="9"/>
      <c r="L79" s="9"/>
      <c r="M79" s="9"/>
      <c r="N79" s="6"/>
      <c r="O79" s="6"/>
      <c r="P79" s="6"/>
      <c r="Q79" s="125"/>
      <c r="R79" s="125"/>
      <c r="S79" s="125"/>
      <c r="T79" s="125"/>
      <c r="U79" s="125"/>
      <c r="V79" s="125"/>
      <c r="W79" s="6"/>
      <c r="X79" s="125"/>
      <c r="Y79" s="125"/>
      <c r="Z79" s="126"/>
      <c r="AA79" s="127"/>
      <c r="AB79" s="127"/>
      <c r="AC79" s="127"/>
      <c r="AD79" s="127"/>
      <c r="AE79" s="128"/>
      <c r="AF79" s="128"/>
      <c r="AG79" s="128"/>
      <c r="AH79" s="254"/>
      <c r="AI79" s="4742"/>
      <c r="AJ79" s="4742"/>
      <c r="AK79" s="4742"/>
      <c r="AL79" s="4742"/>
      <c r="AM79" s="4742"/>
      <c r="AN79" s="4742"/>
      <c r="AO79" s="4742"/>
      <c r="AP79" s="4742"/>
      <c r="AQ79" s="4742"/>
      <c r="AR79" s="4742"/>
      <c r="BV79" s="3"/>
      <c r="BW79" s="3"/>
      <c r="BX79" s="3"/>
      <c r="BY79" s="3"/>
      <c r="BZ79" s="3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5"/>
      <c r="DB79" s="5"/>
      <c r="DC79" s="5"/>
      <c r="DD79" s="5"/>
    </row>
    <row r="80" spans="1:108" s="2" customFormat="1" ht="14.25" customHeight="1" x14ac:dyDescent="0.2">
      <c r="A80" s="3956" t="s">
        <v>49</v>
      </c>
      <c r="B80" s="3958" t="s">
        <v>98</v>
      </c>
      <c r="C80" s="3958" t="s">
        <v>32</v>
      </c>
      <c r="D80" s="3756"/>
      <c r="E80" s="3950"/>
      <c r="F80" s="4744" t="s">
        <v>5</v>
      </c>
      <c r="G80" s="4745"/>
      <c r="H80" s="4745"/>
      <c r="I80" s="4745"/>
      <c r="J80" s="4745"/>
      <c r="K80" s="4745"/>
      <c r="L80" s="4745"/>
      <c r="M80" s="4745"/>
      <c r="N80" s="4745"/>
      <c r="O80" s="4745"/>
      <c r="P80" s="4745"/>
      <c r="Q80" s="4745"/>
      <c r="R80" s="4745"/>
      <c r="S80" s="4745"/>
      <c r="T80" s="4745"/>
      <c r="U80" s="4745"/>
      <c r="V80" s="4745"/>
      <c r="W80" s="4745"/>
      <c r="X80" s="4745"/>
      <c r="Y80" s="4745"/>
      <c r="Z80" s="4745"/>
      <c r="AA80" s="4745"/>
      <c r="AB80" s="4745"/>
      <c r="AC80" s="4745"/>
      <c r="AD80" s="4745"/>
      <c r="AE80" s="4745"/>
      <c r="AF80" s="4745"/>
      <c r="AG80" s="4745"/>
      <c r="AH80" s="4745"/>
      <c r="AI80" s="4746"/>
      <c r="AJ80" s="3962" t="s">
        <v>99</v>
      </c>
      <c r="AK80" s="3965" t="s">
        <v>100</v>
      </c>
      <c r="AL80" s="3950" t="s">
        <v>6</v>
      </c>
      <c r="AM80" s="3950" t="s">
        <v>7</v>
      </c>
      <c r="AN80" s="3950" t="s">
        <v>69</v>
      </c>
      <c r="AO80" s="4747"/>
      <c r="AP80" s="4747"/>
      <c r="AQ80" s="4747"/>
      <c r="AR80" s="4747"/>
      <c r="AS80" s="4742"/>
      <c r="AT80" s="4742"/>
      <c r="BV80" s="3"/>
      <c r="BW80" s="3"/>
      <c r="BX80" s="3"/>
      <c r="BY80" s="3"/>
      <c r="BZ80" s="3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5"/>
      <c r="DB80" s="5"/>
      <c r="DC80" s="5"/>
      <c r="DD80" s="5"/>
    </row>
    <row r="81" spans="1:114" s="2" customFormat="1" ht="14.25" customHeight="1" x14ac:dyDescent="0.2">
      <c r="A81" s="3395"/>
      <c r="B81" s="3397"/>
      <c r="C81" s="3511"/>
      <c r="D81" s="3633"/>
      <c r="E81" s="3485"/>
      <c r="F81" s="4744" t="s">
        <v>101</v>
      </c>
      <c r="G81" s="4748"/>
      <c r="H81" s="4744" t="s">
        <v>102</v>
      </c>
      <c r="I81" s="4748"/>
      <c r="J81" s="4749" t="s">
        <v>13</v>
      </c>
      <c r="K81" s="4750"/>
      <c r="L81" s="4749" t="s">
        <v>14</v>
      </c>
      <c r="M81" s="4750"/>
      <c r="N81" s="4744" t="s">
        <v>103</v>
      </c>
      <c r="O81" s="4748"/>
      <c r="P81" s="4744" t="s">
        <v>104</v>
      </c>
      <c r="Q81" s="4748"/>
      <c r="R81" s="4749" t="s">
        <v>16</v>
      </c>
      <c r="S81" s="4750"/>
      <c r="T81" s="4749" t="s">
        <v>17</v>
      </c>
      <c r="U81" s="4750"/>
      <c r="V81" s="4749" t="s">
        <v>18</v>
      </c>
      <c r="W81" s="4750"/>
      <c r="X81" s="4749" t="s">
        <v>19</v>
      </c>
      <c r="Y81" s="4750"/>
      <c r="Z81" s="4749" t="s">
        <v>20</v>
      </c>
      <c r="AA81" s="4750"/>
      <c r="AB81" s="4749" t="s">
        <v>21</v>
      </c>
      <c r="AC81" s="4750"/>
      <c r="AD81" s="4749" t="s">
        <v>22</v>
      </c>
      <c r="AE81" s="4750"/>
      <c r="AF81" s="4749" t="s">
        <v>23</v>
      </c>
      <c r="AG81" s="4750"/>
      <c r="AH81" s="4749" t="s">
        <v>24</v>
      </c>
      <c r="AI81" s="4750"/>
      <c r="AJ81" s="3401"/>
      <c r="AK81" s="3368"/>
      <c r="AL81" s="3372"/>
      <c r="AM81" s="3372"/>
      <c r="AN81" s="3372"/>
      <c r="AO81" s="4747"/>
      <c r="AP81" s="4747"/>
      <c r="AQ81" s="4747"/>
      <c r="AR81" s="4747"/>
      <c r="AS81" s="4742"/>
      <c r="AT81" s="4742"/>
      <c r="BV81" s="3"/>
      <c r="BW81" s="3"/>
      <c r="BX81" s="3"/>
      <c r="BY81" s="3"/>
      <c r="BZ81" s="3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5"/>
      <c r="DB81" s="5"/>
      <c r="DC81" s="5"/>
      <c r="DD81" s="5"/>
      <c r="DE81" s="5"/>
      <c r="DF81" s="5"/>
      <c r="DG81" s="5"/>
      <c r="DH81" s="5"/>
      <c r="DI81" s="5"/>
      <c r="DJ81" s="5"/>
    </row>
    <row r="82" spans="1:114" s="2" customFormat="1" x14ac:dyDescent="0.2">
      <c r="A82" s="4245"/>
      <c r="B82" s="3511"/>
      <c r="C82" s="4751" t="s">
        <v>29</v>
      </c>
      <c r="D82" s="4752" t="s">
        <v>30</v>
      </c>
      <c r="E82" s="4753" t="s">
        <v>31</v>
      </c>
      <c r="F82" s="4751" t="s">
        <v>30</v>
      </c>
      <c r="G82" s="4753" t="s">
        <v>31</v>
      </c>
      <c r="H82" s="4754" t="s">
        <v>30</v>
      </c>
      <c r="I82" s="4753" t="s">
        <v>31</v>
      </c>
      <c r="J82" s="4751" t="s">
        <v>30</v>
      </c>
      <c r="K82" s="4753" t="s">
        <v>31</v>
      </c>
      <c r="L82" s="4751" t="s">
        <v>30</v>
      </c>
      <c r="M82" s="4753" t="s">
        <v>31</v>
      </c>
      <c r="N82" s="4751" t="s">
        <v>30</v>
      </c>
      <c r="O82" s="4753" t="s">
        <v>31</v>
      </c>
      <c r="P82" s="4751" t="s">
        <v>30</v>
      </c>
      <c r="Q82" s="4753" t="s">
        <v>31</v>
      </c>
      <c r="R82" s="4751" t="s">
        <v>30</v>
      </c>
      <c r="S82" s="4753" t="s">
        <v>31</v>
      </c>
      <c r="T82" s="4751" t="s">
        <v>30</v>
      </c>
      <c r="U82" s="4753" t="s">
        <v>31</v>
      </c>
      <c r="V82" s="4751" t="s">
        <v>30</v>
      </c>
      <c r="W82" s="4753" t="s">
        <v>31</v>
      </c>
      <c r="X82" s="4751" t="s">
        <v>30</v>
      </c>
      <c r="Y82" s="4753" t="s">
        <v>31</v>
      </c>
      <c r="Z82" s="4751" t="s">
        <v>30</v>
      </c>
      <c r="AA82" s="4753" t="s">
        <v>31</v>
      </c>
      <c r="AB82" s="4751" t="s">
        <v>30</v>
      </c>
      <c r="AC82" s="4753" t="s">
        <v>31</v>
      </c>
      <c r="AD82" s="4751" t="s">
        <v>30</v>
      </c>
      <c r="AE82" s="4753" t="s">
        <v>31</v>
      </c>
      <c r="AF82" s="4751" t="s">
        <v>30</v>
      </c>
      <c r="AG82" s="4753" t="s">
        <v>31</v>
      </c>
      <c r="AH82" s="4751" t="s">
        <v>30</v>
      </c>
      <c r="AI82" s="4755" t="s">
        <v>31</v>
      </c>
      <c r="AJ82" s="3402"/>
      <c r="AK82" s="3490"/>
      <c r="AL82" s="3485"/>
      <c r="AM82" s="3485"/>
      <c r="AN82" s="3485"/>
      <c r="AO82" s="4747"/>
      <c r="AP82" s="4747"/>
      <c r="AQ82" s="4747"/>
      <c r="AR82" s="4747"/>
      <c r="AS82" s="4742"/>
      <c r="AT82" s="4742"/>
      <c r="BV82" s="3"/>
      <c r="BW82" s="3"/>
      <c r="BX82" s="3"/>
      <c r="BY82" s="3"/>
      <c r="BZ82" s="3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5"/>
      <c r="DB82" s="5"/>
      <c r="DC82" s="5"/>
      <c r="DD82" s="5"/>
      <c r="DE82" s="5"/>
      <c r="DF82" s="5"/>
      <c r="DG82" s="5"/>
      <c r="DH82" s="5"/>
      <c r="DI82" s="5"/>
      <c r="DJ82" s="5"/>
    </row>
    <row r="83" spans="1:114" s="2" customFormat="1" x14ac:dyDescent="0.2">
      <c r="A83" s="4756" t="s">
        <v>105</v>
      </c>
      <c r="B83" s="897" t="s">
        <v>106</v>
      </c>
      <c r="C83" s="4757">
        <f>SUM(D83:E83)</f>
        <v>0</v>
      </c>
      <c r="D83" s="4758">
        <f>SUM(F83,H83,J83,L83,N83,P83,R83,T83,V83,X83,Z83,AB83,AD83,AF83,AH83)</f>
        <v>0</v>
      </c>
      <c r="E83" s="4759">
        <f>SUM(G83,I83,K83,M83,O83,Q83,S83,U83,W83,Y83,AA83,AC83,AE83,AG83,AI83)</f>
        <v>0</v>
      </c>
      <c r="F83" s="4760"/>
      <c r="G83" s="4761"/>
      <c r="H83" s="2447"/>
      <c r="I83" s="4761"/>
      <c r="J83" s="4760"/>
      <c r="K83" s="255"/>
      <c r="L83" s="4760"/>
      <c r="M83" s="255"/>
      <c r="N83" s="4760"/>
      <c r="O83" s="255"/>
      <c r="P83" s="4760"/>
      <c r="Q83" s="255"/>
      <c r="R83" s="4760"/>
      <c r="S83" s="255"/>
      <c r="T83" s="4760"/>
      <c r="U83" s="255"/>
      <c r="V83" s="4760"/>
      <c r="W83" s="255"/>
      <c r="X83" s="4760"/>
      <c r="Y83" s="255"/>
      <c r="Z83" s="4760"/>
      <c r="AA83" s="255"/>
      <c r="AB83" s="4760"/>
      <c r="AC83" s="255"/>
      <c r="AD83" s="4760"/>
      <c r="AE83" s="255"/>
      <c r="AF83" s="4760"/>
      <c r="AG83" s="255"/>
      <c r="AH83" s="4760"/>
      <c r="AI83" s="256"/>
      <c r="AJ83" s="257"/>
      <c r="AK83" s="2448"/>
      <c r="AL83" s="4761"/>
      <c r="AM83" s="4761"/>
      <c r="AN83" s="4761"/>
      <c r="AO83" s="4762"/>
      <c r="AP83" s="4747"/>
      <c r="AQ83" s="4747"/>
      <c r="AR83" s="4747"/>
      <c r="AS83" s="4742"/>
      <c r="AT83" s="4742"/>
      <c r="BV83" s="3"/>
      <c r="BW83" s="3"/>
      <c r="BX83" s="3"/>
      <c r="BY83" s="3"/>
      <c r="BZ83" s="3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5"/>
      <c r="DB83" s="5">
        <v>0</v>
      </c>
      <c r="DC83" s="5"/>
      <c r="DD83" s="5">
        <v>0</v>
      </c>
      <c r="DE83" s="5"/>
      <c r="DF83" s="5">
        <v>0</v>
      </c>
      <c r="DG83" s="5"/>
      <c r="DH83" s="5">
        <v>0</v>
      </c>
      <c r="DI83" s="5"/>
      <c r="DJ83" s="5">
        <v>0</v>
      </c>
    </row>
    <row r="84" spans="1:114" s="2" customFormat="1" x14ac:dyDescent="0.2">
      <c r="A84" s="4763" t="s">
        <v>107</v>
      </c>
      <c r="B84" s="4764" t="s">
        <v>108</v>
      </c>
      <c r="C84" s="17">
        <f>SUM(D84:E84)</f>
        <v>0</v>
      </c>
      <c r="D84" s="132">
        <f t="shared" ref="D84:E86" si="7">SUM(F84,H84,J84,L84,N84,P84,R84,T84,V84,X84,Z84,AB84,AD84,AF84,AH84)</f>
        <v>0</v>
      </c>
      <c r="E84" s="132">
        <f t="shared" si="7"/>
        <v>0</v>
      </c>
      <c r="F84" s="133"/>
      <c r="G84" s="134"/>
      <c r="H84" s="135"/>
      <c r="I84" s="134"/>
      <c r="J84" s="133"/>
      <c r="K84" s="136"/>
      <c r="L84" s="133"/>
      <c r="M84" s="136"/>
      <c r="N84" s="133"/>
      <c r="O84" s="136"/>
      <c r="P84" s="133"/>
      <c r="Q84" s="136"/>
      <c r="R84" s="133"/>
      <c r="S84" s="136"/>
      <c r="T84" s="133"/>
      <c r="U84" s="136"/>
      <c r="V84" s="133"/>
      <c r="W84" s="136"/>
      <c r="X84" s="133"/>
      <c r="Y84" s="136"/>
      <c r="Z84" s="133"/>
      <c r="AA84" s="136"/>
      <c r="AB84" s="133"/>
      <c r="AC84" s="136"/>
      <c r="AD84" s="133"/>
      <c r="AE84" s="136"/>
      <c r="AF84" s="133"/>
      <c r="AG84" s="136"/>
      <c r="AH84" s="133"/>
      <c r="AI84" s="137"/>
      <c r="AJ84" s="138"/>
      <c r="AK84" s="139"/>
      <c r="AL84" s="134"/>
      <c r="AM84" s="134"/>
      <c r="AN84" s="134"/>
      <c r="AO84" s="4762"/>
      <c r="AP84" s="4747"/>
      <c r="AQ84" s="4747"/>
      <c r="AR84" s="4747"/>
      <c r="AS84" s="4742"/>
      <c r="AT84" s="4742"/>
      <c r="BV84" s="3"/>
      <c r="BW84" s="3"/>
      <c r="BX84" s="3"/>
      <c r="BY84" s="3"/>
      <c r="BZ84" s="3"/>
      <c r="CA84" s="4" t="s">
        <v>109</v>
      </c>
      <c r="CB84" s="4"/>
      <c r="CC84" s="4" t="s">
        <v>110</v>
      </c>
      <c r="CD84" s="4"/>
      <c r="CE84" s="4" t="s">
        <v>111</v>
      </c>
      <c r="CF84" s="4"/>
      <c r="CG84" s="4" t="s">
        <v>112</v>
      </c>
      <c r="CH84" s="4"/>
      <c r="CI84" s="4" t="s">
        <v>113</v>
      </c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5"/>
      <c r="DB84" s="5">
        <v>0</v>
      </c>
      <c r="DC84" s="5"/>
      <c r="DD84" s="5">
        <v>0</v>
      </c>
      <c r="DE84" s="5"/>
      <c r="DF84" s="5">
        <v>0</v>
      </c>
      <c r="DG84" s="5"/>
      <c r="DH84" s="5">
        <v>0</v>
      </c>
      <c r="DI84" s="5"/>
      <c r="DJ84" s="5">
        <v>0</v>
      </c>
    </row>
    <row r="85" spans="1:114" s="2" customFormat="1" ht="21" x14ac:dyDescent="0.2">
      <c r="A85" s="4763"/>
      <c r="B85" s="140" t="s">
        <v>114</v>
      </c>
      <c r="C85" s="56">
        <f>SUM(D85:E85)</f>
        <v>0</v>
      </c>
      <c r="D85" s="132">
        <f t="shared" si="7"/>
        <v>0</v>
      </c>
      <c r="E85" s="132">
        <f t="shared" si="7"/>
        <v>0</v>
      </c>
      <c r="F85" s="141"/>
      <c r="G85" s="142"/>
      <c r="H85" s="143"/>
      <c r="I85" s="142"/>
      <c r="J85" s="141"/>
      <c r="K85" s="144"/>
      <c r="L85" s="141"/>
      <c r="M85" s="144"/>
      <c r="N85" s="141"/>
      <c r="O85" s="144"/>
      <c r="P85" s="141"/>
      <c r="Q85" s="144"/>
      <c r="R85" s="141"/>
      <c r="S85" s="144"/>
      <c r="T85" s="141"/>
      <c r="U85" s="144"/>
      <c r="V85" s="141"/>
      <c r="W85" s="144"/>
      <c r="X85" s="141"/>
      <c r="Y85" s="144"/>
      <c r="Z85" s="141"/>
      <c r="AA85" s="144"/>
      <c r="AB85" s="141"/>
      <c r="AC85" s="144"/>
      <c r="AD85" s="141"/>
      <c r="AE85" s="144"/>
      <c r="AF85" s="141"/>
      <c r="AG85" s="144"/>
      <c r="AH85" s="141"/>
      <c r="AI85" s="145"/>
      <c r="AJ85" s="146"/>
      <c r="AK85" s="147"/>
      <c r="AL85" s="142"/>
      <c r="AM85" s="142"/>
      <c r="AN85" s="142"/>
      <c r="AO85" s="4765"/>
      <c r="AP85" s="4725"/>
      <c r="AQ85" s="4725"/>
      <c r="AR85" s="4725"/>
      <c r="AS85" s="4727"/>
      <c r="AT85" s="4727"/>
      <c r="BV85" s="3"/>
      <c r="BW85" s="3"/>
      <c r="BX85" s="3"/>
      <c r="BY85" s="3"/>
      <c r="BZ85" s="3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5"/>
      <c r="DB85" s="5">
        <v>0</v>
      </c>
      <c r="DC85" s="5"/>
      <c r="DD85" s="5">
        <v>0</v>
      </c>
      <c r="DE85" s="5"/>
      <c r="DF85" s="5">
        <v>0</v>
      </c>
      <c r="DG85" s="5"/>
      <c r="DH85" s="5">
        <v>0</v>
      </c>
      <c r="DI85" s="5"/>
      <c r="DJ85" s="5">
        <v>0</v>
      </c>
    </row>
    <row r="86" spans="1:114" s="2" customFormat="1" x14ac:dyDescent="0.2">
      <c r="A86" s="4766" t="s">
        <v>61</v>
      </c>
      <c r="B86" s="4767" t="s">
        <v>115</v>
      </c>
      <c r="C86" s="4768">
        <f>SUM(D86:E86)</f>
        <v>0</v>
      </c>
      <c r="D86" s="4769">
        <f t="shared" si="7"/>
        <v>0</v>
      </c>
      <c r="E86" s="4759">
        <f t="shared" si="7"/>
        <v>0</v>
      </c>
      <c r="F86" s="4770"/>
      <c r="G86" s="4771"/>
      <c r="H86" s="4772"/>
      <c r="I86" s="4771"/>
      <c r="J86" s="4770"/>
      <c r="K86" s="4773"/>
      <c r="L86" s="4770"/>
      <c r="M86" s="4773"/>
      <c r="N86" s="4770"/>
      <c r="O86" s="4773"/>
      <c r="P86" s="4770"/>
      <c r="Q86" s="4773"/>
      <c r="R86" s="4770"/>
      <c r="S86" s="4773"/>
      <c r="T86" s="4770"/>
      <c r="U86" s="4773"/>
      <c r="V86" s="4770"/>
      <c r="W86" s="4773"/>
      <c r="X86" s="4770"/>
      <c r="Y86" s="4773"/>
      <c r="Z86" s="4770"/>
      <c r="AA86" s="4773"/>
      <c r="AB86" s="4770"/>
      <c r="AC86" s="4773"/>
      <c r="AD86" s="4770"/>
      <c r="AE86" s="4773"/>
      <c r="AF86" s="4770"/>
      <c r="AG86" s="4773"/>
      <c r="AH86" s="4770"/>
      <c r="AI86" s="4774"/>
      <c r="AJ86" s="4775"/>
      <c r="AK86" s="4776"/>
      <c r="AL86" s="4771"/>
      <c r="AM86" s="4771"/>
      <c r="AN86" s="4771"/>
      <c r="AO86" s="4765"/>
      <c r="AP86" s="4725"/>
      <c r="AQ86" s="4725"/>
      <c r="AR86" s="4725"/>
      <c r="AS86" s="4727"/>
      <c r="AT86" s="4727"/>
      <c r="BV86" s="3"/>
      <c r="BW86" s="3"/>
      <c r="BX86" s="3"/>
      <c r="BY86" s="3"/>
      <c r="BZ86" s="3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5"/>
      <c r="DB86" s="5"/>
      <c r="DC86" s="5"/>
      <c r="DD86" s="5"/>
      <c r="DE86" s="5"/>
      <c r="DF86" s="5"/>
      <c r="DG86" s="5"/>
      <c r="DH86" s="5"/>
      <c r="DI86" s="5"/>
      <c r="DJ86" s="5"/>
    </row>
    <row r="87" spans="1:114" s="2" customFormat="1" x14ac:dyDescent="0.2">
      <c r="A87" s="8" t="s">
        <v>116</v>
      </c>
      <c r="B87" s="6"/>
      <c r="C87" s="94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125"/>
      <c r="R87" s="125"/>
      <c r="S87" s="125"/>
      <c r="T87" s="125"/>
      <c r="U87" s="125"/>
      <c r="V87" s="125"/>
      <c r="W87" s="6"/>
      <c r="X87" s="125"/>
      <c r="Y87" s="125"/>
      <c r="Z87" s="258"/>
      <c r="AA87" s="126"/>
      <c r="AB87" s="259"/>
      <c r="AC87" s="259"/>
      <c r="AD87" s="259"/>
      <c r="AE87" s="259"/>
      <c r="AF87" s="259"/>
      <c r="AG87" s="4727"/>
      <c r="AH87" s="94"/>
      <c r="AI87" s="4725"/>
      <c r="AJ87" s="4725"/>
      <c r="AK87" s="4725"/>
      <c r="AL87" s="4725"/>
      <c r="AM87" s="4725"/>
      <c r="AN87" s="4725"/>
      <c r="AO87" s="4725"/>
      <c r="AP87" s="4725"/>
      <c r="AQ87" s="4727"/>
      <c r="AR87" s="4727"/>
      <c r="BV87" s="3"/>
      <c r="BW87" s="3"/>
      <c r="BX87" s="3"/>
      <c r="BY87" s="3"/>
      <c r="BZ87" s="3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5"/>
      <c r="DB87" s="5"/>
      <c r="DC87" s="5"/>
      <c r="DD87" s="5"/>
      <c r="DE87" s="5"/>
      <c r="DF87" s="5"/>
      <c r="DG87" s="5"/>
      <c r="DH87" s="5"/>
      <c r="DI87" s="5"/>
      <c r="DJ87" s="5"/>
    </row>
    <row r="88" spans="1:114" s="2" customFormat="1" ht="14.25" customHeight="1" x14ac:dyDescent="0.2">
      <c r="A88" s="4763" t="s">
        <v>89</v>
      </c>
      <c r="B88" s="4777" t="s">
        <v>32</v>
      </c>
      <c r="C88" s="4777" t="s">
        <v>117</v>
      </c>
      <c r="D88" s="4778" t="s">
        <v>118</v>
      </c>
      <c r="E88" s="4750" t="s">
        <v>119</v>
      </c>
      <c r="F88" s="4779" t="s">
        <v>120</v>
      </c>
      <c r="G88" s="6"/>
      <c r="H88" s="4780"/>
      <c r="I88" s="4780"/>
      <c r="J88" s="4780"/>
      <c r="K88" s="4780"/>
      <c r="L88" s="4780"/>
      <c r="M88" s="4780"/>
      <c r="N88" s="4780"/>
      <c r="O88" s="4780"/>
      <c r="P88" s="4781"/>
      <c r="Q88" s="4781"/>
      <c r="R88" s="4781"/>
      <c r="S88" s="4781"/>
      <c r="T88" s="4781"/>
      <c r="U88" s="4781"/>
      <c r="V88" s="4781"/>
      <c r="W88" s="4780"/>
      <c r="X88" s="4781"/>
      <c r="Y88" s="4727"/>
      <c r="Z88" s="4727"/>
      <c r="AA88" s="4727"/>
      <c r="AB88" s="4727"/>
      <c r="AC88" s="4727"/>
      <c r="AD88" s="4727"/>
      <c r="AE88" s="4727"/>
      <c r="AF88" s="4727"/>
      <c r="AG88" s="4727"/>
      <c r="AH88" s="4725"/>
      <c r="AI88" s="4725"/>
      <c r="AJ88" s="4725"/>
      <c r="AK88" s="4725"/>
      <c r="AL88" s="4725"/>
      <c r="AM88" s="4725"/>
      <c r="AN88" s="4725"/>
      <c r="AO88" s="4725"/>
      <c r="AP88" s="4725"/>
      <c r="AQ88" s="4727"/>
      <c r="AR88" s="4727"/>
      <c r="BV88" s="3"/>
      <c r="BW88" s="3"/>
      <c r="BX88" s="3"/>
      <c r="BY88" s="3"/>
      <c r="BZ88" s="3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5"/>
      <c r="DB88" s="5"/>
      <c r="DC88" s="5"/>
      <c r="DD88" s="5"/>
      <c r="DE88" s="5"/>
      <c r="DF88" s="5"/>
      <c r="DG88" s="5"/>
      <c r="DH88" s="5"/>
      <c r="DI88" s="5"/>
      <c r="DJ88" s="5"/>
    </row>
    <row r="89" spans="1:114" s="2" customFormat="1" x14ac:dyDescent="0.2">
      <c r="A89" s="4782"/>
      <c r="B89" s="4779"/>
      <c r="C89" s="4779"/>
      <c r="D89" s="4778"/>
      <c r="E89" s="4750"/>
      <c r="F89" s="4779"/>
      <c r="G89" s="6"/>
      <c r="H89" s="4780"/>
      <c r="I89" s="4780"/>
      <c r="J89" s="4780"/>
      <c r="K89" s="4780"/>
      <c r="L89" s="4780"/>
      <c r="M89" s="4780"/>
      <c r="N89" s="4780"/>
      <c r="O89" s="4780"/>
      <c r="P89" s="4781"/>
      <c r="Q89" s="4781"/>
      <c r="R89" s="4781"/>
      <c r="S89" s="4781"/>
      <c r="T89" s="4781"/>
      <c r="U89" s="4781"/>
      <c r="V89" s="4781"/>
      <c r="W89" s="4780"/>
      <c r="X89" s="4781"/>
      <c r="Y89" s="4727"/>
      <c r="Z89" s="4727"/>
      <c r="AA89" s="4727"/>
      <c r="AB89" s="4727"/>
      <c r="AC89" s="4727"/>
      <c r="AD89" s="4727"/>
      <c r="AE89" s="4727"/>
      <c r="AF89" s="4727"/>
      <c r="AG89" s="4727"/>
      <c r="AH89" s="4725"/>
      <c r="AI89" s="4725"/>
      <c r="AJ89" s="4725"/>
      <c r="AK89" s="4725"/>
      <c r="AL89" s="4725"/>
      <c r="AM89" s="4725"/>
      <c r="AN89" s="4725"/>
      <c r="AO89" s="4725"/>
      <c r="AP89" s="4725"/>
      <c r="AQ89" s="4727"/>
      <c r="AR89" s="4727"/>
      <c r="BV89" s="3"/>
      <c r="BW89" s="3"/>
      <c r="BX89" s="3"/>
      <c r="BY89" s="3"/>
      <c r="BZ89" s="3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5"/>
      <c r="DB89" s="5"/>
      <c r="DC89" s="5"/>
      <c r="DD89" s="5"/>
      <c r="DE89" s="5"/>
      <c r="DF89" s="5"/>
      <c r="DG89" s="5"/>
      <c r="DH89" s="5"/>
      <c r="DI89" s="5"/>
      <c r="DJ89" s="5"/>
    </row>
    <row r="90" spans="1:114" s="2" customFormat="1" x14ac:dyDescent="0.2">
      <c r="A90" s="4783" t="s">
        <v>121</v>
      </c>
      <c r="B90" s="4784"/>
      <c r="C90" s="4784"/>
      <c r="D90" s="4784"/>
      <c r="E90" s="4784"/>
      <c r="F90" s="4785"/>
      <c r="G90" s="6"/>
      <c r="H90" s="4780"/>
      <c r="I90" s="4780"/>
      <c r="J90" s="4780"/>
      <c r="K90" s="4780"/>
      <c r="L90" s="4780"/>
      <c r="M90" s="4780"/>
      <c r="N90" s="4780"/>
      <c r="O90" s="4780"/>
      <c r="P90" s="4781"/>
      <c r="Q90" s="4781"/>
      <c r="R90" s="4781"/>
      <c r="S90" s="4781"/>
      <c r="T90" s="4781"/>
      <c r="U90" s="4781"/>
      <c r="V90" s="4781"/>
      <c r="W90" s="4780"/>
      <c r="X90" s="4781"/>
      <c r="Y90" s="4727"/>
      <c r="Z90" s="4727"/>
      <c r="AA90" s="4727"/>
      <c r="AB90" s="4727"/>
      <c r="AC90" s="4727"/>
      <c r="AD90" s="4727"/>
      <c r="AE90" s="4727"/>
      <c r="AF90" s="4727"/>
      <c r="AG90" s="4727"/>
      <c r="AH90" s="4725"/>
      <c r="AI90" s="4725"/>
      <c r="AJ90" s="4725"/>
      <c r="AK90" s="4725"/>
      <c r="AL90" s="4725"/>
      <c r="AM90" s="4725"/>
      <c r="AN90" s="4725"/>
      <c r="AO90" s="4725"/>
      <c r="AP90" s="4725"/>
      <c r="AQ90" s="4727"/>
      <c r="AR90" s="4727"/>
      <c r="BV90" s="3"/>
      <c r="BW90" s="3"/>
      <c r="BX90" s="3"/>
      <c r="BY90" s="3"/>
      <c r="BZ90" s="3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5"/>
      <c r="DB90" s="5"/>
      <c r="DC90" s="5"/>
      <c r="DD90" s="5"/>
      <c r="DE90" s="5"/>
      <c r="DF90" s="5"/>
      <c r="DG90" s="5"/>
      <c r="DH90" s="5"/>
      <c r="DI90" s="5"/>
      <c r="DJ90" s="5"/>
    </row>
    <row r="91" spans="1:114" s="2" customFormat="1" x14ac:dyDescent="0.2">
      <c r="A91" s="4786" t="s">
        <v>122</v>
      </c>
      <c r="B91" s="4787">
        <f>SUM(C91:D91)</f>
        <v>447</v>
      </c>
      <c r="C91" s="4788">
        <v>57</v>
      </c>
      <c r="D91" s="4789">
        <v>390</v>
      </c>
      <c r="E91" s="4790">
        <v>447</v>
      </c>
      <c r="F91" s="4788"/>
      <c r="G91" s="6"/>
      <c r="H91" s="4780"/>
      <c r="I91" s="4780"/>
      <c r="J91" s="4780"/>
      <c r="K91" s="4780"/>
      <c r="L91" s="4780"/>
      <c r="M91" s="4780"/>
      <c r="N91" s="4780"/>
      <c r="O91" s="4780"/>
      <c r="P91" s="4781"/>
      <c r="Q91" s="4781"/>
      <c r="R91" s="4781"/>
      <c r="S91" s="4781"/>
      <c r="T91" s="4781"/>
      <c r="U91" s="4781"/>
      <c r="V91" s="4781"/>
      <c r="W91" s="4780"/>
      <c r="X91" s="4781"/>
      <c r="Y91" s="4727"/>
      <c r="Z91" s="4727"/>
      <c r="AA91" s="4727"/>
      <c r="AB91" s="4727"/>
      <c r="AC91" s="4727"/>
      <c r="AD91" s="4727"/>
      <c r="AE91" s="4727"/>
      <c r="AF91" s="4727"/>
      <c r="AG91" s="4727"/>
      <c r="AH91" s="4725"/>
      <c r="AI91" s="4725"/>
      <c r="AJ91" s="4725"/>
      <c r="AK91" s="4725"/>
      <c r="AL91" s="4725"/>
      <c r="AM91" s="4725"/>
      <c r="AN91" s="4725"/>
      <c r="AO91" s="4725"/>
      <c r="AP91" s="4725"/>
      <c r="AQ91" s="4727"/>
      <c r="AR91" s="4727"/>
      <c r="BV91" s="3"/>
      <c r="BW91" s="3"/>
      <c r="BX91" s="3"/>
      <c r="BY91" s="3"/>
      <c r="BZ91" s="3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5"/>
      <c r="DB91" s="5"/>
      <c r="DC91" s="5"/>
      <c r="DD91" s="5"/>
      <c r="DE91" s="5"/>
      <c r="DF91" s="5"/>
      <c r="DG91" s="5"/>
      <c r="DH91" s="5"/>
      <c r="DI91" s="5"/>
      <c r="DJ91" s="5"/>
    </row>
    <row r="92" spans="1:114" s="2" customFormat="1" x14ac:dyDescent="0.2">
      <c r="A92" s="148" t="s">
        <v>123</v>
      </c>
      <c r="B92" s="140">
        <f>SUM(C92:D92)</f>
        <v>0</v>
      </c>
      <c r="C92" s="149"/>
      <c r="D92" s="150"/>
      <c r="E92" s="26"/>
      <c r="F92" s="149"/>
      <c r="G92" s="6"/>
      <c r="H92" s="4780"/>
      <c r="I92" s="4780"/>
      <c r="J92" s="4780"/>
      <c r="K92" s="4780"/>
      <c r="L92" s="4780"/>
      <c r="M92" s="4780"/>
      <c r="N92" s="4780"/>
      <c r="O92" s="4780"/>
      <c r="P92" s="4781"/>
      <c r="Q92" s="4781"/>
      <c r="R92" s="4781"/>
      <c r="S92" s="4781"/>
      <c r="T92" s="4781"/>
      <c r="U92" s="4781"/>
      <c r="V92" s="4781"/>
      <c r="W92" s="4780"/>
      <c r="X92" s="4781"/>
      <c r="Y92" s="4727"/>
      <c r="Z92" s="4727"/>
      <c r="AA92" s="4727"/>
      <c r="AB92" s="4727"/>
      <c r="AC92" s="4727"/>
      <c r="AD92" s="4727"/>
      <c r="AE92" s="4727"/>
      <c r="AF92" s="4727"/>
      <c r="AG92" s="4727"/>
      <c r="AH92" s="4725"/>
      <c r="AI92" s="4725"/>
      <c r="AJ92" s="4725"/>
      <c r="AK92" s="4725"/>
      <c r="AL92" s="4725"/>
      <c r="AM92" s="4725"/>
      <c r="AN92" s="4725"/>
      <c r="AO92" s="4725"/>
      <c r="AP92" s="4725"/>
      <c r="AQ92" s="4727"/>
      <c r="AR92" s="4727"/>
      <c r="BV92" s="3"/>
      <c r="BW92" s="3"/>
      <c r="BX92" s="3"/>
      <c r="BY92" s="3"/>
      <c r="BZ92" s="3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5"/>
      <c r="DB92" s="5"/>
      <c r="DC92" s="5"/>
      <c r="DD92" s="5"/>
      <c r="DE92" s="5"/>
      <c r="DF92" s="5"/>
      <c r="DG92" s="5"/>
      <c r="DH92" s="5"/>
      <c r="DI92" s="5"/>
      <c r="DJ92" s="5"/>
    </row>
    <row r="93" spans="1:114" s="2" customFormat="1" x14ac:dyDescent="0.2">
      <c r="A93" s="148" t="s">
        <v>124</v>
      </c>
      <c r="B93" s="140">
        <f>SUM(C93:D93)</f>
        <v>0</v>
      </c>
      <c r="C93" s="149"/>
      <c r="D93" s="150"/>
      <c r="E93" s="26"/>
      <c r="F93" s="149"/>
      <c r="G93" s="6"/>
      <c r="H93" s="4780"/>
      <c r="I93" s="4780"/>
      <c r="J93" s="4780"/>
      <c r="K93" s="4780"/>
      <c r="L93" s="4780"/>
      <c r="M93" s="4780"/>
      <c r="N93" s="4780"/>
      <c r="O93" s="4780"/>
      <c r="P93" s="4781"/>
      <c r="Q93" s="4781"/>
      <c r="R93" s="4781"/>
      <c r="S93" s="4781"/>
      <c r="T93" s="4781"/>
      <c r="U93" s="4781"/>
      <c r="V93" s="4781"/>
      <c r="W93" s="4780"/>
      <c r="X93" s="4781"/>
      <c r="Y93" s="4727"/>
      <c r="Z93" s="4727"/>
      <c r="AA93" s="4727"/>
      <c r="AB93" s="4727"/>
      <c r="AC93" s="4727"/>
      <c r="AD93" s="4727"/>
      <c r="AE93" s="4727"/>
      <c r="AF93" s="4727"/>
      <c r="AG93" s="4727"/>
      <c r="AH93" s="4725"/>
      <c r="AI93" s="4725"/>
      <c r="AJ93" s="4725"/>
      <c r="AK93" s="4725"/>
      <c r="AL93" s="4725"/>
      <c r="AM93" s="4725"/>
      <c r="AN93" s="4725"/>
      <c r="AO93" s="4725"/>
      <c r="AP93" s="4725"/>
      <c r="AQ93" s="4727"/>
      <c r="AR93" s="4727"/>
      <c r="BV93" s="3"/>
      <c r="BW93" s="3"/>
      <c r="BX93" s="3"/>
      <c r="BY93" s="3"/>
      <c r="BZ93" s="3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5"/>
      <c r="DB93" s="5"/>
      <c r="DC93" s="5"/>
      <c r="DD93" s="5"/>
      <c r="DE93" s="5"/>
      <c r="DF93" s="5"/>
      <c r="DG93" s="5"/>
      <c r="DH93" s="5"/>
      <c r="DI93" s="5"/>
      <c r="DJ93" s="5"/>
    </row>
    <row r="94" spans="1:114" s="2" customFormat="1" x14ac:dyDescent="0.2">
      <c r="A94" s="148" t="s">
        <v>125</v>
      </c>
      <c r="B94" s="140">
        <f>SUM(C94:D94)</f>
        <v>0</v>
      </c>
      <c r="C94" s="149"/>
      <c r="D94" s="150"/>
      <c r="E94" s="26"/>
      <c r="F94" s="149"/>
      <c r="G94" s="6"/>
      <c r="H94" s="4780"/>
      <c r="I94" s="4780"/>
      <c r="J94" s="4780"/>
      <c r="K94" s="4780"/>
      <c r="L94" s="4780"/>
      <c r="M94" s="4780"/>
      <c r="N94" s="4780"/>
      <c r="O94" s="4780"/>
      <c r="P94" s="4781"/>
      <c r="Q94" s="4781"/>
      <c r="R94" s="4781"/>
      <c r="S94" s="4781"/>
      <c r="T94" s="4781"/>
      <c r="U94" s="4781"/>
      <c r="V94" s="4781"/>
      <c r="W94" s="4780"/>
      <c r="X94" s="4781"/>
      <c r="Y94" s="4727"/>
      <c r="Z94" s="4727"/>
      <c r="AA94" s="4727"/>
      <c r="AB94" s="4727"/>
      <c r="AC94" s="4727"/>
      <c r="AD94" s="4727"/>
      <c r="AE94" s="4727"/>
      <c r="AF94" s="4727"/>
      <c r="AG94" s="4727"/>
      <c r="AH94" s="4725"/>
      <c r="AI94" s="4725"/>
      <c r="AJ94" s="4725"/>
      <c r="AK94" s="4725"/>
      <c r="AL94" s="4725"/>
      <c r="AM94" s="4725"/>
      <c r="AN94" s="4725"/>
      <c r="AO94" s="4725"/>
      <c r="AP94" s="4725"/>
      <c r="AQ94" s="4727"/>
      <c r="AR94" s="4727"/>
      <c r="BV94" s="3"/>
      <c r="BW94" s="3"/>
      <c r="BX94" s="3"/>
      <c r="BY94" s="3"/>
      <c r="BZ94" s="3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5"/>
      <c r="DB94" s="5"/>
      <c r="DC94" s="5"/>
      <c r="DD94" s="5"/>
      <c r="DE94" s="5"/>
      <c r="DF94" s="5"/>
      <c r="DG94" s="5"/>
      <c r="DH94" s="5"/>
      <c r="DI94" s="5"/>
      <c r="DJ94" s="5"/>
    </row>
    <row r="95" spans="1:114" s="2" customFormat="1" x14ac:dyDescent="0.2">
      <c r="A95" s="151" t="s">
        <v>126</v>
      </c>
      <c r="B95" s="152">
        <f>SUM(C95:D95)</f>
        <v>30</v>
      </c>
      <c r="C95" s="108"/>
      <c r="D95" s="153">
        <v>30</v>
      </c>
      <c r="E95" s="154">
        <v>30</v>
      </c>
      <c r="F95" s="108"/>
      <c r="G95" s="6"/>
      <c r="H95" s="4780"/>
      <c r="I95" s="4780"/>
      <c r="J95" s="4780"/>
      <c r="K95" s="4780"/>
      <c r="L95" s="4780"/>
      <c r="M95" s="4780"/>
      <c r="N95" s="4780"/>
      <c r="O95" s="4780"/>
      <c r="P95" s="4781"/>
      <c r="Q95" s="4781"/>
      <c r="R95" s="4781"/>
      <c r="S95" s="4781"/>
      <c r="T95" s="4781"/>
      <c r="U95" s="4781"/>
      <c r="V95" s="4781"/>
      <c r="W95" s="4780"/>
      <c r="X95" s="4781"/>
      <c r="Y95" s="4727"/>
      <c r="Z95" s="4727"/>
      <c r="AA95" s="4727"/>
      <c r="AB95" s="4727"/>
      <c r="AC95" s="4727"/>
      <c r="AD95" s="4727"/>
      <c r="AE95" s="4727"/>
      <c r="AF95" s="4727"/>
      <c r="AG95" s="4727"/>
      <c r="AH95" s="4725"/>
      <c r="AI95" s="4725"/>
      <c r="AJ95" s="4725"/>
      <c r="AK95" s="4725"/>
      <c r="AL95" s="4725"/>
      <c r="AM95" s="4725"/>
      <c r="AN95" s="4725"/>
      <c r="AO95" s="4725"/>
      <c r="AP95" s="4725"/>
      <c r="AQ95" s="4727"/>
      <c r="AR95" s="4727"/>
      <c r="BV95" s="3"/>
      <c r="BW95" s="3"/>
      <c r="BX95" s="3"/>
      <c r="BY95" s="3"/>
      <c r="BZ95" s="3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5"/>
      <c r="DB95" s="5"/>
      <c r="DC95" s="5"/>
      <c r="DD95" s="5"/>
      <c r="DE95" s="5"/>
      <c r="DF95" s="5"/>
      <c r="DG95" s="5"/>
      <c r="DH95" s="5"/>
      <c r="DI95" s="5"/>
      <c r="DJ95" s="5"/>
    </row>
    <row r="96" spans="1:114" s="2" customFormat="1" x14ac:dyDescent="0.2">
      <c r="A96" s="4783" t="s">
        <v>127</v>
      </c>
      <c r="B96" s="4784"/>
      <c r="C96" s="4784"/>
      <c r="D96" s="4784"/>
      <c r="E96" s="4784"/>
      <c r="F96" s="4785"/>
      <c r="G96" s="6"/>
      <c r="H96" s="4780"/>
      <c r="I96" s="4780"/>
      <c r="J96" s="4780"/>
      <c r="K96" s="4780"/>
      <c r="L96" s="4780"/>
      <c r="M96" s="4780"/>
      <c r="N96" s="4780"/>
      <c r="O96" s="4780"/>
      <c r="P96" s="4781"/>
      <c r="Q96" s="4781"/>
      <c r="R96" s="4781"/>
      <c r="S96" s="4781"/>
      <c r="T96" s="4781"/>
      <c r="U96" s="4781"/>
      <c r="V96" s="4781"/>
      <c r="W96" s="4780"/>
      <c r="X96" s="4781"/>
      <c r="Y96" s="4727"/>
      <c r="Z96" s="4727"/>
      <c r="AA96" s="4727"/>
      <c r="AB96" s="4727"/>
      <c r="AC96" s="4727"/>
      <c r="AD96" s="4727"/>
      <c r="AE96" s="4727"/>
      <c r="AF96" s="4727"/>
      <c r="AG96" s="4727"/>
      <c r="AH96" s="4725"/>
      <c r="AI96" s="4725"/>
      <c r="AJ96" s="4725"/>
      <c r="AK96" s="4725"/>
      <c r="AL96" s="4725"/>
      <c r="AM96" s="4725"/>
      <c r="AN96" s="4725"/>
      <c r="AO96" s="4725"/>
      <c r="AP96" s="4725"/>
      <c r="AQ96" s="4727"/>
      <c r="AR96" s="4727"/>
      <c r="BV96" s="3"/>
      <c r="BW96" s="3"/>
      <c r="BX96" s="3"/>
      <c r="BY96" s="3"/>
      <c r="BZ96" s="3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5"/>
      <c r="DB96" s="5"/>
      <c r="DC96" s="5"/>
      <c r="DD96" s="5"/>
      <c r="DE96" s="5"/>
      <c r="DF96" s="5"/>
      <c r="DG96" s="5"/>
      <c r="DH96" s="5"/>
      <c r="DI96" s="5"/>
      <c r="DJ96" s="5"/>
    </row>
    <row r="97" spans="1:130" x14ac:dyDescent="0.2">
      <c r="A97" s="4791" t="s">
        <v>128</v>
      </c>
      <c r="B97" s="4792">
        <f>SUM(C97:D97)</f>
        <v>0</v>
      </c>
      <c r="C97" s="4788"/>
      <c r="D97" s="4789"/>
      <c r="E97" s="4790"/>
      <c r="F97" s="4788"/>
      <c r="G97" s="6"/>
      <c r="H97" s="4780"/>
      <c r="I97" s="4780"/>
      <c r="J97" s="4780"/>
      <c r="K97" s="4780"/>
      <c r="L97" s="4780"/>
      <c r="M97" s="4780"/>
      <c r="N97" s="4780"/>
      <c r="O97" s="4780"/>
      <c r="P97" s="4781"/>
      <c r="Q97" s="4781"/>
      <c r="R97" s="4781"/>
      <c r="S97" s="4781"/>
      <c r="T97" s="4781"/>
      <c r="U97" s="4781"/>
      <c r="V97" s="4781"/>
      <c r="W97" s="4780"/>
      <c r="X97" s="4781"/>
      <c r="Y97" s="4727"/>
      <c r="Z97" s="4727"/>
      <c r="AA97" s="4727"/>
      <c r="AB97" s="4727"/>
      <c r="AC97" s="4727"/>
      <c r="AD97" s="4727"/>
      <c r="AE97" s="4727"/>
      <c r="AF97" s="4727"/>
      <c r="AG97" s="4727"/>
      <c r="AH97" s="4727"/>
      <c r="AI97" s="4727"/>
      <c r="AJ97" s="4727"/>
      <c r="AK97" s="4727"/>
      <c r="AL97" s="4727"/>
      <c r="AM97" s="4727"/>
      <c r="AN97" s="4727"/>
      <c r="AO97" s="4727"/>
      <c r="AP97" s="4727"/>
      <c r="AQ97" s="4727"/>
      <c r="AR97" s="4727"/>
    </row>
    <row r="98" spans="1:130" x14ac:dyDescent="0.2">
      <c r="A98" s="155" t="s">
        <v>129</v>
      </c>
      <c r="B98" s="156">
        <f>SUM(C98:D98)</f>
        <v>0</v>
      </c>
      <c r="C98" s="149"/>
      <c r="D98" s="150"/>
      <c r="E98" s="26"/>
      <c r="F98" s="149"/>
      <c r="G98" s="6"/>
      <c r="H98" s="4780"/>
      <c r="I98" s="4780"/>
      <c r="J98" s="4780"/>
      <c r="K98" s="4780"/>
      <c r="L98" s="4780"/>
      <c r="M98" s="4780"/>
      <c r="N98" s="4780"/>
      <c r="O98" s="4780"/>
      <c r="P98" s="4781"/>
      <c r="Q98" s="4781"/>
      <c r="R98" s="4781"/>
      <c r="S98" s="4781"/>
      <c r="T98" s="4781"/>
      <c r="U98" s="4781"/>
      <c r="V98" s="4781"/>
      <c r="W98" s="4780"/>
      <c r="X98" s="4781"/>
      <c r="Y98" s="4727"/>
      <c r="Z98" s="4727"/>
      <c r="AA98" s="4727"/>
      <c r="AB98" s="4727"/>
      <c r="AC98" s="4727"/>
      <c r="AD98" s="4727"/>
      <c r="AE98" s="4727"/>
      <c r="AF98" s="4727"/>
      <c r="AG98" s="4727"/>
      <c r="AH98" s="4727"/>
      <c r="AI98" s="4727"/>
      <c r="AJ98" s="4727"/>
      <c r="AK98" s="4727"/>
      <c r="AL98" s="4727"/>
      <c r="AM98" s="4727"/>
      <c r="AN98" s="4727"/>
      <c r="AO98" s="4727"/>
      <c r="AP98" s="4727"/>
      <c r="AQ98" s="4727"/>
      <c r="AR98" s="4727"/>
    </row>
    <row r="99" spans="1:130" ht="21" x14ac:dyDescent="0.2">
      <c r="A99" s="2470" t="s">
        <v>130</v>
      </c>
      <c r="B99" s="157">
        <f>SUM(C99:D99)</f>
        <v>0</v>
      </c>
      <c r="C99" s="2471"/>
      <c r="D99" s="153"/>
      <c r="E99" s="4793"/>
      <c r="F99" s="2471"/>
      <c r="G99" s="6"/>
      <c r="H99" s="4794"/>
      <c r="I99" s="4794"/>
      <c r="J99" s="4794"/>
      <c r="K99" s="4794"/>
      <c r="L99" s="4794"/>
      <c r="M99" s="4794"/>
      <c r="N99" s="4794"/>
      <c r="O99" s="4794"/>
      <c r="P99" s="4795"/>
      <c r="Q99" s="4795"/>
      <c r="R99" s="4795"/>
      <c r="S99" s="4795"/>
      <c r="T99" s="4795"/>
      <c r="U99" s="4795"/>
      <c r="V99" s="4795"/>
      <c r="W99" s="4794"/>
      <c r="X99" s="4795"/>
      <c r="Y99" s="4796"/>
      <c r="Z99" s="4796"/>
      <c r="AA99" s="4796"/>
      <c r="AB99" s="4796"/>
      <c r="AC99" s="4796"/>
      <c r="AD99" s="4796"/>
      <c r="AE99" s="4796"/>
      <c r="AF99" s="4796"/>
      <c r="AG99" s="4796"/>
      <c r="AH99" s="4796"/>
      <c r="AI99" s="4796"/>
      <c r="AJ99" s="4796"/>
      <c r="AK99" s="4796"/>
      <c r="AL99" s="4796"/>
      <c r="AM99" s="4796"/>
      <c r="AN99" s="4796"/>
      <c r="AO99" s="4796"/>
      <c r="AP99" s="4796"/>
      <c r="AQ99" s="4796"/>
      <c r="AR99" s="4796"/>
    </row>
    <row r="100" spans="1:130" s="3" customFormat="1" x14ac:dyDescent="0.2">
      <c r="A100" s="4797" t="s">
        <v>131</v>
      </c>
      <c r="B100" s="4797"/>
      <c r="C100" s="4797"/>
      <c r="D100" s="4797"/>
      <c r="E100" s="4797"/>
      <c r="F100" s="4798"/>
      <c r="G100" s="4799"/>
      <c r="H100" s="4799"/>
      <c r="I100" s="4799"/>
      <c r="J100" s="4799"/>
      <c r="K100" s="4799"/>
      <c r="L100" s="4799"/>
      <c r="M100" s="4799"/>
      <c r="N100" s="4799"/>
      <c r="O100" s="4799"/>
      <c r="P100" s="4799"/>
      <c r="Q100" s="4800"/>
      <c r="R100" s="4800"/>
      <c r="S100" s="4800"/>
      <c r="T100" s="4800"/>
      <c r="U100" s="4800"/>
      <c r="V100" s="4800"/>
      <c r="W100" s="4799"/>
      <c r="X100" s="4800"/>
      <c r="Y100" s="4800"/>
      <c r="Z100" s="4800"/>
      <c r="AA100" s="4800"/>
      <c r="AB100" s="4800"/>
      <c r="AC100" s="4800"/>
      <c r="AD100" s="4800"/>
      <c r="AE100" s="4800"/>
      <c r="AF100" s="4800"/>
      <c r="AG100" s="4800"/>
      <c r="AH100" s="4800"/>
      <c r="AI100" s="4800"/>
      <c r="AJ100" s="4800"/>
      <c r="AK100" s="4800"/>
      <c r="AL100" s="4800"/>
      <c r="AM100" s="4800"/>
      <c r="AN100" s="4800"/>
      <c r="AO100" s="4800"/>
      <c r="AP100" s="4800"/>
      <c r="AQ100" s="4800"/>
      <c r="AR100" s="4800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</row>
    <row r="101" spans="1:130" ht="14.25" customHeight="1" x14ac:dyDescent="0.2">
      <c r="A101" s="4801" t="s">
        <v>132</v>
      </c>
      <c r="B101" s="3973" t="s">
        <v>133</v>
      </c>
      <c r="C101" s="3773"/>
      <c r="D101" s="3975"/>
      <c r="E101" s="3973" t="s">
        <v>134</v>
      </c>
      <c r="F101" s="3975"/>
      <c r="G101" s="3973" t="s">
        <v>135</v>
      </c>
      <c r="H101" s="3981"/>
      <c r="I101" s="3782" t="s">
        <v>136</v>
      </c>
      <c r="J101" s="3984"/>
      <c r="K101" s="3987" t="s">
        <v>137</v>
      </c>
      <c r="L101" s="3989" t="s">
        <v>138</v>
      </c>
      <c r="M101" s="3987"/>
      <c r="N101" s="3989" t="s">
        <v>139</v>
      </c>
      <c r="O101" s="3987"/>
      <c r="P101" s="6"/>
      <c r="Q101" s="125"/>
      <c r="R101" s="125"/>
      <c r="S101" s="125"/>
      <c r="T101" s="125"/>
      <c r="U101" s="125"/>
      <c r="V101" s="125"/>
      <c r="W101" s="6"/>
      <c r="X101" s="125"/>
      <c r="Y101" s="276"/>
      <c r="Z101" s="254"/>
      <c r="AA101" s="254"/>
      <c r="AB101" s="254"/>
      <c r="AC101" s="254"/>
      <c r="AD101" s="254"/>
      <c r="AE101" s="254"/>
      <c r="AF101" s="254"/>
      <c r="AG101" s="254"/>
      <c r="AH101" s="254"/>
      <c r="AI101" s="254"/>
      <c r="AJ101" s="4796"/>
      <c r="AK101" s="4796"/>
      <c r="AL101" s="4796"/>
      <c r="AM101" s="4796"/>
      <c r="AN101" s="4796"/>
      <c r="AO101" s="4796"/>
      <c r="AP101" s="4796"/>
      <c r="AQ101" s="4796"/>
      <c r="AR101" s="4796"/>
      <c r="AS101" s="4796"/>
    </row>
    <row r="102" spans="1:130" x14ac:dyDescent="0.2">
      <c r="A102" s="3410"/>
      <c r="B102" s="4802"/>
      <c r="C102" s="3651"/>
      <c r="D102" s="4803"/>
      <c r="E102" s="4802"/>
      <c r="F102" s="4803"/>
      <c r="G102" s="4802"/>
      <c r="H102" s="3421"/>
      <c r="I102" s="3659"/>
      <c r="J102" s="3425"/>
      <c r="K102" s="3427"/>
      <c r="L102" s="4804"/>
      <c r="M102" s="4805"/>
      <c r="N102" s="4804"/>
      <c r="O102" s="4805"/>
      <c r="P102" s="6"/>
      <c r="Q102" s="125"/>
      <c r="R102" s="125"/>
      <c r="S102" s="125"/>
      <c r="T102" s="125"/>
      <c r="U102" s="125"/>
      <c r="V102" s="125"/>
      <c r="W102" s="6"/>
      <c r="X102" s="125"/>
      <c r="Y102" s="4795"/>
      <c r="Z102" s="4796"/>
      <c r="AA102" s="4796"/>
      <c r="AB102" s="4796"/>
      <c r="AC102" s="4796"/>
      <c r="AD102" s="4796"/>
      <c r="AE102" s="4796"/>
      <c r="AF102" s="4796"/>
      <c r="AG102" s="4796"/>
      <c r="AH102" s="4796"/>
      <c r="AI102" s="4796"/>
      <c r="AJ102" s="4796"/>
      <c r="AK102" s="4796"/>
      <c r="AL102" s="4796"/>
      <c r="AM102" s="4796"/>
      <c r="AN102" s="4796"/>
      <c r="AO102" s="4796"/>
      <c r="AP102" s="4796"/>
      <c r="AQ102" s="4796"/>
      <c r="AR102" s="4796"/>
      <c r="AS102" s="4796"/>
    </row>
    <row r="103" spans="1:130" ht="21" x14ac:dyDescent="0.2">
      <c r="A103" s="4257"/>
      <c r="B103" s="4806" t="s">
        <v>140</v>
      </c>
      <c r="C103" s="4806" t="s">
        <v>141</v>
      </c>
      <c r="D103" s="4807" t="s">
        <v>142</v>
      </c>
      <c r="E103" s="4808" t="s">
        <v>143</v>
      </c>
      <c r="F103" s="4809" t="s">
        <v>144</v>
      </c>
      <c r="G103" s="4808" t="s">
        <v>145</v>
      </c>
      <c r="H103" s="4810" t="s">
        <v>146</v>
      </c>
      <c r="I103" s="4811" t="s">
        <v>143</v>
      </c>
      <c r="J103" s="4812" t="s">
        <v>144</v>
      </c>
      <c r="K103" s="4805"/>
      <c r="L103" s="4806" t="s">
        <v>140</v>
      </c>
      <c r="M103" s="4813" t="s">
        <v>142</v>
      </c>
      <c r="N103" s="4806" t="s">
        <v>145</v>
      </c>
      <c r="O103" s="4813" t="s">
        <v>146</v>
      </c>
      <c r="P103" s="6"/>
      <c r="Q103" s="125"/>
      <c r="R103" s="125"/>
      <c r="S103" s="125"/>
      <c r="T103" s="125"/>
      <c r="U103" s="125"/>
      <c r="V103" s="125"/>
      <c r="W103" s="6"/>
      <c r="X103" s="125"/>
      <c r="Y103" s="4814"/>
      <c r="Z103" s="4815"/>
      <c r="AA103" s="4815"/>
      <c r="AB103" s="4815"/>
      <c r="AC103" s="4815"/>
      <c r="AD103" s="4815"/>
      <c r="AE103" s="4815"/>
      <c r="AF103" s="4815"/>
      <c r="AG103" s="4815"/>
      <c r="AH103" s="4815"/>
      <c r="AI103" s="4815"/>
      <c r="AJ103" s="4815"/>
      <c r="AK103" s="4815"/>
      <c r="AL103" s="4815"/>
      <c r="AM103" s="4815"/>
      <c r="AN103" s="4815"/>
      <c r="AO103" s="4815"/>
      <c r="AP103" s="4815"/>
      <c r="AQ103" s="4815"/>
      <c r="AR103" s="4815"/>
      <c r="AS103" s="4815"/>
    </row>
    <row r="104" spans="1:130" x14ac:dyDescent="0.2">
      <c r="A104" s="4816" t="s">
        <v>147</v>
      </c>
      <c r="B104" s="4817">
        <f>SUM(C104:D104)</f>
        <v>11761</v>
      </c>
      <c r="C104" s="4648">
        <v>11333</v>
      </c>
      <c r="D104" s="4818">
        <v>428</v>
      </c>
      <c r="E104" s="4648">
        <v>11224</v>
      </c>
      <c r="F104" s="4818">
        <v>0</v>
      </c>
      <c r="G104" s="4648">
        <v>37687</v>
      </c>
      <c r="H104" s="4819">
        <v>451</v>
      </c>
      <c r="I104" s="4820">
        <v>537</v>
      </c>
      <c r="J104" s="4821">
        <v>0</v>
      </c>
      <c r="K104" s="4818">
        <v>11333</v>
      </c>
      <c r="L104" s="4648"/>
      <c r="M104" s="4822"/>
      <c r="N104" s="4648"/>
      <c r="O104" s="4822"/>
      <c r="P104" s="6" t="str">
        <f>CB104&amp;CC104&amp;CD104&amp;CE104</f>
        <v/>
      </c>
      <c r="Q104" s="125"/>
      <c r="R104" s="125"/>
      <c r="S104" s="125"/>
      <c r="T104" s="125"/>
      <c r="U104" s="125"/>
      <c r="V104" s="125"/>
      <c r="W104" s="6"/>
      <c r="X104" s="125"/>
      <c r="Y104" s="4823"/>
      <c r="Z104" s="4824"/>
      <c r="AA104" s="4824"/>
      <c r="AB104" s="4824"/>
      <c r="AC104" s="4824"/>
      <c r="AD104" s="4824"/>
      <c r="AE104" s="4824"/>
      <c r="AF104" s="4824"/>
      <c r="AG104" s="4824"/>
      <c r="AH104" s="4824"/>
      <c r="AI104" s="4824"/>
      <c r="AJ104" s="4824"/>
      <c r="AK104" s="4824"/>
      <c r="AL104" s="4824"/>
      <c r="AM104" s="4824"/>
      <c r="AN104" s="4824"/>
      <c r="AO104" s="4824"/>
      <c r="AP104" s="4824"/>
      <c r="AQ104" s="4824"/>
      <c r="AR104" s="4824"/>
      <c r="AS104" s="4824"/>
    </row>
    <row r="105" spans="1:130" x14ac:dyDescent="0.2">
      <c r="A105" s="158" t="s">
        <v>148</v>
      </c>
      <c r="B105" s="159">
        <f>SUM(C105:D105)</f>
        <v>1106</v>
      </c>
      <c r="C105" s="160">
        <v>1054</v>
      </c>
      <c r="D105" s="161">
        <v>52</v>
      </c>
      <c r="E105" s="160">
        <v>1106</v>
      </c>
      <c r="F105" s="161">
        <v>0</v>
      </c>
      <c r="G105" s="160">
        <v>2599</v>
      </c>
      <c r="H105" s="162">
        <v>65</v>
      </c>
      <c r="I105" s="163">
        <v>0</v>
      </c>
      <c r="J105" s="164">
        <v>0</v>
      </c>
      <c r="K105" s="161">
        <v>1054</v>
      </c>
      <c r="L105" s="165"/>
      <c r="M105" s="166"/>
      <c r="N105" s="165"/>
      <c r="O105" s="166"/>
      <c r="P105" s="6"/>
      <c r="Q105" s="125"/>
      <c r="R105" s="125"/>
      <c r="S105" s="125"/>
      <c r="T105" s="125"/>
      <c r="U105" s="125"/>
      <c r="V105" s="125"/>
      <c r="W105" s="6"/>
      <c r="X105" s="125"/>
      <c r="Y105" s="4823"/>
      <c r="Z105" s="4824"/>
      <c r="AA105" s="4824"/>
      <c r="AB105" s="4824"/>
      <c r="AC105" s="4824"/>
      <c r="AD105" s="4824"/>
      <c r="AE105" s="4824"/>
      <c r="AF105" s="4824"/>
      <c r="AG105" s="4824"/>
      <c r="AH105" s="4824"/>
      <c r="AI105" s="4824"/>
      <c r="AJ105" s="4824"/>
      <c r="AK105" s="4824"/>
      <c r="AL105" s="4824"/>
      <c r="AM105" s="4824"/>
      <c r="AN105" s="4824"/>
      <c r="AO105" s="4824"/>
      <c r="AP105" s="4824"/>
      <c r="AQ105" s="4824"/>
      <c r="AR105" s="4824"/>
      <c r="AS105" s="4824"/>
    </row>
    <row r="106" spans="1:130" x14ac:dyDescent="0.2">
      <c r="A106" s="158" t="s">
        <v>149</v>
      </c>
      <c r="B106" s="167">
        <f>SUM(C106:D106)</f>
        <v>786</v>
      </c>
      <c r="C106" s="168">
        <v>786</v>
      </c>
      <c r="D106" s="169">
        <v>0</v>
      </c>
      <c r="E106" s="170">
        <v>786</v>
      </c>
      <c r="F106" s="169">
        <v>0</v>
      </c>
      <c r="G106" s="168">
        <v>786</v>
      </c>
      <c r="H106" s="171">
        <v>0</v>
      </c>
      <c r="I106" s="172">
        <v>0</v>
      </c>
      <c r="J106" s="173">
        <v>0</v>
      </c>
      <c r="K106" s="169">
        <v>786</v>
      </c>
      <c r="L106" s="174"/>
      <c r="M106" s="175"/>
      <c r="N106" s="174"/>
      <c r="O106" s="175"/>
      <c r="P106" s="6"/>
      <c r="Q106" s="125"/>
      <c r="R106" s="125"/>
      <c r="S106" s="125"/>
      <c r="T106" s="125"/>
      <c r="U106" s="125"/>
      <c r="V106" s="125"/>
      <c r="W106" s="6"/>
      <c r="X106" s="125"/>
      <c r="Y106" s="4823"/>
      <c r="Z106" s="4824"/>
      <c r="AA106" s="4824"/>
      <c r="AB106" s="4824"/>
      <c r="AC106" s="4824"/>
      <c r="AD106" s="4824"/>
      <c r="AE106" s="4824"/>
      <c r="AF106" s="4824"/>
      <c r="AG106" s="4824"/>
      <c r="AH106" s="4824"/>
      <c r="AI106" s="4824"/>
      <c r="AJ106" s="4824"/>
      <c r="AK106" s="4824"/>
      <c r="AL106" s="4824"/>
      <c r="AM106" s="4824"/>
      <c r="AN106" s="4824"/>
      <c r="AO106" s="4824"/>
      <c r="AP106" s="4824"/>
      <c r="AQ106" s="4824"/>
      <c r="AR106" s="4824"/>
      <c r="AS106" s="4824"/>
    </row>
    <row r="107" spans="1:130" x14ac:dyDescent="0.2">
      <c r="A107" s="4825" t="s">
        <v>32</v>
      </c>
      <c r="B107" s="4826">
        <f>SUM(C107:D107)</f>
        <v>13653</v>
      </c>
      <c r="C107" s="4826">
        <f t="shared" ref="C107:K107" si="8">SUM(C104:C106)</f>
        <v>13173</v>
      </c>
      <c r="D107" s="4827">
        <f t="shared" si="8"/>
        <v>480</v>
      </c>
      <c r="E107" s="4826">
        <f t="shared" si="8"/>
        <v>13116</v>
      </c>
      <c r="F107" s="4827">
        <f t="shared" si="8"/>
        <v>0</v>
      </c>
      <c r="G107" s="4826">
        <f t="shared" si="8"/>
        <v>41072</v>
      </c>
      <c r="H107" s="4828">
        <f t="shared" si="8"/>
        <v>516</v>
      </c>
      <c r="I107" s="4829">
        <f t="shared" si="8"/>
        <v>537</v>
      </c>
      <c r="J107" s="4830">
        <f t="shared" si="8"/>
        <v>0</v>
      </c>
      <c r="K107" s="4827">
        <f t="shared" si="8"/>
        <v>13173</v>
      </c>
      <c r="L107" s="4826">
        <f>+L104</f>
        <v>0</v>
      </c>
      <c r="M107" s="4831">
        <f>+M104</f>
        <v>0</v>
      </c>
      <c r="N107" s="4826">
        <f>+N104</f>
        <v>0</v>
      </c>
      <c r="O107" s="4831">
        <f>+O104</f>
        <v>0</v>
      </c>
      <c r="P107" s="6"/>
      <c r="Q107" s="125"/>
      <c r="R107" s="125"/>
      <c r="S107" s="125"/>
      <c r="T107" s="125"/>
      <c r="U107" s="125"/>
      <c r="V107" s="125"/>
      <c r="W107" s="6"/>
      <c r="X107" s="125"/>
      <c r="Y107" s="4832"/>
      <c r="Z107" s="4833"/>
      <c r="AA107" s="4833"/>
      <c r="AB107" s="4833"/>
      <c r="AC107" s="4833"/>
      <c r="AD107" s="4833"/>
      <c r="AE107" s="4833"/>
      <c r="AF107" s="4833"/>
      <c r="AG107" s="4833"/>
      <c r="AH107" s="4833"/>
      <c r="AI107" s="4833"/>
      <c r="AJ107" s="4833"/>
      <c r="AK107" s="4833"/>
      <c r="AL107" s="4833"/>
      <c r="AM107" s="4833"/>
      <c r="AN107" s="4833"/>
      <c r="AO107" s="4833"/>
      <c r="AP107" s="4833"/>
      <c r="AQ107" s="4833"/>
      <c r="AR107" s="4833"/>
      <c r="AS107" s="4833"/>
    </row>
    <row r="108" spans="1:130" ht="19.5" x14ac:dyDescent="0.2">
      <c r="A108" s="8" t="s">
        <v>150</v>
      </c>
      <c r="B108" s="4834"/>
      <c r="C108" s="4835"/>
      <c r="D108" s="176"/>
      <c r="E108" s="4836"/>
      <c r="F108" s="4836"/>
      <c r="G108" s="177"/>
      <c r="H108" s="177"/>
      <c r="I108" s="178"/>
      <c r="J108" s="179"/>
      <c r="K108" s="178"/>
      <c r="L108" s="179"/>
      <c r="M108" s="6"/>
      <c r="N108" s="6"/>
      <c r="O108" s="6"/>
      <c r="P108" s="6"/>
      <c r="Q108" s="125"/>
      <c r="R108" s="125"/>
      <c r="S108" s="125"/>
      <c r="T108" s="125"/>
      <c r="U108" s="125"/>
      <c r="V108" s="125"/>
      <c r="W108" s="6"/>
      <c r="X108" s="4837"/>
      <c r="Y108" s="4837"/>
      <c r="Z108" s="4838"/>
      <c r="AA108" s="4838"/>
      <c r="AB108" s="4838"/>
      <c r="AC108" s="4838"/>
      <c r="AD108" s="4838"/>
      <c r="AE108" s="4838"/>
      <c r="AF108" s="4838"/>
      <c r="AG108" s="4838"/>
      <c r="AH108" s="4838"/>
      <c r="AI108" s="4838"/>
      <c r="AJ108" s="4838"/>
      <c r="AK108" s="4838"/>
      <c r="AL108" s="4838"/>
      <c r="AM108" s="4838"/>
      <c r="AN108" s="4838"/>
      <c r="AO108" s="4838"/>
      <c r="AP108" s="4838"/>
      <c r="AQ108" s="4838"/>
      <c r="AR108" s="4838"/>
    </row>
    <row r="109" spans="1:130" ht="19.5" customHeight="1" x14ac:dyDescent="0.2">
      <c r="A109" s="3991" t="s">
        <v>151</v>
      </c>
      <c r="B109" s="3993" t="s">
        <v>152</v>
      </c>
      <c r="C109" s="4839" t="s">
        <v>153</v>
      </c>
      <c r="D109" s="4840"/>
      <c r="E109" s="4840"/>
      <c r="F109" s="4840"/>
      <c r="G109" s="4840"/>
      <c r="H109" s="4840"/>
      <c r="I109" s="4840"/>
      <c r="J109" s="4840"/>
      <c r="K109" s="4840"/>
      <c r="L109" s="4841"/>
      <c r="M109" s="3993" t="s">
        <v>154</v>
      </c>
      <c r="N109" s="6"/>
      <c r="O109" s="176"/>
      <c r="P109" s="176"/>
      <c r="Q109" s="176"/>
      <c r="R109" s="125"/>
      <c r="S109" s="125"/>
      <c r="T109" s="125"/>
      <c r="U109" s="125"/>
      <c r="V109" s="125"/>
      <c r="W109" s="125"/>
      <c r="X109" s="125"/>
      <c r="Y109" s="125"/>
      <c r="Z109" s="4823"/>
      <c r="AA109" s="4824"/>
      <c r="AB109" s="4824"/>
      <c r="AC109" s="4824"/>
      <c r="AD109" s="4824"/>
      <c r="AE109" s="4824"/>
      <c r="AF109" s="4824"/>
      <c r="AG109" s="4824"/>
      <c r="AH109" s="4824"/>
      <c r="AI109" s="4824"/>
      <c r="AJ109" s="4824"/>
      <c r="AK109" s="4824"/>
      <c r="AL109" s="4824"/>
      <c r="AM109" s="4824"/>
      <c r="AN109" s="4824"/>
      <c r="AO109" s="4824"/>
      <c r="AP109" s="4824"/>
      <c r="AQ109" s="4824"/>
      <c r="AR109" s="4824"/>
      <c r="AS109" s="4824"/>
      <c r="AT109" s="4824"/>
    </row>
    <row r="110" spans="1:130" ht="21" x14ac:dyDescent="0.2">
      <c r="A110" s="4842"/>
      <c r="B110" s="4257"/>
      <c r="C110" s="4843" t="s">
        <v>155</v>
      </c>
      <c r="D110" s="4844" t="s">
        <v>156</v>
      </c>
      <c r="E110" s="4844" t="s">
        <v>157</v>
      </c>
      <c r="F110" s="4844" t="s">
        <v>158</v>
      </c>
      <c r="G110" s="4844" t="s">
        <v>159</v>
      </c>
      <c r="H110" s="4845" t="s">
        <v>160</v>
      </c>
      <c r="I110" s="4845" t="s">
        <v>161</v>
      </c>
      <c r="J110" s="4844" t="s">
        <v>162</v>
      </c>
      <c r="K110" s="4845" t="s">
        <v>163</v>
      </c>
      <c r="L110" s="4846" t="s">
        <v>164</v>
      </c>
      <c r="M110" s="4257"/>
      <c r="N110" s="6"/>
      <c r="O110" s="176"/>
      <c r="P110" s="176"/>
      <c r="Q110" s="176"/>
      <c r="R110" s="125"/>
      <c r="S110" s="125"/>
      <c r="T110" s="125"/>
      <c r="U110" s="125"/>
      <c r="V110" s="125"/>
      <c r="W110" s="125"/>
      <c r="X110" s="125"/>
      <c r="Y110" s="125"/>
      <c r="Z110" s="4823"/>
      <c r="AA110" s="4824"/>
      <c r="AB110" s="4824"/>
      <c r="AC110" s="4824"/>
      <c r="AD110" s="4824"/>
      <c r="AE110" s="4824"/>
      <c r="AF110" s="4824"/>
      <c r="AG110" s="4824"/>
      <c r="AH110" s="4824"/>
      <c r="AI110" s="4824"/>
      <c r="AJ110" s="4824"/>
      <c r="AK110" s="4824"/>
      <c r="AL110" s="4824"/>
      <c r="AM110" s="4824"/>
      <c r="AN110" s="4824"/>
      <c r="AO110" s="4824"/>
      <c r="AP110" s="4824"/>
      <c r="AQ110" s="4824"/>
      <c r="AR110" s="4824"/>
      <c r="AS110" s="4824"/>
      <c r="AT110" s="4824"/>
    </row>
    <row r="111" spans="1:130" ht="19.5" x14ac:dyDescent="0.2">
      <c r="A111" s="4847" t="s">
        <v>165</v>
      </c>
      <c r="B111" s="4818"/>
      <c r="C111" s="4848"/>
      <c r="D111" s="4849"/>
      <c r="E111" s="4849"/>
      <c r="F111" s="4849"/>
      <c r="G111" s="4849"/>
      <c r="H111" s="4849"/>
      <c r="I111" s="4849"/>
      <c r="J111" s="4849"/>
      <c r="K111" s="4849"/>
      <c r="L111" s="4818"/>
      <c r="M111" s="4850"/>
      <c r="N111" s="6"/>
      <c r="O111" s="176"/>
      <c r="P111" s="176"/>
      <c r="Q111" s="176"/>
      <c r="R111" s="125"/>
      <c r="S111" s="125"/>
      <c r="T111" s="125"/>
      <c r="U111" s="125"/>
      <c r="V111" s="125"/>
      <c r="W111" s="125"/>
      <c r="X111" s="125"/>
      <c r="Y111" s="125"/>
      <c r="Z111" s="4851"/>
      <c r="AA111" s="4852"/>
      <c r="AB111" s="4852"/>
      <c r="AC111" s="4852"/>
      <c r="AD111" s="4852"/>
      <c r="AE111" s="4852"/>
      <c r="AF111" s="4852"/>
      <c r="AG111" s="4852"/>
      <c r="AH111" s="4852"/>
      <c r="AI111" s="4852"/>
      <c r="AJ111" s="4852"/>
      <c r="AK111" s="4852"/>
      <c r="AL111" s="4852"/>
      <c r="AM111" s="4852"/>
      <c r="AN111" s="4852"/>
      <c r="AO111" s="4852"/>
      <c r="AP111" s="4852"/>
      <c r="AQ111" s="4852"/>
      <c r="AR111" s="4852"/>
      <c r="AS111" s="4852"/>
      <c r="AT111" s="4852"/>
    </row>
    <row r="112" spans="1:130" ht="19.5" x14ac:dyDescent="0.2">
      <c r="A112" s="76" t="s">
        <v>166</v>
      </c>
      <c r="B112" s="169"/>
      <c r="C112" s="170"/>
      <c r="D112" s="180"/>
      <c r="E112" s="180"/>
      <c r="F112" s="180"/>
      <c r="G112" s="180"/>
      <c r="H112" s="180"/>
      <c r="I112" s="180"/>
      <c r="J112" s="180"/>
      <c r="K112" s="180"/>
      <c r="L112" s="169"/>
      <c r="M112" s="181"/>
      <c r="N112" s="179"/>
      <c r="O112" s="176"/>
      <c r="P112" s="176"/>
      <c r="Q112" s="176"/>
      <c r="R112" s="125"/>
      <c r="S112" s="125"/>
      <c r="T112" s="125"/>
      <c r="U112" s="125"/>
      <c r="V112" s="125"/>
      <c r="W112" s="125"/>
      <c r="X112" s="125"/>
      <c r="Y112" s="125"/>
      <c r="Z112" s="4851"/>
      <c r="AA112" s="4852"/>
      <c r="AB112" s="4852"/>
      <c r="AC112" s="4852"/>
      <c r="AD112" s="4852"/>
      <c r="AE112" s="4852"/>
      <c r="AF112" s="4852"/>
      <c r="AG112" s="4852"/>
      <c r="AH112" s="4852"/>
      <c r="AI112" s="4852"/>
      <c r="AJ112" s="4852"/>
      <c r="AK112" s="4852"/>
      <c r="AL112" s="4852"/>
      <c r="AM112" s="4852"/>
      <c r="AN112" s="4852"/>
      <c r="AO112" s="4852"/>
      <c r="AP112" s="4852"/>
      <c r="AQ112" s="4852"/>
      <c r="AR112" s="4852"/>
      <c r="AS112" s="4852"/>
      <c r="AT112" s="4852"/>
    </row>
    <row r="113" spans="1:131" ht="16.350000000000001" customHeight="1" x14ac:dyDescent="0.2">
      <c r="A113" s="123" t="s">
        <v>167</v>
      </c>
      <c r="B113" s="182"/>
      <c r="C113" s="168"/>
      <c r="D113" s="183"/>
      <c r="E113" s="183"/>
      <c r="F113" s="183"/>
      <c r="G113" s="183"/>
      <c r="H113" s="183"/>
      <c r="I113" s="183"/>
      <c r="J113" s="183"/>
      <c r="K113" s="183"/>
      <c r="L113" s="182"/>
      <c r="M113" s="184"/>
      <c r="N113" s="4853"/>
      <c r="O113" s="176"/>
      <c r="P113" s="176"/>
      <c r="Q113" s="176"/>
      <c r="R113" s="125"/>
      <c r="S113" s="125"/>
      <c r="T113" s="125"/>
      <c r="U113" s="125"/>
      <c r="V113" s="125"/>
      <c r="W113" s="125"/>
      <c r="X113" s="125"/>
      <c r="Y113" s="125"/>
      <c r="Z113" s="4851"/>
      <c r="AA113" s="4852"/>
      <c r="AB113" s="4852"/>
      <c r="AC113" s="4852"/>
      <c r="AD113" s="4852"/>
      <c r="AE113" s="4852"/>
      <c r="AF113" s="4852"/>
      <c r="AG113" s="4852"/>
      <c r="AH113" s="4852"/>
      <c r="AI113" s="4852"/>
      <c r="AJ113" s="4852"/>
      <c r="AK113" s="4852"/>
      <c r="AL113" s="4852"/>
      <c r="AM113" s="4852"/>
      <c r="AN113" s="4852"/>
      <c r="AO113" s="4852"/>
      <c r="AP113" s="4852"/>
      <c r="AQ113" s="4852"/>
      <c r="AR113" s="4852"/>
      <c r="AS113" s="4852"/>
      <c r="AT113" s="4852"/>
    </row>
    <row r="114" spans="1:131" ht="22.5" customHeight="1" x14ac:dyDescent="0.2">
      <c r="A114" s="9" t="s">
        <v>168</v>
      </c>
      <c r="B114" s="990"/>
      <c r="C114" s="990"/>
      <c r="D114" s="990"/>
      <c r="E114" s="990"/>
      <c r="F114" s="990"/>
      <c r="G114" s="990"/>
      <c r="H114" s="990"/>
      <c r="I114" s="990"/>
      <c r="J114" s="990"/>
      <c r="K114" s="990"/>
      <c r="L114" s="990"/>
      <c r="M114" s="990"/>
      <c r="N114" s="990"/>
      <c r="O114" s="990"/>
      <c r="P114" s="990"/>
      <c r="Q114" s="990"/>
      <c r="R114" s="990"/>
      <c r="S114" s="990"/>
      <c r="T114" s="990"/>
      <c r="U114" s="990"/>
      <c r="V114" s="990"/>
      <c r="W114" s="990"/>
      <c r="X114" s="990"/>
      <c r="Y114" s="990"/>
      <c r="Z114" s="990"/>
      <c r="AA114" s="990"/>
      <c r="AB114" s="990"/>
      <c r="AC114" s="990"/>
      <c r="AD114" s="990"/>
      <c r="AE114" s="990"/>
      <c r="AF114" s="990"/>
      <c r="AG114" s="990"/>
      <c r="AH114" s="990"/>
      <c r="AI114" s="990"/>
      <c r="AJ114" s="990"/>
      <c r="AK114" s="990"/>
      <c r="AL114" s="990"/>
      <c r="AM114" s="990"/>
      <c r="AN114" s="990"/>
      <c r="AO114" s="4854"/>
      <c r="AP114" s="4854"/>
      <c r="AQ114" s="126"/>
      <c r="AR114" s="126"/>
      <c r="AS114" s="126"/>
      <c r="AT114" s="126"/>
    </row>
    <row r="115" spans="1:131" ht="16.350000000000001" customHeight="1" x14ac:dyDescent="0.2">
      <c r="A115" s="4011" t="s">
        <v>169</v>
      </c>
      <c r="B115" s="3958" t="s">
        <v>4</v>
      </c>
      <c r="C115" s="3756"/>
      <c r="D115" s="3950"/>
      <c r="E115" s="4744" t="s">
        <v>5</v>
      </c>
      <c r="F115" s="4745"/>
      <c r="G115" s="4745"/>
      <c r="H115" s="4745"/>
      <c r="I115" s="4745"/>
      <c r="J115" s="4745"/>
      <c r="K115" s="4745"/>
      <c r="L115" s="4745"/>
      <c r="M115" s="4745"/>
      <c r="N115" s="4745"/>
      <c r="O115" s="4745"/>
      <c r="P115" s="4745"/>
      <c r="Q115" s="4745"/>
      <c r="R115" s="4745"/>
      <c r="S115" s="4745"/>
      <c r="T115" s="4745"/>
      <c r="U115" s="4745"/>
      <c r="V115" s="4745"/>
      <c r="W115" s="4745"/>
      <c r="X115" s="4745"/>
      <c r="Y115" s="4745"/>
      <c r="Z115" s="4745"/>
      <c r="AA115" s="4745"/>
      <c r="AB115" s="4745"/>
      <c r="AC115" s="4745"/>
      <c r="AD115" s="4745"/>
      <c r="AE115" s="4745"/>
      <c r="AF115" s="4745"/>
      <c r="AG115" s="4745"/>
      <c r="AH115" s="4745"/>
      <c r="AI115" s="4745"/>
      <c r="AJ115" s="4745"/>
      <c r="AK115" s="4745"/>
      <c r="AL115" s="4745"/>
      <c r="AM115" s="4745"/>
      <c r="AN115" s="4746"/>
      <c r="AO115" s="3372" t="s">
        <v>170</v>
      </c>
      <c r="AP115" s="3368" t="s">
        <v>171</v>
      </c>
      <c r="AQ115" s="3950" t="s">
        <v>8</v>
      </c>
      <c r="AR115" s="3950" t="s">
        <v>9</v>
      </c>
      <c r="AS115" s="126"/>
      <c r="AT115" s="126"/>
    </row>
    <row r="116" spans="1:131" ht="27" customHeight="1" x14ac:dyDescent="0.2">
      <c r="A116" s="3356"/>
      <c r="B116" s="4855"/>
      <c r="C116" s="3633"/>
      <c r="D116" s="3485"/>
      <c r="E116" s="4749" t="s">
        <v>11</v>
      </c>
      <c r="F116" s="4856"/>
      <c r="G116" s="4744" t="s">
        <v>12</v>
      </c>
      <c r="H116" s="4856"/>
      <c r="I116" s="4744" t="s">
        <v>13</v>
      </c>
      <c r="J116" s="4856"/>
      <c r="K116" s="4744" t="s">
        <v>14</v>
      </c>
      <c r="L116" s="4856"/>
      <c r="M116" s="4744" t="s">
        <v>15</v>
      </c>
      <c r="N116" s="4856"/>
      <c r="O116" s="4744" t="s">
        <v>16</v>
      </c>
      <c r="P116" s="4856"/>
      <c r="Q116" s="4745" t="s">
        <v>17</v>
      </c>
      <c r="R116" s="4856"/>
      <c r="S116" s="4744" t="s">
        <v>18</v>
      </c>
      <c r="T116" s="4856"/>
      <c r="U116" s="4744" t="s">
        <v>19</v>
      </c>
      <c r="V116" s="4856"/>
      <c r="W116" s="4744" t="s">
        <v>20</v>
      </c>
      <c r="X116" s="4856"/>
      <c r="Y116" s="4744" t="s">
        <v>21</v>
      </c>
      <c r="Z116" s="4856"/>
      <c r="AA116" s="4744" t="s">
        <v>22</v>
      </c>
      <c r="AB116" s="4856"/>
      <c r="AC116" s="4744" t="s">
        <v>23</v>
      </c>
      <c r="AD116" s="4856"/>
      <c r="AE116" s="4744" t="s">
        <v>24</v>
      </c>
      <c r="AF116" s="4856"/>
      <c r="AG116" s="4744" t="s">
        <v>25</v>
      </c>
      <c r="AH116" s="4856"/>
      <c r="AI116" s="4744" t="s">
        <v>26</v>
      </c>
      <c r="AJ116" s="4856"/>
      <c r="AK116" s="4744" t="s">
        <v>27</v>
      </c>
      <c r="AL116" s="4856"/>
      <c r="AM116" s="4745" t="s">
        <v>28</v>
      </c>
      <c r="AN116" s="4746"/>
      <c r="AO116" s="3372"/>
      <c r="AP116" s="3368"/>
      <c r="AQ116" s="3372"/>
      <c r="AR116" s="3372"/>
      <c r="AS116" s="126"/>
      <c r="AT116" s="126"/>
    </row>
    <row r="117" spans="1:131" ht="24" customHeight="1" x14ac:dyDescent="0.2">
      <c r="A117" s="4857"/>
      <c r="B117" s="4858" t="s">
        <v>29</v>
      </c>
      <c r="C117" s="4754" t="s">
        <v>30</v>
      </c>
      <c r="D117" s="3119" t="s">
        <v>31</v>
      </c>
      <c r="E117" s="4859" t="s">
        <v>30</v>
      </c>
      <c r="F117" s="4860" t="s">
        <v>31</v>
      </c>
      <c r="G117" s="4859" t="s">
        <v>30</v>
      </c>
      <c r="H117" s="4860" t="s">
        <v>31</v>
      </c>
      <c r="I117" s="4859" t="s">
        <v>30</v>
      </c>
      <c r="J117" s="4860" t="s">
        <v>31</v>
      </c>
      <c r="K117" s="4859" t="s">
        <v>30</v>
      </c>
      <c r="L117" s="4860" t="s">
        <v>31</v>
      </c>
      <c r="M117" s="4859" t="s">
        <v>30</v>
      </c>
      <c r="N117" s="4860" t="s">
        <v>31</v>
      </c>
      <c r="O117" s="4859" t="s">
        <v>30</v>
      </c>
      <c r="P117" s="4860" t="s">
        <v>31</v>
      </c>
      <c r="Q117" s="4859" t="s">
        <v>30</v>
      </c>
      <c r="R117" s="4860" t="s">
        <v>31</v>
      </c>
      <c r="S117" s="4859" t="s">
        <v>30</v>
      </c>
      <c r="T117" s="4860" t="s">
        <v>31</v>
      </c>
      <c r="U117" s="4859" t="s">
        <v>30</v>
      </c>
      <c r="V117" s="4860" t="s">
        <v>31</v>
      </c>
      <c r="W117" s="4859" t="s">
        <v>30</v>
      </c>
      <c r="X117" s="4860" t="s">
        <v>31</v>
      </c>
      <c r="Y117" s="4859" t="s">
        <v>30</v>
      </c>
      <c r="Z117" s="4860" t="s">
        <v>31</v>
      </c>
      <c r="AA117" s="4859" t="s">
        <v>30</v>
      </c>
      <c r="AB117" s="4860" t="s">
        <v>31</v>
      </c>
      <c r="AC117" s="4859" t="s">
        <v>30</v>
      </c>
      <c r="AD117" s="4860" t="s">
        <v>31</v>
      </c>
      <c r="AE117" s="4859" t="s">
        <v>30</v>
      </c>
      <c r="AF117" s="4860" t="s">
        <v>31</v>
      </c>
      <c r="AG117" s="4859" t="s">
        <v>30</v>
      </c>
      <c r="AH117" s="4860" t="s">
        <v>31</v>
      </c>
      <c r="AI117" s="4859" t="s">
        <v>30</v>
      </c>
      <c r="AJ117" s="4860" t="s">
        <v>31</v>
      </c>
      <c r="AK117" s="4859" t="s">
        <v>30</v>
      </c>
      <c r="AL117" s="4860" t="s">
        <v>31</v>
      </c>
      <c r="AM117" s="4859" t="s">
        <v>30</v>
      </c>
      <c r="AN117" s="4755" t="s">
        <v>31</v>
      </c>
      <c r="AO117" s="3485"/>
      <c r="AP117" s="4861"/>
      <c r="AQ117" s="3485"/>
      <c r="AR117" s="3485"/>
      <c r="AS117" s="126"/>
      <c r="AT117" s="126"/>
    </row>
    <row r="118" spans="1:131" ht="24" customHeight="1" x14ac:dyDescent="0.2">
      <c r="A118" s="186" t="s">
        <v>172</v>
      </c>
      <c r="B118" s="76">
        <f>SUM(C118:D118)</f>
        <v>0</v>
      </c>
      <c r="C118" s="187">
        <f>SUM(E118+G118+I118+K118+M118+O118+Q118+S118+U118+W118+Y118+AA118+AC118+AE118+AG118+AI118+AK118+AM118)</f>
        <v>0</v>
      </c>
      <c r="D118" s="188">
        <f t="shared" ref="C118:D120" si="9">SUM(F118+H118+J118+L118+N118+P118+R118+T118+V118+X118+Z118+AB118+AD118+AF118+AH118+AJ118+AL118+AN118)</f>
        <v>0</v>
      </c>
      <c r="E118" s="45"/>
      <c r="F118" s="154"/>
      <c r="G118" s="45"/>
      <c r="H118" s="189"/>
      <c r="I118" s="45"/>
      <c r="J118" s="189"/>
      <c r="K118" s="45"/>
      <c r="L118" s="189"/>
      <c r="M118" s="45"/>
      <c r="N118" s="189"/>
      <c r="O118" s="45"/>
      <c r="P118" s="189"/>
      <c r="Q118" s="190"/>
      <c r="R118" s="189"/>
      <c r="S118" s="45"/>
      <c r="T118" s="189"/>
      <c r="U118" s="45"/>
      <c r="V118" s="189"/>
      <c r="W118" s="45"/>
      <c r="X118" s="189"/>
      <c r="Y118" s="45"/>
      <c r="Z118" s="189"/>
      <c r="AA118" s="45"/>
      <c r="AB118" s="189"/>
      <c r="AC118" s="45"/>
      <c r="AD118" s="189"/>
      <c r="AE118" s="45"/>
      <c r="AF118" s="189"/>
      <c r="AG118" s="45"/>
      <c r="AH118" s="189"/>
      <c r="AI118" s="45"/>
      <c r="AJ118" s="189"/>
      <c r="AK118" s="45"/>
      <c r="AL118" s="189"/>
      <c r="AM118" s="109"/>
      <c r="AN118" s="191"/>
      <c r="AO118" s="80"/>
      <c r="AP118" s="80"/>
      <c r="AQ118" s="4862"/>
      <c r="AR118" s="4862"/>
      <c r="AS118" s="192"/>
      <c r="AT118" s="126"/>
      <c r="CH118" s="4">
        <v>0</v>
      </c>
      <c r="CI118" s="4">
        <v>0</v>
      </c>
      <c r="DA118" s="5">
        <v>0</v>
      </c>
      <c r="DB118" s="5">
        <v>0</v>
      </c>
      <c r="DC118" s="5">
        <v>0</v>
      </c>
      <c r="DD118" s="5">
        <v>0</v>
      </c>
      <c r="DE118" s="5">
        <v>0</v>
      </c>
      <c r="DF118" s="5">
        <v>0</v>
      </c>
      <c r="DG118" s="5">
        <v>0</v>
      </c>
    </row>
    <row r="119" spans="1:131" ht="16.350000000000001" customHeight="1" x14ac:dyDescent="0.2">
      <c r="A119" s="193" t="s">
        <v>173</v>
      </c>
      <c r="B119" s="76">
        <f>SUM(C119:D119)</f>
        <v>0</v>
      </c>
      <c r="C119" s="187">
        <f t="shared" si="9"/>
        <v>0</v>
      </c>
      <c r="D119" s="188">
        <f t="shared" si="9"/>
        <v>0</v>
      </c>
      <c r="E119" s="25"/>
      <c r="F119" s="26"/>
      <c r="G119" s="25"/>
      <c r="H119" s="27"/>
      <c r="I119" s="25"/>
      <c r="J119" s="27"/>
      <c r="K119" s="25"/>
      <c r="L119" s="27"/>
      <c r="M119" s="25"/>
      <c r="N119" s="27"/>
      <c r="O119" s="25"/>
      <c r="P119" s="27"/>
      <c r="Q119" s="77"/>
      <c r="R119" s="27"/>
      <c r="S119" s="25"/>
      <c r="T119" s="27"/>
      <c r="U119" s="25"/>
      <c r="V119" s="27"/>
      <c r="W119" s="25"/>
      <c r="X119" s="27"/>
      <c r="Y119" s="25"/>
      <c r="Z119" s="27"/>
      <c r="AA119" s="25"/>
      <c r="AB119" s="27"/>
      <c r="AC119" s="25"/>
      <c r="AD119" s="27"/>
      <c r="AE119" s="25"/>
      <c r="AF119" s="27"/>
      <c r="AG119" s="25"/>
      <c r="AH119" s="27"/>
      <c r="AI119" s="25"/>
      <c r="AJ119" s="27"/>
      <c r="AK119" s="25"/>
      <c r="AL119" s="27"/>
      <c r="AM119" s="78"/>
      <c r="AN119" s="35"/>
      <c r="AO119" s="32"/>
      <c r="AP119" s="32"/>
      <c r="AQ119" s="80"/>
      <c r="AR119" s="80"/>
      <c r="AS119" s="192"/>
      <c r="AT119" s="126"/>
      <c r="CG119" s="4">
        <v>0</v>
      </c>
      <c r="CH119" s="4">
        <v>0</v>
      </c>
      <c r="CI119" s="4">
        <v>0</v>
      </c>
    </row>
    <row r="120" spans="1:131" ht="16.350000000000001" customHeight="1" x14ac:dyDescent="0.2">
      <c r="A120" s="1535" t="s">
        <v>174</v>
      </c>
      <c r="B120" s="123">
        <f>SUM(C120:D120)</f>
        <v>0</v>
      </c>
      <c r="C120" s="195">
        <f t="shared" si="9"/>
        <v>0</v>
      </c>
      <c r="D120" s="196">
        <f t="shared" si="9"/>
        <v>0</v>
      </c>
      <c r="E120" s="65"/>
      <c r="F120" s="66"/>
      <c r="G120" s="65"/>
      <c r="H120" s="64"/>
      <c r="I120" s="65"/>
      <c r="J120" s="64"/>
      <c r="K120" s="65"/>
      <c r="L120" s="64"/>
      <c r="M120" s="65"/>
      <c r="N120" s="64"/>
      <c r="O120" s="65"/>
      <c r="P120" s="64"/>
      <c r="Q120" s="92"/>
      <c r="R120" s="64"/>
      <c r="S120" s="65"/>
      <c r="T120" s="64"/>
      <c r="U120" s="65"/>
      <c r="V120" s="64"/>
      <c r="W120" s="65"/>
      <c r="X120" s="64"/>
      <c r="Y120" s="65"/>
      <c r="Z120" s="64"/>
      <c r="AA120" s="65"/>
      <c r="AB120" s="64"/>
      <c r="AC120" s="65"/>
      <c r="AD120" s="64"/>
      <c r="AE120" s="65"/>
      <c r="AF120" s="64"/>
      <c r="AG120" s="65"/>
      <c r="AH120" s="64"/>
      <c r="AI120" s="65"/>
      <c r="AJ120" s="64"/>
      <c r="AK120" s="65"/>
      <c r="AL120" s="64"/>
      <c r="AM120" s="93"/>
      <c r="AN120" s="68"/>
      <c r="AO120" s="70"/>
      <c r="AP120" s="70"/>
      <c r="AQ120" s="69"/>
      <c r="AR120" s="70"/>
      <c r="AS120" s="192"/>
      <c r="AT120" s="126"/>
    </row>
    <row r="121" spans="1:131" ht="21" customHeight="1" x14ac:dyDescent="0.2">
      <c r="A121" s="8" t="s">
        <v>175</v>
      </c>
      <c r="B121" s="197"/>
      <c r="C121" s="197"/>
      <c r="D121" s="6"/>
      <c r="E121" s="197"/>
      <c r="F121" s="6"/>
      <c r="G121" s="6"/>
      <c r="H121" s="6"/>
      <c r="I121" s="6"/>
      <c r="J121" s="6"/>
      <c r="K121" s="6"/>
      <c r="L121" s="124"/>
      <c r="M121" s="124"/>
      <c r="N121" s="124"/>
      <c r="O121" s="124"/>
      <c r="AQ121" s="198"/>
      <c r="AR121" s="198"/>
    </row>
    <row r="122" spans="1:131" ht="15" customHeight="1" x14ac:dyDescent="0.2">
      <c r="A122" s="4863" t="s">
        <v>176</v>
      </c>
      <c r="B122" s="4864"/>
      <c r="C122" s="4865" t="s">
        <v>32</v>
      </c>
      <c r="D122" s="4866" t="s">
        <v>177</v>
      </c>
      <c r="E122" s="4867"/>
      <c r="F122" s="4867"/>
      <c r="G122" s="4867"/>
      <c r="H122" s="4868"/>
      <c r="I122" s="4869" t="s">
        <v>99</v>
      </c>
      <c r="J122" s="4870" t="s">
        <v>6</v>
      </c>
      <c r="K122" s="4864" t="s">
        <v>7</v>
      </c>
      <c r="AR122" s="198"/>
      <c r="AS122" s="198"/>
      <c r="BV122" s="2"/>
      <c r="CA122" s="199"/>
      <c r="DA122" s="4"/>
      <c r="EA122" s="200"/>
    </row>
    <row r="123" spans="1:131" ht="31.5" x14ac:dyDescent="0.2">
      <c r="A123" s="3674"/>
      <c r="B123" s="3898"/>
      <c r="C123" s="4857"/>
      <c r="D123" s="4871" t="s">
        <v>178</v>
      </c>
      <c r="E123" s="4872" t="s">
        <v>179</v>
      </c>
      <c r="F123" s="4872" t="s">
        <v>180</v>
      </c>
      <c r="G123" s="4872" t="s">
        <v>181</v>
      </c>
      <c r="H123" s="4873" t="s">
        <v>182</v>
      </c>
      <c r="I123" s="4630"/>
      <c r="J123" s="3402"/>
      <c r="K123" s="3898"/>
      <c r="AR123" s="198"/>
      <c r="AS123" s="198"/>
      <c r="BV123" s="2"/>
      <c r="CA123" s="199"/>
      <c r="DA123" s="4"/>
      <c r="EA123" s="200"/>
    </row>
    <row r="124" spans="1:131" ht="28.15" customHeight="1" x14ac:dyDescent="0.2">
      <c r="A124" s="4874" t="s">
        <v>183</v>
      </c>
      <c r="B124" s="4875" t="s">
        <v>184</v>
      </c>
      <c r="C124" s="4876">
        <f>SUM(D124:H124)</f>
        <v>0</v>
      </c>
      <c r="D124" s="4877"/>
      <c r="E124" s="4878"/>
      <c r="F124" s="4878"/>
      <c r="G124" s="4878"/>
      <c r="H124" s="4879"/>
      <c r="I124" s="201"/>
      <c r="J124" s="4880"/>
      <c r="K124" s="4881"/>
      <c r="L124" s="10"/>
      <c r="AR124" s="198"/>
      <c r="AS124" s="198"/>
      <c r="BV124" s="2"/>
      <c r="CA124" s="199"/>
      <c r="DA124" s="4"/>
      <c r="DC124" s="5">
        <v>0</v>
      </c>
      <c r="DD124" s="5">
        <v>0</v>
      </c>
      <c r="DE124" s="5">
        <v>0</v>
      </c>
      <c r="DF124" s="5">
        <v>0</v>
      </c>
      <c r="EA124" s="200"/>
    </row>
    <row r="125" spans="1:131" ht="26.45" customHeight="1" x14ac:dyDescent="0.2">
      <c r="A125" s="3368"/>
      <c r="B125" s="202" t="s">
        <v>185</v>
      </c>
      <c r="C125" s="203">
        <f>SUM(D125:H125)</f>
        <v>0</v>
      </c>
      <c r="D125" s="4882"/>
      <c r="E125" s="4883"/>
      <c r="F125" s="4883"/>
      <c r="G125" s="4883"/>
      <c r="H125" s="4884"/>
      <c r="I125" s="201"/>
      <c r="J125" s="4885"/>
      <c r="K125" s="4886"/>
      <c r="L125" s="10"/>
      <c r="AR125" s="198"/>
      <c r="AS125" s="198"/>
      <c r="BV125" s="2"/>
      <c r="CA125" s="199"/>
      <c r="DA125" s="4"/>
      <c r="DD125" s="5">
        <v>0</v>
      </c>
      <c r="DF125" s="5">
        <v>0</v>
      </c>
      <c r="EA125" s="200"/>
    </row>
    <row r="126" spans="1:131" ht="29.45" customHeight="1" x14ac:dyDescent="0.2">
      <c r="A126" s="4861"/>
      <c r="B126" s="204" t="s">
        <v>186</v>
      </c>
      <c r="C126" s="4887">
        <f>SUM(D126:H126)</f>
        <v>0</v>
      </c>
      <c r="D126" s="4888"/>
      <c r="E126" s="4889"/>
      <c r="F126" s="4889"/>
      <c r="G126" s="4889"/>
      <c r="H126" s="4890"/>
      <c r="I126" s="201"/>
      <c r="J126" s="4891"/>
      <c r="K126" s="4892"/>
      <c r="L126" s="10"/>
      <c r="AR126" s="198"/>
      <c r="AS126" s="198"/>
      <c r="BV126" s="2"/>
      <c r="CA126" s="199"/>
      <c r="DA126" s="4"/>
      <c r="DD126" s="5">
        <v>0</v>
      </c>
      <c r="DF126" s="5">
        <v>0</v>
      </c>
      <c r="EA126" s="200"/>
    </row>
    <row r="127" spans="1:131" ht="24.6" customHeight="1" x14ac:dyDescent="0.2">
      <c r="A127" s="3965" t="s">
        <v>187</v>
      </c>
      <c r="B127" s="204" t="s">
        <v>188</v>
      </c>
      <c r="C127" s="4893">
        <f>SUM(I127)</f>
        <v>0</v>
      </c>
      <c r="D127" s="4894"/>
      <c r="E127" s="4895"/>
      <c r="F127" s="4895"/>
      <c r="G127" s="4895"/>
      <c r="H127" s="4896"/>
      <c r="I127" s="4897"/>
      <c r="J127" s="1829"/>
      <c r="K127" s="1830"/>
      <c r="L127" s="10"/>
      <c r="BV127" s="2"/>
      <c r="CA127" s="199"/>
      <c r="DA127" s="4"/>
      <c r="DB127" s="5">
        <v>0</v>
      </c>
      <c r="DD127" s="5">
        <v>0</v>
      </c>
      <c r="DF127" s="5">
        <v>0</v>
      </c>
      <c r="EA127" s="200"/>
    </row>
    <row r="128" spans="1:131" ht="24.6" customHeight="1" x14ac:dyDescent="0.2">
      <c r="A128" s="4861"/>
      <c r="B128" s="204" t="s">
        <v>189</v>
      </c>
      <c r="C128" s="4887">
        <f>SUM(D128:H128)</f>
        <v>0</v>
      </c>
      <c r="D128" s="4898"/>
      <c r="E128" s="2556"/>
      <c r="F128" s="2556"/>
      <c r="G128" s="2556"/>
      <c r="H128" s="2557"/>
      <c r="I128" s="4899"/>
      <c r="J128" s="4900"/>
      <c r="K128" s="4901"/>
      <c r="L128" s="10"/>
      <c r="BV128" s="2"/>
      <c r="CA128" s="199"/>
      <c r="DA128" s="4"/>
      <c r="DD128" s="5">
        <v>0</v>
      </c>
      <c r="DF128" s="5">
        <v>0</v>
      </c>
      <c r="EA128" s="200"/>
    </row>
    <row r="129" spans="1:131" ht="18.600000000000001" customHeight="1" x14ac:dyDescent="0.2">
      <c r="A129" s="3368" t="s">
        <v>190</v>
      </c>
      <c r="B129" s="16" t="s">
        <v>71</v>
      </c>
      <c r="C129" s="207">
        <f>SUM(D129:I129)</f>
        <v>0</v>
      </c>
      <c r="D129" s="208"/>
      <c r="E129" s="209"/>
      <c r="F129" s="209"/>
      <c r="G129" s="209"/>
      <c r="H129" s="4902"/>
      <c r="I129" s="210"/>
      <c r="J129" s="211"/>
      <c r="K129" s="212"/>
      <c r="L129" s="10"/>
      <c r="BV129" s="2"/>
      <c r="CA129" s="199"/>
      <c r="DA129" s="4"/>
      <c r="DB129" s="5">
        <v>0</v>
      </c>
      <c r="DD129" s="5">
        <v>0</v>
      </c>
      <c r="DF129" s="5">
        <v>0</v>
      </c>
      <c r="EA129" s="200"/>
    </row>
    <row r="130" spans="1:131" ht="18.600000000000001" customHeight="1" x14ac:dyDescent="0.2">
      <c r="A130" s="3368"/>
      <c r="B130" s="16" t="s">
        <v>191</v>
      </c>
      <c r="C130" s="207">
        <f>SUM(D130:I130)</f>
        <v>0</v>
      </c>
      <c r="D130" s="208"/>
      <c r="E130" s="209"/>
      <c r="F130" s="209"/>
      <c r="G130" s="209"/>
      <c r="H130" s="209"/>
      <c r="I130" s="210"/>
      <c r="J130" s="211"/>
      <c r="K130" s="212"/>
      <c r="L130" s="10"/>
      <c r="BV130" s="2"/>
      <c r="CA130" s="199"/>
      <c r="DA130" s="4"/>
      <c r="DB130" s="5">
        <v>0</v>
      </c>
      <c r="DD130" s="5">
        <v>0</v>
      </c>
      <c r="DF130" s="5">
        <v>0</v>
      </c>
      <c r="EA130" s="200"/>
    </row>
    <row r="131" spans="1:131" ht="16.899999999999999" customHeight="1" x14ac:dyDescent="0.2">
      <c r="A131" s="3368"/>
      <c r="B131" s="21" t="s">
        <v>192</v>
      </c>
      <c r="C131" s="207">
        <f>SUM(D131:I131)</f>
        <v>0</v>
      </c>
      <c r="D131" s="4903"/>
      <c r="E131" s="4904"/>
      <c r="F131" s="4904"/>
      <c r="G131" s="4904"/>
      <c r="H131" s="4904"/>
      <c r="I131" s="4905"/>
      <c r="J131" s="4906"/>
      <c r="K131" s="4907"/>
      <c r="L131" s="10"/>
      <c r="BV131" s="2"/>
      <c r="CA131" s="199"/>
      <c r="DA131" s="4"/>
      <c r="DB131" s="5">
        <v>0</v>
      </c>
      <c r="DD131" s="5">
        <v>0</v>
      </c>
      <c r="DF131" s="5">
        <v>0</v>
      </c>
      <c r="EA131" s="200"/>
    </row>
    <row r="132" spans="1:131" ht="17.45" customHeight="1" x14ac:dyDescent="0.2">
      <c r="A132" s="4861"/>
      <c r="B132" s="213" t="s">
        <v>107</v>
      </c>
      <c r="C132" s="123">
        <f>SUM(D132:I132)</f>
        <v>0</v>
      </c>
      <c r="D132" s="4908"/>
      <c r="E132" s="4909"/>
      <c r="F132" s="4909"/>
      <c r="G132" s="4909"/>
      <c r="H132" s="4909"/>
      <c r="I132" s="4910"/>
      <c r="J132" s="4900"/>
      <c r="K132" s="4901"/>
      <c r="L132" s="10"/>
      <c r="BV132" s="2"/>
      <c r="CA132" s="199"/>
      <c r="DA132" s="4"/>
      <c r="DB132" s="5">
        <v>0</v>
      </c>
      <c r="DD132" s="5">
        <v>0</v>
      </c>
      <c r="DF132" s="5">
        <v>0</v>
      </c>
      <c r="EA132" s="200"/>
    </row>
    <row r="133" spans="1:131" ht="17.45" customHeight="1" x14ac:dyDescent="0.25">
      <c r="A133" s="214" t="s">
        <v>193</v>
      </c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 s="215"/>
      <c r="AO133" s="215"/>
    </row>
    <row r="134" spans="1:131" ht="18.600000000000001" customHeight="1" x14ac:dyDescent="0.2">
      <c r="A134" s="4911" t="s">
        <v>49</v>
      </c>
      <c r="B134" s="4911" t="s">
        <v>194</v>
      </c>
      <c r="C134" s="4912" t="s">
        <v>29</v>
      </c>
      <c r="D134" s="4912" t="s">
        <v>30</v>
      </c>
      <c r="E134" s="4913" t="s">
        <v>31</v>
      </c>
      <c r="F134" s="4914" t="s">
        <v>195</v>
      </c>
      <c r="G134" s="4915"/>
      <c r="H134" s="4915"/>
      <c r="I134" s="4915"/>
      <c r="J134" s="4915"/>
      <c r="K134" s="4915"/>
      <c r="L134" s="4915"/>
      <c r="M134" s="4915"/>
      <c r="N134" s="4915"/>
      <c r="O134" s="4915"/>
      <c r="P134" s="4915"/>
      <c r="Q134" s="4915"/>
      <c r="R134" s="4915"/>
      <c r="S134" s="4915"/>
      <c r="T134" s="4915"/>
      <c r="U134" s="4915"/>
      <c r="V134" s="4915"/>
      <c r="W134" s="4915"/>
      <c r="X134" s="4915"/>
      <c r="Y134" s="4915"/>
      <c r="Z134" s="4915"/>
      <c r="AA134" s="4915"/>
      <c r="AB134" s="4915"/>
      <c r="AC134" s="4915"/>
      <c r="AD134" s="4915"/>
      <c r="AE134" s="4915"/>
      <c r="AF134" s="4915"/>
      <c r="AG134" s="4915"/>
      <c r="AH134" s="4915"/>
      <c r="AI134" s="4915"/>
      <c r="AJ134" s="4915"/>
      <c r="AK134" s="4915"/>
      <c r="AL134" s="4915"/>
      <c r="AM134" s="4916"/>
      <c r="AN134" s="4912" t="s">
        <v>6</v>
      </c>
      <c r="AO134" s="4913" t="s">
        <v>7</v>
      </c>
    </row>
    <row r="135" spans="1:131" x14ac:dyDescent="0.2">
      <c r="A135" s="3452"/>
      <c r="B135" s="3452"/>
      <c r="C135" s="3455"/>
      <c r="D135" s="3455"/>
      <c r="E135" s="3458"/>
      <c r="F135" s="4917" t="s">
        <v>196</v>
      </c>
      <c r="G135" s="4918"/>
      <c r="H135" s="4917" t="s">
        <v>197</v>
      </c>
      <c r="I135" s="4918"/>
      <c r="J135" s="4917" t="s">
        <v>198</v>
      </c>
      <c r="K135" s="4918"/>
      <c r="L135" s="4917" t="s">
        <v>199</v>
      </c>
      <c r="M135" s="4918"/>
      <c r="N135" s="4917" t="s">
        <v>200</v>
      </c>
      <c r="O135" s="4918"/>
      <c r="P135" s="4919" t="s">
        <v>94</v>
      </c>
      <c r="Q135" s="4918"/>
      <c r="R135" s="4917" t="s">
        <v>95</v>
      </c>
      <c r="S135" s="4918"/>
      <c r="T135" s="4917" t="s">
        <v>201</v>
      </c>
      <c r="U135" s="4918"/>
      <c r="V135" s="4917" t="s">
        <v>202</v>
      </c>
      <c r="W135" s="4918"/>
      <c r="X135" s="4917" t="s">
        <v>203</v>
      </c>
      <c r="Y135" s="4918"/>
      <c r="Z135" s="4917" t="s">
        <v>204</v>
      </c>
      <c r="AA135" s="4918"/>
      <c r="AB135" s="4917" t="s">
        <v>205</v>
      </c>
      <c r="AC135" s="4918"/>
      <c r="AD135" s="4917" t="s">
        <v>206</v>
      </c>
      <c r="AE135" s="4918"/>
      <c r="AF135" s="4917" t="s">
        <v>207</v>
      </c>
      <c r="AG135" s="4918"/>
      <c r="AH135" s="4917" t="s">
        <v>208</v>
      </c>
      <c r="AI135" s="4918"/>
      <c r="AJ135" s="4917" t="s">
        <v>209</v>
      </c>
      <c r="AK135" s="4918"/>
      <c r="AL135" s="4917" t="s">
        <v>210</v>
      </c>
      <c r="AM135" s="4920"/>
      <c r="AN135" s="3455"/>
      <c r="AO135" s="3458"/>
    </row>
    <row r="136" spans="1:131" x14ac:dyDescent="0.2">
      <c r="A136" s="3908"/>
      <c r="B136" s="3908"/>
      <c r="C136" s="4294"/>
      <c r="D136" s="4294"/>
      <c r="E136" s="3911"/>
      <c r="F136" s="4921" t="s">
        <v>211</v>
      </c>
      <c r="G136" s="4922" t="s">
        <v>31</v>
      </c>
      <c r="H136" s="4921" t="s">
        <v>211</v>
      </c>
      <c r="I136" s="4922" t="s">
        <v>31</v>
      </c>
      <c r="J136" s="4921" t="s">
        <v>211</v>
      </c>
      <c r="K136" s="4922" t="s">
        <v>31</v>
      </c>
      <c r="L136" s="4921" t="s">
        <v>211</v>
      </c>
      <c r="M136" s="4922" t="s">
        <v>31</v>
      </c>
      <c r="N136" s="4921" t="s">
        <v>211</v>
      </c>
      <c r="O136" s="4922" t="s">
        <v>31</v>
      </c>
      <c r="P136" s="4921" t="s">
        <v>211</v>
      </c>
      <c r="Q136" s="4922" t="s">
        <v>31</v>
      </c>
      <c r="R136" s="4921" t="s">
        <v>211</v>
      </c>
      <c r="S136" s="4922" t="s">
        <v>31</v>
      </c>
      <c r="T136" s="4921" t="s">
        <v>211</v>
      </c>
      <c r="U136" s="4922" t="s">
        <v>31</v>
      </c>
      <c r="V136" s="4921" t="s">
        <v>211</v>
      </c>
      <c r="W136" s="4922" t="s">
        <v>31</v>
      </c>
      <c r="X136" s="4921" t="s">
        <v>211</v>
      </c>
      <c r="Y136" s="4922" t="s">
        <v>31</v>
      </c>
      <c r="Z136" s="4921" t="s">
        <v>211</v>
      </c>
      <c r="AA136" s="4922" t="s">
        <v>31</v>
      </c>
      <c r="AB136" s="4921" t="s">
        <v>211</v>
      </c>
      <c r="AC136" s="4922" t="s">
        <v>31</v>
      </c>
      <c r="AD136" s="4921" t="s">
        <v>211</v>
      </c>
      <c r="AE136" s="4922" t="s">
        <v>31</v>
      </c>
      <c r="AF136" s="4921" t="s">
        <v>211</v>
      </c>
      <c r="AG136" s="4922" t="s">
        <v>31</v>
      </c>
      <c r="AH136" s="4921" t="s">
        <v>211</v>
      </c>
      <c r="AI136" s="4922" t="s">
        <v>31</v>
      </c>
      <c r="AJ136" s="4921" t="s">
        <v>211</v>
      </c>
      <c r="AK136" s="4922" t="s">
        <v>31</v>
      </c>
      <c r="AL136" s="4921" t="s">
        <v>211</v>
      </c>
      <c r="AM136" s="4923" t="s">
        <v>31</v>
      </c>
      <c r="AN136" s="4294"/>
      <c r="AO136" s="3911"/>
    </row>
    <row r="137" spans="1:131" x14ac:dyDescent="0.2">
      <c r="A137" s="4027" t="s">
        <v>71</v>
      </c>
      <c r="B137" s="4924" t="s">
        <v>212</v>
      </c>
      <c r="C137" s="4925">
        <f>SUM(D137:E137)</f>
        <v>0</v>
      </c>
      <c r="D137" s="4926">
        <f>+F137+H137+J137+L137+N137+P137+R137+T137+V137+X137+Z137+AB137+AD137+AF137+AH137+AJ137+AL137</f>
        <v>0</v>
      </c>
      <c r="E137" s="4927">
        <f>+G137+I137+K137+M137+O137+Q137+S137+U137+W137+Y137+AA137+AC137+AE137+AG137+AI137+AK137+AM137</f>
        <v>0</v>
      </c>
      <c r="F137" s="4928"/>
      <c r="G137" s="4929"/>
      <c r="H137" s="4928"/>
      <c r="I137" s="4929"/>
      <c r="J137" s="4928"/>
      <c r="K137" s="4929"/>
      <c r="L137" s="4928"/>
      <c r="M137" s="4929"/>
      <c r="N137" s="4928"/>
      <c r="O137" s="4929"/>
      <c r="P137" s="4928"/>
      <c r="Q137" s="4929"/>
      <c r="R137" s="4928"/>
      <c r="S137" s="4929"/>
      <c r="T137" s="4928"/>
      <c r="U137" s="4929"/>
      <c r="V137" s="4928"/>
      <c r="W137" s="4929"/>
      <c r="X137" s="4928"/>
      <c r="Y137" s="4929"/>
      <c r="Z137" s="4928"/>
      <c r="AA137" s="4929"/>
      <c r="AB137" s="4928"/>
      <c r="AC137" s="4929"/>
      <c r="AD137" s="4928"/>
      <c r="AE137" s="4929"/>
      <c r="AF137" s="4928"/>
      <c r="AG137" s="4929"/>
      <c r="AH137" s="4928"/>
      <c r="AI137" s="4929"/>
      <c r="AJ137" s="4928"/>
      <c r="AK137" s="4929"/>
      <c r="AL137" s="4928"/>
      <c r="AM137" s="4930"/>
      <c r="AN137" s="4931"/>
      <c r="AO137" s="4929"/>
      <c r="AP137" s="10"/>
      <c r="DB137" s="5">
        <v>0</v>
      </c>
      <c r="DD137" s="5">
        <v>0</v>
      </c>
    </row>
    <row r="138" spans="1:131" x14ac:dyDescent="0.2">
      <c r="A138" s="3468"/>
      <c r="B138" s="76" t="s">
        <v>213</v>
      </c>
      <c r="C138" s="216">
        <f>SUM(D138:E138)</f>
        <v>0</v>
      </c>
      <c r="D138" s="217">
        <f t="shared" ref="D138:E150" si="10">+F138+H138+J138+L138+N138+P138+R138+T138+V138+X138+Z138+AB138+AD138+AF138+AH138+AJ138+AL138</f>
        <v>0</v>
      </c>
      <c r="E138" s="218">
        <f t="shared" si="10"/>
        <v>0</v>
      </c>
      <c r="F138" s="219"/>
      <c r="G138" s="220"/>
      <c r="H138" s="219"/>
      <c r="I138" s="220"/>
      <c r="J138" s="219"/>
      <c r="K138" s="220"/>
      <c r="L138" s="219"/>
      <c r="M138" s="220"/>
      <c r="N138" s="219"/>
      <c r="O138" s="220"/>
      <c r="P138" s="219"/>
      <c r="Q138" s="220"/>
      <c r="R138" s="219"/>
      <c r="S138" s="220"/>
      <c r="T138" s="219"/>
      <c r="U138" s="220"/>
      <c r="V138" s="219"/>
      <c r="W138" s="220"/>
      <c r="X138" s="219"/>
      <c r="Y138" s="220"/>
      <c r="Z138" s="219"/>
      <c r="AA138" s="220"/>
      <c r="AB138" s="219"/>
      <c r="AC138" s="220"/>
      <c r="AD138" s="219"/>
      <c r="AE138" s="220"/>
      <c r="AF138" s="219"/>
      <c r="AG138" s="220"/>
      <c r="AH138" s="219"/>
      <c r="AI138" s="220"/>
      <c r="AJ138" s="219"/>
      <c r="AK138" s="220"/>
      <c r="AL138" s="219"/>
      <c r="AM138" s="221"/>
      <c r="AN138" s="222"/>
      <c r="AO138" s="220"/>
      <c r="AP138" s="10"/>
    </row>
    <row r="139" spans="1:131" x14ac:dyDescent="0.2">
      <c r="A139" s="3468"/>
      <c r="B139" s="76" t="s">
        <v>214</v>
      </c>
      <c r="C139" s="216">
        <f t="shared" ref="C139:C150" si="11">SUM(D139:E139)</f>
        <v>0</v>
      </c>
      <c r="D139" s="217">
        <f t="shared" si="10"/>
        <v>0</v>
      </c>
      <c r="E139" s="218">
        <f t="shared" si="10"/>
        <v>0</v>
      </c>
      <c r="F139" s="223"/>
      <c r="G139" s="224"/>
      <c r="H139" s="223"/>
      <c r="I139" s="224"/>
      <c r="J139" s="223"/>
      <c r="K139" s="224"/>
      <c r="L139" s="223"/>
      <c r="M139" s="224"/>
      <c r="N139" s="223"/>
      <c r="O139" s="224"/>
      <c r="P139" s="223"/>
      <c r="Q139" s="224"/>
      <c r="R139" s="223"/>
      <c r="S139" s="224"/>
      <c r="T139" s="223"/>
      <c r="U139" s="224"/>
      <c r="V139" s="223"/>
      <c r="W139" s="224"/>
      <c r="X139" s="223"/>
      <c r="Y139" s="224"/>
      <c r="Z139" s="223"/>
      <c r="AA139" s="224"/>
      <c r="AB139" s="223"/>
      <c r="AC139" s="224"/>
      <c r="AD139" s="223"/>
      <c r="AE139" s="224"/>
      <c r="AF139" s="223"/>
      <c r="AG139" s="224"/>
      <c r="AH139" s="223"/>
      <c r="AI139" s="224"/>
      <c r="AJ139" s="223"/>
      <c r="AK139" s="224"/>
      <c r="AL139" s="223"/>
      <c r="AM139" s="225"/>
      <c r="AN139" s="226"/>
      <c r="AO139" s="224"/>
      <c r="AP139" s="10"/>
    </row>
    <row r="140" spans="1:131" x14ac:dyDescent="0.2">
      <c r="A140" s="3468"/>
      <c r="B140" s="76" t="s">
        <v>215</v>
      </c>
      <c r="C140" s="216">
        <f t="shared" si="11"/>
        <v>0</v>
      </c>
      <c r="D140" s="217">
        <f t="shared" si="10"/>
        <v>0</v>
      </c>
      <c r="E140" s="218">
        <f t="shared" si="10"/>
        <v>0</v>
      </c>
      <c r="F140" s="223"/>
      <c r="G140" s="224"/>
      <c r="H140" s="223"/>
      <c r="I140" s="224"/>
      <c r="J140" s="223"/>
      <c r="K140" s="224"/>
      <c r="L140" s="223"/>
      <c r="M140" s="224"/>
      <c r="N140" s="223"/>
      <c r="O140" s="224"/>
      <c r="P140" s="223"/>
      <c r="Q140" s="224"/>
      <c r="R140" s="223"/>
      <c r="S140" s="224"/>
      <c r="T140" s="223"/>
      <c r="U140" s="224"/>
      <c r="V140" s="223"/>
      <c r="W140" s="224"/>
      <c r="X140" s="223"/>
      <c r="Y140" s="224"/>
      <c r="Z140" s="223"/>
      <c r="AA140" s="224"/>
      <c r="AB140" s="223"/>
      <c r="AC140" s="224"/>
      <c r="AD140" s="223"/>
      <c r="AE140" s="224"/>
      <c r="AF140" s="223"/>
      <c r="AG140" s="224"/>
      <c r="AH140" s="223"/>
      <c r="AI140" s="224"/>
      <c r="AJ140" s="223"/>
      <c r="AK140" s="224"/>
      <c r="AL140" s="223"/>
      <c r="AM140" s="225"/>
      <c r="AN140" s="226"/>
      <c r="AO140" s="224"/>
      <c r="AP140" s="10"/>
    </row>
    <row r="141" spans="1:131" x14ac:dyDescent="0.2">
      <c r="A141" s="3468"/>
      <c r="B141" s="76" t="s">
        <v>216</v>
      </c>
      <c r="C141" s="216">
        <f t="shared" si="11"/>
        <v>0</v>
      </c>
      <c r="D141" s="217">
        <f t="shared" si="10"/>
        <v>0</v>
      </c>
      <c r="E141" s="218">
        <f t="shared" si="10"/>
        <v>0</v>
      </c>
      <c r="F141" s="223"/>
      <c r="G141" s="224"/>
      <c r="H141" s="223"/>
      <c r="I141" s="224"/>
      <c r="J141" s="223"/>
      <c r="K141" s="224"/>
      <c r="L141" s="223"/>
      <c r="M141" s="224"/>
      <c r="N141" s="223"/>
      <c r="O141" s="224"/>
      <c r="P141" s="223"/>
      <c r="Q141" s="224"/>
      <c r="R141" s="223"/>
      <c r="S141" s="224"/>
      <c r="T141" s="223"/>
      <c r="U141" s="224"/>
      <c r="V141" s="223"/>
      <c r="W141" s="224"/>
      <c r="X141" s="223"/>
      <c r="Y141" s="224"/>
      <c r="Z141" s="223"/>
      <c r="AA141" s="224"/>
      <c r="AB141" s="223"/>
      <c r="AC141" s="224"/>
      <c r="AD141" s="223"/>
      <c r="AE141" s="224"/>
      <c r="AF141" s="223"/>
      <c r="AG141" s="224"/>
      <c r="AH141" s="223"/>
      <c r="AI141" s="224"/>
      <c r="AJ141" s="223"/>
      <c r="AK141" s="224"/>
      <c r="AL141" s="223"/>
      <c r="AM141" s="225"/>
      <c r="AN141" s="226"/>
      <c r="AO141" s="224"/>
      <c r="AP141" s="10"/>
    </row>
    <row r="142" spans="1:131" x14ac:dyDescent="0.2">
      <c r="A142" s="3468"/>
      <c r="B142" s="76" t="s">
        <v>217</v>
      </c>
      <c r="C142" s="216">
        <f t="shared" si="11"/>
        <v>0</v>
      </c>
      <c r="D142" s="217">
        <f t="shared" si="10"/>
        <v>0</v>
      </c>
      <c r="E142" s="218">
        <f t="shared" si="10"/>
        <v>0</v>
      </c>
      <c r="F142" s="227"/>
      <c r="G142" s="228"/>
      <c r="H142" s="227"/>
      <c r="I142" s="228"/>
      <c r="J142" s="227"/>
      <c r="K142" s="228"/>
      <c r="L142" s="227"/>
      <c r="M142" s="228"/>
      <c r="N142" s="227"/>
      <c r="O142" s="228"/>
      <c r="P142" s="227"/>
      <c r="Q142" s="228"/>
      <c r="R142" s="227"/>
      <c r="S142" s="228"/>
      <c r="T142" s="227"/>
      <c r="U142" s="228"/>
      <c r="V142" s="227"/>
      <c r="W142" s="228"/>
      <c r="X142" s="227"/>
      <c r="Y142" s="228"/>
      <c r="Z142" s="227"/>
      <c r="AA142" s="228"/>
      <c r="AB142" s="227"/>
      <c r="AC142" s="228"/>
      <c r="AD142" s="227"/>
      <c r="AE142" s="228"/>
      <c r="AF142" s="227"/>
      <c r="AG142" s="228"/>
      <c r="AH142" s="227"/>
      <c r="AI142" s="228"/>
      <c r="AJ142" s="227"/>
      <c r="AK142" s="228"/>
      <c r="AL142" s="227"/>
      <c r="AM142" s="229"/>
      <c r="AN142" s="230"/>
      <c r="AO142" s="228"/>
      <c r="AP142" s="10"/>
    </row>
    <row r="143" spans="1:131" x14ac:dyDescent="0.2">
      <c r="A143" s="3468"/>
      <c r="B143" s="76" t="s">
        <v>218</v>
      </c>
      <c r="C143" s="216">
        <f t="shared" si="11"/>
        <v>0</v>
      </c>
      <c r="D143" s="217">
        <f t="shared" si="10"/>
        <v>0</v>
      </c>
      <c r="E143" s="218">
        <f t="shared" si="10"/>
        <v>0</v>
      </c>
      <c r="F143" s="227"/>
      <c r="G143" s="228"/>
      <c r="H143" s="227"/>
      <c r="I143" s="228"/>
      <c r="J143" s="227"/>
      <c r="K143" s="228"/>
      <c r="L143" s="227"/>
      <c r="M143" s="228"/>
      <c r="N143" s="227"/>
      <c r="O143" s="228"/>
      <c r="P143" s="227"/>
      <c r="Q143" s="228"/>
      <c r="R143" s="227"/>
      <c r="S143" s="228"/>
      <c r="T143" s="227"/>
      <c r="U143" s="228"/>
      <c r="V143" s="227"/>
      <c r="W143" s="228"/>
      <c r="X143" s="227"/>
      <c r="Y143" s="228"/>
      <c r="Z143" s="227"/>
      <c r="AA143" s="228"/>
      <c r="AB143" s="227"/>
      <c r="AC143" s="228"/>
      <c r="AD143" s="227"/>
      <c r="AE143" s="228"/>
      <c r="AF143" s="227"/>
      <c r="AG143" s="228"/>
      <c r="AH143" s="227"/>
      <c r="AI143" s="228"/>
      <c r="AJ143" s="227"/>
      <c r="AK143" s="228"/>
      <c r="AL143" s="227"/>
      <c r="AM143" s="229"/>
      <c r="AN143" s="230"/>
      <c r="AO143" s="228"/>
      <c r="AP143" s="10"/>
    </row>
    <row r="144" spans="1:131" x14ac:dyDescent="0.2">
      <c r="A144" s="3469"/>
      <c r="B144" s="123" t="s">
        <v>219</v>
      </c>
      <c r="C144" s="231">
        <f t="shared" si="11"/>
        <v>0</v>
      </c>
      <c r="D144" s="232">
        <f t="shared" si="10"/>
        <v>0</v>
      </c>
      <c r="E144" s="233">
        <f t="shared" si="10"/>
        <v>0</v>
      </c>
      <c r="F144" s="234"/>
      <c r="G144" s="235"/>
      <c r="H144" s="234"/>
      <c r="I144" s="235"/>
      <c r="J144" s="234"/>
      <c r="K144" s="235"/>
      <c r="L144" s="234"/>
      <c r="M144" s="235"/>
      <c r="N144" s="234"/>
      <c r="O144" s="235"/>
      <c r="P144" s="234"/>
      <c r="Q144" s="235"/>
      <c r="R144" s="234"/>
      <c r="S144" s="235"/>
      <c r="T144" s="234"/>
      <c r="U144" s="235"/>
      <c r="V144" s="234"/>
      <c r="W144" s="235"/>
      <c r="X144" s="234"/>
      <c r="Y144" s="235"/>
      <c r="Z144" s="234"/>
      <c r="AA144" s="235"/>
      <c r="AB144" s="234"/>
      <c r="AC144" s="235"/>
      <c r="AD144" s="234"/>
      <c r="AE144" s="235"/>
      <c r="AF144" s="234"/>
      <c r="AG144" s="235"/>
      <c r="AH144" s="234"/>
      <c r="AI144" s="235"/>
      <c r="AJ144" s="234"/>
      <c r="AK144" s="235"/>
      <c r="AL144" s="234"/>
      <c r="AM144" s="236"/>
      <c r="AN144" s="237"/>
      <c r="AO144" s="235"/>
      <c r="AP144" s="10"/>
    </row>
    <row r="145" spans="1:130" x14ac:dyDescent="0.2">
      <c r="A145" s="4027" t="s">
        <v>192</v>
      </c>
      <c r="B145" s="4847" t="s">
        <v>220</v>
      </c>
      <c r="C145" s="4932">
        <f t="shared" si="11"/>
        <v>0</v>
      </c>
      <c r="D145" s="4933">
        <f t="shared" si="10"/>
        <v>0</v>
      </c>
      <c r="E145" s="4934">
        <f t="shared" si="10"/>
        <v>0</v>
      </c>
      <c r="F145" s="4935"/>
      <c r="G145" s="4936"/>
      <c r="H145" s="4935"/>
      <c r="I145" s="4936"/>
      <c r="J145" s="4935"/>
      <c r="K145" s="4936"/>
      <c r="L145" s="4935"/>
      <c r="M145" s="4936"/>
      <c r="N145" s="4935"/>
      <c r="O145" s="4936"/>
      <c r="P145" s="4935"/>
      <c r="Q145" s="4936"/>
      <c r="R145" s="4935"/>
      <c r="S145" s="4936"/>
      <c r="T145" s="4935"/>
      <c r="U145" s="4936"/>
      <c r="V145" s="4935"/>
      <c r="W145" s="4936"/>
      <c r="X145" s="4935"/>
      <c r="Y145" s="4936"/>
      <c r="Z145" s="4935"/>
      <c r="AA145" s="4936"/>
      <c r="AB145" s="4935"/>
      <c r="AC145" s="4936"/>
      <c r="AD145" s="4935"/>
      <c r="AE145" s="4936"/>
      <c r="AF145" s="4935"/>
      <c r="AG145" s="4936"/>
      <c r="AH145" s="4935"/>
      <c r="AI145" s="4936"/>
      <c r="AJ145" s="4935"/>
      <c r="AK145" s="4936"/>
      <c r="AL145" s="4935"/>
      <c r="AM145" s="4937"/>
      <c r="AN145" s="4938"/>
      <c r="AO145" s="4936"/>
      <c r="AP145" s="10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x14ac:dyDescent="0.2">
      <c r="A146" s="3468"/>
      <c r="B146" s="76" t="s">
        <v>214</v>
      </c>
      <c r="C146" s="216">
        <f t="shared" si="11"/>
        <v>6</v>
      </c>
      <c r="D146" s="217">
        <f t="shared" si="10"/>
        <v>1</v>
      </c>
      <c r="E146" s="218">
        <f>+G146+I146+K146+M146+O146+Q146+S146+U146+W146+Y146+AA146+AC146+AE146+AG146+AI146+AK146+AM146</f>
        <v>5</v>
      </c>
      <c r="F146" s="223"/>
      <c r="G146" s="224"/>
      <c r="H146" s="223"/>
      <c r="I146" s="224"/>
      <c r="J146" s="223"/>
      <c r="K146" s="224"/>
      <c r="L146" s="223"/>
      <c r="M146" s="224"/>
      <c r="N146" s="223"/>
      <c r="O146" s="224">
        <v>1</v>
      </c>
      <c r="P146" s="223"/>
      <c r="Q146" s="224">
        <v>1</v>
      </c>
      <c r="R146" s="223"/>
      <c r="S146" s="224"/>
      <c r="T146" s="223"/>
      <c r="U146" s="224">
        <v>1</v>
      </c>
      <c r="V146" s="223">
        <v>1</v>
      </c>
      <c r="W146" s="224"/>
      <c r="X146" s="223"/>
      <c r="Y146" s="224"/>
      <c r="Z146" s="223"/>
      <c r="AA146" s="224"/>
      <c r="AB146" s="223"/>
      <c r="AC146" s="224">
        <v>1</v>
      </c>
      <c r="AD146" s="223"/>
      <c r="AE146" s="224">
        <v>1</v>
      </c>
      <c r="AF146" s="223"/>
      <c r="AG146" s="224"/>
      <c r="AH146" s="223"/>
      <c r="AI146" s="224"/>
      <c r="AJ146" s="223"/>
      <c r="AK146" s="224"/>
      <c r="AL146" s="223"/>
      <c r="AM146" s="225"/>
      <c r="AN146" s="226">
        <v>0</v>
      </c>
      <c r="AO146" s="224">
        <v>1</v>
      </c>
      <c r="AP146" s="10"/>
      <c r="DB146" s="5">
        <v>0</v>
      </c>
      <c r="DD146" s="5">
        <v>0</v>
      </c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x14ac:dyDescent="0.2">
      <c r="A147" s="3468"/>
      <c r="B147" s="76" t="s">
        <v>215</v>
      </c>
      <c r="C147" s="216">
        <f>SUM(D147:E147)</f>
        <v>13</v>
      </c>
      <c r="D147" s="217">
        <f t="shared" si="10"/>
        <v>8</v>
      </c>
      <c r="E147" s="218">
        <f t="shared" si="10"/>
        <v>5</v>
      </c>
      <c r="F147" s="223">
        <v>1</v>
      </c>
      <c r="G147" s="224"/>
      <c r="H147" s="223"/>
      <c r="I147" s="224">
        <v>1</v>
      </c>
      <c r="J147" s="223">
        <v>2</v>
      </c>
      <c r="K147" s="224"/>
      <c r="L147" s="223"/>
      <c r="M147" s="224"/>
      <c r="N147" s="223"/>
      <c r="O147" s="224"/>
      <c r="P147" s="223"/>
      <c r="Q147" s="224">
        <v>1</v>
      </c>
      <c r="R147" s="223"/>
      <c r="S147" s="224">
        <v>1</v>
      </c>
      <c r="T147" s="223">
        <v>1</v>
      </c>
      <c r="U147" s="224">
        <v>1</v>
      </c>
      <c r="V147" s="223"/>
      <c r="W147" s="224"/>
      <c r="X147" s="223"/>
      <c r="Y147" s="224">
        <v>1</v>
      </c>
      <c r="Z147" s="223">
        <v>1</v>
      </c>
      <c r="AA147" s="224"/>
      <c r="AB147" s="223">
        <v>2</v>
      </c>
      <c r="AC147" s="224"/>
      <c r="AD147" s="223"/>
      <c r="AE147" s="224"/>
      <c r="AF147" s="223">
        <v>1</v>
      </c>
      <c r="AG147" s="224"/>
      <c r="AH147" s="223"/>
      <c r="AI147" s="224"/>
      <c r="AJ147" s="223"/>
      <c r="AK147" s="224"/>
      <c r="AL147" s="223"/>
      <c r="AM147" s="225"/>
      <c r="AN147" s="226">
        <v>0</v>
      </c>
      <c r="AO147" s="224">
        <v>0</v>
      </c>
      <c r="AP147" s="10"/>
      <c r="DB147" s="5">
        <v>0</v>
      </c>
      <c r="DD147" s="5">
        <v>0</v>
      </c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x14ac:dyDescent="0.2">
      <c r="A148" s="3468"/>
      <c r="B148" s="76" t="s">
        <v>216</v>
      </c>
      <c r="C148" s="216">
        <f t="shared" si="11"/>
        <v>0</v>
      </c>
      <c r="D148" s="217">
        <f>+F148+H148+J148+L148+N148+P148+R148+T148+V148+X148+Z148+AB148+AD148+AF148+AH148+AJ148+AL148</f>
        <v>0</v>
      </c>
      <c r="E148" s="218">
        <f t="shared" si="10"/>
        <v>0</v>
      </c>
      <c r="F148" s="223"/>
      <c r="G148" s="224"/>
      <c r="H148" s="223"/>
      <c r="I148" s="224"/>
      <c r="J148" s="223"/>
      <c r="K148" s="224"/>
      <c r="L148" s="223"/>
      <c r="M148" s="224"/>
      <c r="N148" s="223"/>
      <c r="O148" s="224"/>
      <c r="P148" s="223"/>
      <c r="Q148" s="224"/>
      <c r="R148" s="223"/>
      <c r="S148" s="224"/>
      <c r="T148" s="223"/>
      <c r="U148" s="224"/>
      <c r="V148" s="223"/>
      <c r="W148" s="224"/>
      <c r="X148" s="223"/>
      <c r="Y148" s="224"/>
      <c r="Z148" s="223"/>
      <c r="AA148" s="224"/>
      <c r="AB148" s="223"/>
      <c r="AC148" s="224"/>
      <c r="AD148" s="223"/>
      <c r="AE148" s="224"/>
      <c r="AF148" s="223"/>
      <c r="AG148" s="224"/>
      <c r="AH148" s="223"/>
      <c r="AI148" s="224"/>
      <c r="AJ148" s="223"/>
      <c r="AK148" s="224"/>
      <c r="AL148" s="223"/>
      <c r="AM148" s="225"/>
      <c r="AN148" s="226"/>
      <c r="AO148" s="224"/>
      <c r="AP148" s="10"/>
      <c r="DB148" s="5">
        <v>0</v>
      </c>
      <c r="DD148" s="5">
        <v>0</v>
      </c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x14ac:dyDescent="0.2">
      <c r="A149" s="3468"/>
      <c r="B149" s="76" t="s">
        <v>217</v>
      </c>
      <c r="C149" s="238">
        <f t="shared" si="11"/>
        <v>0</v>
      </c>
      <c r="D149" s="239">
        <f t="shared" si="10"/>
        <v>0</v>
      </c>
      <c r="E149" s="240">
        <f t="shared" si="10"/>
        <v>0</v>
      </c>
      <c r="F149" s="227"/>
      <c r="G149" s="228"/>
      <c r="H149" s="227"/>
      <c r="I149" s="228"/>
      <c r="J149" s="227"/>
      <c r="K149" s="228"/>
      <c r="L149" s="227"/>
      <c r="M149" s="228"/>
      <c r="N149" s="227"/>
      <c r="O149" s="228"/>
      <c r="P149" s="227"/>
      <c r="Q149" s="228"/>
      <c r="R149" s="227"/>
      <c r="S149" s="228"/>
      <c r="T149" s="227"/>
      <c r="U149" s="228"/>
      <c r="V149" s="227"/>
      <c r="W149" s="228"/>
      <c r="X149" s="227"/>
      <c r="Y149" s="228"/>
      <c r="Z149" s="227"/>
      <c r="AA149" s="228"/>
      <c r="AB149" s="227"/>
      <c r="AC149" s="228"/>
      <c r="AD149" s="227"/>
      <c r="AE149" s="228"/>
      <c r="AF149" s="227"/>
      <c r="AG149" s="228"/>
      <c r="AH149" s="227"/>
      <c r="AI149" s="228"/>
      <c r="AJ149" s="227"/>
      <c r="AK149" s="228"/>
      <c r="AL149" s="227"/>
      <c r="AM149" s="229"/>
      <c r="AN149" s="230"/>
      <c r="AO149" s="228"/>
      <c r="AP149" s="10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x14ac:dyDescent="0.2">
      <c r="A150" s="3469"/>
      <c r="B150" s="123" t="s">
        <v>219</v>
      </c>
      <c r="C150" s="231">
        <f t="shared" si="11"/>
        <v>0</v>
      </c>
      <c r="D150" s="232">
        <f t="shared" si="10"/>
        <v>0</v>
      </c>
      <c r="E150" s="233">
        <f t="shared" si="10"/>
        <v>0</v>
      </c>
      <c r="F150" s="234"/>
      <c r="G150" s="235"/>
      <c r="H150" s="234"/>
      <c r="I150" s="235"/>
      <c r="J150" s="234"/>
      <c r="K150" s="235"/>
      <c r="L150" s="234"/>
      <c r="M150" s="235"/>
      <c r="N150" s="234"/>
      <c r="O150" s="235"/>
      <c r="P150" s="234"/>
      <c r="Q150" s="235"/>
      <c r="R150" s="234"/>
      <c r="S150" s="235"/>
      <c r="T150" s="234"/>
      <c r="U150" s="235"/>
      <c r="V150" s="234"/>
      <c r="W150" s="235"/>
      <c r="X150" s="234"/>
      <c r="Y150" s="235"/>
      <c r="Z150" s="234"/>
      <c r="AA150" s="235"/>
      <c r="AB150" s="234"/>
      <c r="AC150" s="235"/>
      <c r="AD150" s="234"/>
      <c r="AE150" s="235"/>
      <c r="AF150" s="234"/>
      <c r="AG150" s="235"/>
      <c r="AH150" s="234"/>
      <c r="AI150" s="235"/>
      <c r="AJ150" s="234"/>
      <c r="AK150" s="235"/>
      <c r="AL150" s="234"/>
      <c r="AM150" s="236"/>
      <c r="AN150" s="237"/>
      <c r="AO150" s="235"/>
      <c r="AP150" s="10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ht="15" x14ac:dyDescent="0.25">
      <c r="A151" s="8" t="s">
        <v>221</v>
      </c>
      <c r="B151" s="241"/>
      <c r="C151" s="241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ht="14.25" customHeight="1" x14ac:dyDescent="0.2">
      <c r="A152" s="3965" t="s">
        <v>222</v>
      </c>
      <c r="B152" s="4939" t="s">
        <v>32</v>
      </c>
      <c r="C152" s="4940" t="s">
        <v>195</v>
      </c>
      <c r="D152" s="4941"/>
      <c r="E152" s="4941"/>
      <c r="F152" s="4941"/>
      <c r="G152" s="4941"/>
      <c r="H152" s="4941"/>
      <c r="I152" s="4941"/>
      <c r="J152" s="4941"/>
      <c r="K152" s="4941"/>
      <c r="L152" s="4941"/>
      <c r="M152" s="4941"/>
      <c r="N152" s="4941"/>
      <c r="O152" s="4941"/>
      <c r="P152" s="4941"/>
      <c r="Q152" s="4941"/>
      <c r="R152" s="4941"/>
      <c r="S152" s="4942"/>
      <c r="T152" s="4943" t="s">
        <v>6</v>
      </c>
      <c r="U152" s="4944" t="s">
        <v>7</v>
      </c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x14ac:dyDescent="0.2">
      <c r="A153" s="3470"/>
      <c r="B153" s="3472"/>
      <c r="C153" s="4945" t="s">
        <v>92</v>
      </c>
      <c r="D153" s="4946" t="s">
        <v>13</v>
      </c>
      <c r="E153" s="4946" t="s">
        <v>223</v>
      </c>
      <c r="F153" s="4946" t="s">
        <v>15</v>
      </c>
      <c r="G153" s="4946" t="s">
        <v>224</v>
      </c>
      <c r="H153" s="4946" t="s">
        <v>94</v>
      </c>
      <c r="I153" s="4946" t="s">
        <v>225</v>
      </c>
      <c r="J153" s="4946" t="s">
        <v>201</v>
      </c>
      <c r="K153" s="4946" t="s">
        <v>226</v>
      </c>
      <c r="L153" s="4946" t="s">
        <v>203</v>
      </c>
      <c r="M153" s="4946" t="s">
        <v>227</v>
      </c>
      <c r="N153" s="4946" t="s">
        <v>205</v>
      </c>
      <c r="O153" s="4946" t="s">
        <v>206</v>
      </c>
      <c r="P153" s="4946" t="s">
        <v>207</v>
      </c>
      <c r="Q153" s="4946" t="s">
        <v>208</v>
      </c>
      <c r="R153" s="4946" t="s">
        <v>209</v>
      </c>
      <c r="S153" s="4947" t="s">
        <v>228</v>
      </c>
      <c r="T153" s="4943"/>
      <c r="U153" s="4944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ht="32.25" x14ac:dyDescent="0.2">
      <c r="A154" s="4948" t="s">
        <v>229</v>
      </c>
      <c r="B154" s="4949">
        <f>SUM(C154:S154)</f>
        <v>88</v>
      </c>
      <c r="C154" s="65">
        <v>0</v>
      </c>
      <c r="D154" s="101">
        <v>0</v>
      </c>
      <c r="E154" s="101">
        <v>1</v>
      </c>
      <c r="F154" s="101">
        <v>1</v>
      </c>
      <c r="G154" s="101">
        <v>1</v>
      </c>
      <c r="H154" s="101">
        <v>1</v>
      </c>
      <c r="I154" s="101">
        <v>3</v>
      </c>
      <c r="J154" s="101">
        <v>4</v>
      </c>
      <c r="K154" s="101">
        <v>3</v>
      </c>
      <c r="L154" s="101">
        <v>2</v>
      </c>
      <c r="M154" s="101">
        <v>4</v>
      </c>
      <c r="N154" s="101">
        <v>13</v>
      </c>
      <c r="O154" s="101">
        <v>10</v>
      </c>
      <c r="P154" s="101">
        <v>6</v>
      </c>
      <c r="Q154" s="101">
        <v>18</v>
      </c>
      <c r="R154" s="101">
        <v>7</v>
      </c>
      <c r="S154" s="244">
        <v>14</v>
      </c>
      <c r="T154" s="92">
        <v>0</v>
      </c>
      <c r="U154" s="113">
        <v>1</v>
      </c>
      <c r="V154" s="10"/>
      <c r="DB154" s="5">
        <v>0</v>
      </c>
      <c r="DD154" s="5">
        <v>0</v>
      </c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68" spans="1:130" s="245" customForma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BV168" s="3"/>
      <c r="BW168" s="3"/>
      <c r="BX168" s="3"/>
      <c r="BY168" s="3"/>
      <c r="BZ168" s="3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</row>
    <row r="175" spans="1:130" s="3" customFormat="1" x14ac:dyDescent="0.2">
      <c r="CA175" s="199"/>
      <c r="CB175" s="199"/>
      <c r="CC175" s="199"/>
      <c r="CD175" s="199"/>
      <c r="CE175" s="199"/>
      <c r="CF175" s="199"/>
      <c r="CG175" s="199"/>
      <c r="CH175" s="199"/>
      <c r="CI175" s="199"/>
      <c r="CJ175" s="199"/>
      <c r="CK175" s="199"/>
      <c r="CL175" s="199"/>
      <c r="CM175" s="199"/>
      <c r="CN175" s="199"/>
      <c r="CO175" s="199"/>
      <c r="CP175" s="199"/>
      <c r="CQ175" s="199"/>
      <c r="CR175" s="199"/>
      <c r="CS175" s="199"/>
      <c r="CT175" s="199"/>
      <c r="CU175" s="199"/>
      <c r="CV175" s="199"/>
      <c r="CW175" s="199"/>
      <c r="CX175" s="199"/>
      <c r="CY175" s="199"/>
      <c r="CZ175" s="199"/>
      <c r="DA175" s="199"/>
      <c r="DB175" s="199"/>
      <c r="DC175" s="199"/>
      <c r="DD175" s="199"/>
      <c r="DE175" s="199"/>
      <c r="DF175" s="199"/>
      <c r="DG175" s="199"/>
      <c r="DH175" s="199"/>
      <c r="DI175" s="199"/>
      <c r="DJ175" s="199"/>
      <c r="DK175" s="199"/>
      <c r="DL175" s="199"/>
      <c r="DM175" s="199"/>
      <c r="DN175" s="199"/>
      <c r="DO175" s="199"/>
      <c r="DP175" s="199"/>
      <c r="DQ175" s="199"/>
      <c r="DR175" s="199"/>
      <c r="DS175" s="199"/>
      <c r="DT175" s="199"/>
      <c r="DU175" s="199"/>
      <c r="DV175" s="199"/>
      <c r="DW175" s="199"/>
      <c r="DX175" s="199"/>
      <c r="DY175" s="199"/>
      <c r="DZ175" s="199"/>
    </row>
    <row r="186" spans="1:130" x14ac:dyDescent="0.2">
      <c r="A186" s="245">
        <f>SUM(B12:D12,B31:D45,B49:B50,B55,B58,B63:B64,B67:B74,B78,C83:C86,B91:B95,B97:B99,B107,B111:M113,B118:B120,C124:C132)</f>
        <v>14130</v>
      </c>
      <c r="B186" s="245">
        <f>SUM(DA13:DZ154)</f>
        <v>0</v>
      </c>
      <c r="C186" s="245"/>
      <c r="D186" s="245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</sheetData>
  <protectedRanges>
    <protectedRange sqref="B67:B74" name="Rango2_2"/>
  </protectedRanges>
  <mergeCells count="201">
    <mergeCell ref="A137:A144"/>
    <mergeCell ref="A145:A150"/>
    <mergeCell ref="A152:A153"/>
    <mergeCell ref="B152:B153"/>
    <mergeCell ref="C152:S152"/>
    <mergeCell ref="T152:T153"/>
    <mergeCell ref="U152:U153"/>
    <mergeCell ref="V135:W135"/>
    <mergeCell ref="X135:Y135"/>
    <mergeCell ref="AN134:AN136"/>
    <mergeCell ref="AO134:AO136"/>
    <mergeCell ref="F135:G135"/>
    <mergeCell ref="H135:I135"/>
    <mergeCell ref="J135:K135"/>
    <mergeCell ref="L135:M135"/>
    <mergeCell ref="N135:O135"/>
    <mergeCell ref="P135:Q135"/>
    <mergeCell ref="R135:S135"/>
    <mergeCell ref="T135:U135"/>
    <mergeCell ref="AH135:AI135"/>
    <mergeCell ref="AJ135:AK135"/>
    <mergeCell ref="AL135:AM135"/>
    <mergeCell ref="Z135:AA135"/>
    <mergeCell ref="AB135:AC135"/>
    <mergeCell ref="AD135:AE135"/>
    <mergeCell ref="AF135:AG135"/>
    <mergeCell ref="A124:A126"/>
    <mergeCell ref="A127:A128"/>
    <mergeCell ref="A129:A132"/>
    <mergeCell ref="A134:A136"/>
    <mergeCell ref="B134:B136"/>
    <mergeCell ref="C134:C136"/>
    <mergeCell ref="D134:D136"/>
    <mergeCell ref="E134:E136"/>
    <mergeCell ref="F134:AM134"/>
    <mergeCell ref="AI116:AJ116"/>
    <mergeCell ref="AK116:AL116"/>
    <mergeCell ref="AM116:AN116"/>
    <mergeCell ref="A122:B123"/>
    <mergeCell ref="C122:C123"/>
    <mergeCell ref="D122:H122"/>
    <mergeCell ref="I122:I123"/>
    <mergeCell ref="J122:J123"/>
    <mergeCell ref="A115:A117"/>
    <mergeCell ref="B115:D116"/>
    <mergeCell ref="K122:K123"/>
    <mergeCell ref="A109:A110"/>
    <mergeCell ref="B109:B110"/>
    <mergeCell ref="C109:L109"/>
    <mergeCell ref="M109:M110"/>
    <mergeCell ref="AR115:AR117"/>
    <mergeCell ref="E116:F116"/>
    <mergeCell ref="G116:H116"/>
    <mergeCell ref="I116:J116"/>
    <mergeCell ref="K116:L116"/>
    <mergeCell ref="M116:N116"/>
    <mergeCell ref="O116:P116"/>
    <mergeCell ref="Q116:R116"/>
    <mergeCell ref="S116:T116"/>
    <mergeCell ref="U116:V116"/>
    <mergeCell ref="E115:AN115"/>
    <mergeCell ref="AO115:AO117"/>
    <mergeCell ref="AP115:AP117"/>
    <mergeCell ref="AQ115:AQ117"/>
    <mergeCell ref="W116:X116"/>
    <mergeCell ref="Y116:Z116"/>
    <mergeCell ref="AA116:AB116"/>
    <mergeCell ref="AC116:AD116"/>
    <mergeCell ref="AE116:AF116"/>
    <mergeCell ref="AG116:AH116"/>
    <mergeCell ref="A84:A85"/>
    <mergeCell ref="AK80:AK82"/>
    <mergeCell ref="AL80:AL82"/>
    <mergeCell ref="AM80:AM82"/>
    <mergeCell ref="A90:F90"/>
    <mergeCell ref="A96:F96"/>
    <mergeCell ref="A100:F100"/>
    <mergeCell ref="A101:A103"/>
    <mergeCell ref="B101:D102"/>
    <mergeCell ref="E101:F102"/>
    <mergeCell ref="A88:A89"/>
    <mergeCell ref="B88:B89"/>
    <mergeCell ref="C88:C89"/>
    <mergeCell ref="D88:D89"/>
    <mergeCell ref="E88:E89"/>
    <mergeCell ref="F88:F89"/>
    <mergeCell ref="G101:H102"/>
    <mergeCell ref="I101:J102"/>
    <mergeCell ref="K101:K103"/>
    <mergeCell ref="L101:M102"/>
    <mergeCell ref="N101:O102"/>
    <mergeCell ref="AN80:AN82"/>
    <mergeCell ref="F81:G81"/>
    <mergeCell ref="H81:I81"/>
    <mergeCell ref="J81:K81"/>
    <mergeCell ref="L81:M81"/>
    <mergeCell ref="N81:O81"/>
    <mergeCell ref="P81:Q81"/>
    <mergeCell ref="A79:G79"/>
    <mergeCell ref="A80:A82"/>
    <mergeCell ref="B80:B82"/>
    <mergeCell ref="C80:E81"/>
    <mergeCell ref="F80:AI80"/>
    <mergeCell ref="AJ80:AJ82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76:A77"/>
    <mergeCell ref="B76:B77"/>
    <mergeCell ref="C76:S76"/>
    <mergeCell ref="T76:T77"/>
    <mergeCell ref="U76:U77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A52:A54"/>
    <mergeCell ref="B52:D53"/>
    <mergeCell ref="E52:V52"/>
    <mergeCell ref="W52:W54"/>
    <mergeCell ref="X52:X54"/>
    <mergeCell ref="E53:E54"/>
    <mergeCell ref="F53:F54"/>
    <mergeCell ref="G53:G54"/>
    <mergeCell ref="H53:H54"/>
    <mergeCell ref="I53:I54"/>
    <mergeCell ref="AM29:AN29"/>
    <mergeCell ref="A47:A48"/>
    <mergeCell ref="B47:B48"/>
    <mergeCell ref="C47:F47"/>
    <mergeCell ref="G47:J47"/>
    <mergeCell ref="K47:K48"/>
    <mergeCell ref="L47:L48"/>
    <mergeCell ref="M47:M48"/>
    <mergeCell ref="AA29:AB29"/>
    <mergeCell ref="AC29:AD29"/>
    <mergeCell ref="AE29:AF29"/>
    <mergeCell ref="AG29:AH29"/>
    <mergeCell ref="AI29:AJ29"/>
    <mergeCell ref="AK29:AL29"/>
    <mergeCell ref="V53:V54"/>
    <mergeCell ref="A28:A30"/>
    <mergeCell ref="B28:D29"/>
    <mergeCell ref="AQ28:AQ30"/>
    <mergeCell ref="AR28:AR30"/>
    <mergeCell ref="AS28:AS30"/>
    <mergeCell ref="E29:F29"/>
    <mergeCell ref="G29:H29"/>
    <mergeCell ref="I29:J29"/>
    <mergeCell ref="K29:L29"/>
    <mergeCell ref="M29:N29"/>
    <mergeCell ref="O29:P29"/>
    <mergeCell ref="Q29:R29"/>
    <mergeCell ref="E28:AN28"/>
    <mergeCell ref="AO28:AO30"/>
    <mergeCell ref="AP28:AP30"/>
    <mergeCell ref="S29:T29"/>
    <mergeCell ref="U29:V29"/>
    <mergeCell ref="W29:X29"/>
    <mergeCell ref="Y29:Z29"/>
    <mergeCell ref="AQ9:AQ11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AM10:AN10"/>
    <mergeCell ref="AA10:AB10"/>
    <mergeCell ref="AC10:AD10"/>
    <mergeCell ref="AE10:AF10"/>
    <mergeCell ref="AG10:AH10"/>
    <mergeCell ref="AI10:AJ10"/>
    <mergeCell ref="AK10:AL10"/>
    <mergeCell ref="A6:W6"/>
    <mergeCell ref="A9:A11"/>
    <mergeCell ref="B9:D10"/>
    <mergeCell ref="E9:AN9"/>
    <mergeCell ref="AO9:AO11"/>
    <mergeCell ref="AP9:AP11"/>
    <mergeCell ref="S10:T10"/>
    <mergeCell ref="U10:V10"/>
    <mergeCell ref="W10:X10"/>
    <mergeCell ref="Y10:Z10"/>
  </mergeCells>
  <dataValidations count="2">
    <dataValidation type="whole" operator="greaterThanOrEqual" allowBlank="1" showInputMessage="1" showErrorMessage="1" sqref="F137:AO150">
      <formula1>0</formula1>
    </dataValidation>
    <dataValidation type="whole" operator="greaterThanOrEqual" allowBlank="1" showInputMessage="1" showErrorMessage="1" errorTitle="Error" error="Favor Ingrese sólo Números." sqref="C49:M50 C56:X57 C59:X60 C154:U154 F83:AN86 C91:F95 C97:F99 B104:O106 E13:AR26 B111:M113 E118:AP120 E31:AS45 B63:B74 AR122:AS126 AQ118:AR121 D124:K132 C78:U78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86"/>
  <sheetViews>
    <sheetView workbookViewId="0">
      <selection activeCell="A6" sqref="A6:W6"/>
    </sheetView>
  </sheetViews>
  <sheetFormatPr baseColWidth="10" defaultColWidth="11.42578125" defaultRowHeight="14.25" x14ac:dyDescent="0.2"/>
  <cols>
    <col min="1" max="1" width="45.7109375" style="2" customWidth="1"/>
    <col min="2" max="2" width="31.5703125" style="2" customWidth="1"/>
    <col min="3" max="4" width="16.28515625" style="2" customWidth="1"/>
    <col min="5" max="5" width="17.85546875" style="2" customWidth="1"/>
    <col min="6" max="6" width="15.28515625" style="2" customWidth="1"/>
    <col min="7" max="7" width="12.28515625" style="2" customWidth="1"/>
    <col min="8" max="8" width="13.42578125" style="2" customWidth="1"/>
    <col min="9" max="9" width="13.28515625" style="2" customWidth="1"/>
    <col min="10" max="10" width="12.42578125" style="2" customWidth="1"/>
    <col min="11" max="11" width="13.28515625" style="2" customWidth="1"/>
    <col min="12" max="12" width="11.42578125" style="2"/>
    <col min="13" max="13" width="11.85546875" style="2" customWidth="1"/>
    <col min="14" max="14" width="13.85546875" style="2" customWidth="1"/>
    <col min="15" max="15" width="13.42578125" style="2" customWidth="1"/>
    <col min="16" max="16" width="11.42578125" style="2"/>
    <col min="17" max="17" width="11.42578125" style="2" customWidth="1"/>
    <col min="18" max="18" width="11.42578125" style="2"/>
    <col min="19" max="19" width="13.5703125" style="2" customWidth="1"/>
    <col min="20" max="40" width="11.42578125" style="2"/>
    <col min="41" max="41" width="11.28515625" style="2" customWidth="1"/>
    <col min="42" max="42" width="12" style="2" customWidth="1"/>
    <col min="43" max="73" width="11.42578125" style="2"/>
    <col min="74" max="75" width="11.42578125" style="3"/>
    <col min="76" max="76" width="11.28515625" style="3" customWidth="1"/>
    <col min="77" max="77" width="11.85546875" style="3" customWidth="1"/>
    <col min="78" max="78" width="10.85546875" style="3" customWidth="1"/>
    <col min="79" max="103" width="10.85546875" style="4" hidden="1" customWidth="1"/>
    <col min="104" max="104" width="6.42578125" style="4" hidden="1" customWidth="1"/>
    <col min="105" max="105" width="10.85546875" style="5" hidden="1" customWidth="1"/>
    <col min="106" max="130" width="11.42578125" style="5" hidden="1" customWidth="1"/>
    <col min="131" max="16384" width="11.42578125" style="2"/>
  </cols>
  <sheetData>
    <row r="1" spans="1:114" s="2" customFormat="1" x14ac:dyDescent="0.2">
      <c r="A1" s="1" t="s">
        <v>0</v>
      </c>
      <c r="BV1" s="3"/>
      <c r="BW1" s="3"/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5"/>
      <c r="DB1" s="5"/>
      <c r="DC1" s="5"/>
      <c r="DD1" s="5"/>
      <c r="DE1" s="5"/>
      <c r="DF1" s="5"/>
      <c r="DG1" s="5"/>
      <c r="DH1" s="5"/>
      <c r="DI1" s="5"/>
      <c r="DJ1" s="5"/>
    </row>
    <row r="2" spans="1:114" s="2" customFormat="1" x14ac:dyDescent="0.2">
      <c r="A2" s="1" t="str">
        <f>CONCATENATE("COMUNA: ",[2]NOMBRE!B2," - ","( ",[2]NOMBRE!C2,[2]NOMBRE!D2,[2]NOMBRE!E2,[2]NOMBRE!F2,[2]NOMBRE!G2," )")</f>
        <v>COMUNA: LINARES - ( 07401 )</v>
      </c>
      <c r="BV2" s="3"/>
      <c r="BW2" s="3"/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5"/>
      <c r="DB2" s="5"/>
      <c r="DC2" s="5"/>
      <c r="DD2" s="5"/>
      <c r="DE2" s="5"/>
      <c r="DF2" s="5"/>
      <c r="DG2" s="5"/>
      <c r="DH2" s="5"/>
      <c r="DI2" s="5"/>
      <c r="DJ2" s="5"/>
    </row>
    <row r="3" spans="1:114" s="2" customFormat="1" x14ac:dyDescent="0.2">
      <c r="A3" s="1" t="str">
        <f>CONCATENATE("ESTABLECIMIENTO/ESTRATEGIA: ",[2]NOMBRE!B3," - ","( ",[2]NOMBRE!C3,[2]NOMBRE!D3,[2]NOMBRE!E3,[2]NOMBRE!F3,[2]NOMBRE!G3,[2]NOMBRE!H3," )")</f>
        <v>ESTABLECIMIENTO/ESTRATEGIA: HOSPITAL PRESIDENTE CARLOS IBAÑEZ DEL CAMPO - ( 116108 )</v>
      </c>
      <c r="BV3" s="3"/>
      <c r="BW3" s="3"/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5"/>
      <c r="DB3" s="5"/>
      <c r="DC3" s="5"/>
      <c r="DD3" s="5"/>
      <c r="DE3" s="5"/>
      <c r="DF3" s="5"/>
      <c r="DG3" s="5"/>
      <c r="DH3" s="5"/>
      <c r="DI3" s="5"/>
      <c r="DJ3" s="5"/>
    </row>
    <row r="4" spans="1:114" s="2" customFormat="1" x14ac:dyDescent="0.2">
      <c r="A4" s="1" t="str">
        <f>CONCATENATE("MES: ",[2]NOMBRE!B6," - ","( ",[2]NOMBRE!C6,[2]NOMBRE!D6," )")</f>
        <v>MES: ENERO - ( 01 )</v>
      </c>
      <c r="BV4" s="3"/>
      <c r="BW4" s="3"/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5"/>
      <c r="DB4" s="5"/>
      <c r="DC4" s="5"/>
      <c r="DD4" s="5"/>
      <c r="DE4" s="5"/>
      <c r="DF4" s="5"/>
      <c r="DG4" s="5"/>
      <c r="DH4" s="5"/>
      <c r="DI4" s="5"/>
      <c r="DJ4" s="5"/>
    </row>
    <row r="5" spans="1:114" s="2" customFormat="1" x14ac:dyDescent="0.2">
      <c r="A5" s="1" t="str">
        <f>CONCATENATE("AÑO: ",[2]NOMBRE!B7)</f>
        <v>AÑO: 2023</v>
      </c>
      <c r="BV5" s="3"/>
      <c r="BW5" s="3"/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5"/>
      <c r="DB5" s="5"/>
      <c r="DC5" s="5"/>
      <c r="DD5" s="5"/>
      <c r="DE5" s="5"/>
      <c r="DF5" s="5"/>
      <c r="DG5" s="5"/>
      <c r="DH5" s="5"/>
      <c r="DI5" s="5"/>
      <c r="DJ5" s="5"/>
    </row>
    <row r="6" spans="1:114" s="2" customFormat="1" ht="15" customHeight="1" x14ac:dyDescent="0.2">
      <c r="A6" s="3354" t="s">
        <v>1</v>
      </c>
      <c r="B6" s="3354"/>
      <c r="C6" s="3354"/>
      <c r="D6" s="3354"/>
      <c r="E6" s="3354"/>
      <c r="F6" s="3354"/>
      <c r="G6" s="3354"/>
      <c r="H6" s="3354"/>
      <c r="I6" s="3354"/>
      <c r="J6" s="3354"/>
      <c r="K6" s="3354"/>
      <c r="L6" s="3354"/>
      <c r="M6" s="3354"/>
      <c r="N6" s="3354"/>
      <c r="O6" s="3354"/>
      <c r="P6" s="3354"/>
      <c r="Q6" s="3354"/>
      <c r="R6" s="3354"/>
      <c r="S6" s="3354"/>
      <c r="T6" s="3354"/>
      <c r="U6" s="3354"/>
      <c r="V6" s="3354"/>
      <c r="W6" s="3354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BV6" s="3"/>
      <c r="BW6" s="3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5"/>
      <c r="DB6" s="5"/>
      <c r="DC6" s="5"/>
      <c r="DD6" s="5"/>
      <c r="DE6" s="5"/>
      <c r="DF6" s="5"/>
      <c r="DG6" s="5"/>
      <c r="DH6" s="5"/>
      <c r="DI6" s="5"/>
      <c r="DJ6" s="5"/>
    </row>
    <row r="7" spans="1:114" s="2" customFormat="1" ht="1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V7" s="3"/>
      <c r="BW7" s="3"/>
      <c r="BX7" s="3"/>
      <c r="BY7" s="3"/>
      <c r="BZ7" s="3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5"/>
      <c r="DB7" s="5"/>
      <c r="DC7" s="5"/>
      <c r="DD7" s="5"/>
      <c r="DE7" s="5"/>
      <c r="DF7" s="5"/>
      <c r="DG7" s="5"/>
      <c r="DH7" s="5"/>
      <c r="DI7" s="5"/>
      <c r="DJ7" s="5"/>
    </row>
    <row r="8" spans="1:114" s="2" customFormat="1" x14ac:dyDescent="0.2">
      <c r="A8" s="8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"/>
      <c r="Z8" s="1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V8" s="3"/>
      <c r="BW8" s="3"/>
      <c r="BX8" s="3"/>
      <c r="BY8" s="3"/>
      <c r="BZ8" s="3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5"/>
      <c r="DB8" s="5"/>
      <c r="DC8" s="5"/>
      <c r="DD8" s="5"/>
      <c r="DE8" s="5"/>
      <c r="DF8" s="5"/>
      <c r="DG8" s="5"/>
      <c r="DH8" s="5"/>
      <c r="DI8" s="5"/>
      <c r="DJ8" s="5"/>
    </row>
    <row r="9" spans="1:114" s="2" customFormat="1" ht="14.25" customHeight="1" x14ac:dyDescent="0.2">
      <c r="A9" s="3478" t="s">
        <v>3</v>
      </c>
      <c r="B9" s="3480" t="s">
        <v>4</v>
      </c>
      <c r="C9" s="3481"/>
      <c r="D9" s="3482"/>
      <c r="E9" s="3486" t="s">
        <v>5</v>
      </c>
      <c r="F9" s="3487"/>
      <c r="G9" s="3487"/>
      <c r="H9" s="3487"/>
      <c r="I9" s="3487"/>
      <c r="J9" s="3487"/>
      <c r="K9" s="3487"/>
      <c r="L9" s="3487"/>
      <c r="M9" s="3487"/>
      <c r="N9" s="3487"/>
      <c r="O9" s="3487"/>
      <c r="P9" s="3487"/>
      <c r="Q9" s="3487"/>
      <c r="R9" s="3487"/>
      <c r="S9" s="3487"/>
      <c r="T9" s="3487"/>
      <c r="U9" s="3487"/>
      <c r="V9" s="3487"/>
      <c r="W9" s="3487"/>
      <c r="X9" s="3487"/>
      <c r="Y9" s="3487"/>
      <c r="Z9" s="3487"/>
      <c r="AA9" s="3487"/>
      <c r="AB9" s="3487"/>
      <c r="AC9" s="3487"/>
      <c r="AD9" s="3487"/>
      <c r="AE9" s="3487"/>
      <c r="AF9" s="3487"/>
      <c r="AG9" s="3487"/>
      <c r="AH9" s="3487"/>
      <c r="AI9" s="3487"/>
      <c r="AJ9" s="3487"/>
      <c r="AK9" s="3487"/>
      <c r="AL9" s="3487"/>
      <c r="AM9" s="3487"/>
      <c r="AN9" s="3488"/>
      <c r="AO9" s="3489" t="s">
        <v>6</v>
      </c>
      <c r="AP9" s="3489" t="s">
        <v>7</v>
      </c>
      <c r="AQ9" s="3482" t="s">
        <v>8</v>
      </c>
      <c r="AR9" s="3482" t="s">
        <v>9</v>
      </c>
      <c r="AS9" s="3482" t="s">
        <v>10</v>
      </c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U9" s="10"/>
      <c r="BV9" s="3"/>
      <c r="BW9" s="3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5"/>
      <c r="DB9" s="5"/>
      <c r="DC9" s="5"/>
      <c r="DD9" s="5"/>
      <c r="DE9" s="5"/>
      <c r="DF9" s="5"/>
      <c r="DG9" s="5"/>
      <c r="DH9" s="5"/>
      <c r="DI9" s="5"/>
      <c r="DJ9" s="5"/>
    </row>
    <row r="10" spans="1:114" s="2" customFormat="1" ht="14.25" customHeight="1" x14ac:dyDescent="0.2">
      <c r="A10" s="3356"/>
      <c r="B10" s="3483"/>
      <c r="C10" s="3484"/>
      <c r="D10" s="3485"/>
      <c r="E10" s="3491" t="s">
        <v>11</v>
      </c>
      <c r="F10" s="3493"/>
      <c r="G10" s="3491" t="s">
        <v>12</v>
      </c>
      <c r="H10" s="3492"/>
      <c r="I10" s="3491" t="s">
        <v>13</v>
      </c>
      <c r="J10" s="3492"/>
      <c r="K10" s="3491" t="s">
        <v>14</v>
      </c>
      <c r="L10" s="3492"/>
      <c r="M10" s="3491" t="s">
        <v>15</v>
      </c>
      <c r="N10" s="3492"/>
      <c r="O10" s="3491" t="s">
        <v>16</v>
      </c>
      <c r="P10" s="3492"/>
      <c r="Q10" s="3491" t="s">
        <v>17</v>
      </c>
      <c r="R10" s="3492"/>
      <c r="S10" s="3491" t="s">
        <v>18</v>
      </c>
      <c r="T10" s="3492"/>
      <c r="U10" s="3491" t="s">
        <v>19</v>
      </c>
      <c r="V10" s="3492"/>
      <c r="W10" s="3491" t="s">
        <v>20</v>
      </c>
      <c r="X10" s="3492"/>
      <c r="Y10" s="3491" t="s">
        <v>21</v>
      </c>
      <c r="Z10" s="3492"/>
      <c r="AA10" s="3491" t="s">
        <v>22</v>
      </c>
      <c r="AB10" s="3492"/>
      <c r="AC10" s="3491" t="s">
        <v>23</v>
      </c>
      <c r="AD10" s="3492"/>
      <c r="AE10" s="3491" t="s">
        <v>24</v>
      </c>
      <c r="AF10" s="3492"/>
      <c r="AG10" s="3491" t="s">
        <v>25</v>
      </c>
      <c r="AH10" s="3492"/>
      <c r="AI10" s="3491" t="s">
        <v>26</v>
      </c>
      <c r="AJ10" s="3492"/>
      <c r="AK10" s="3491" t="s">
        <v>27</v>
      </c>
      <c r="AL10" s="3492"/>
      <c r="AM10" s="3486" t="s">
        <v>28</v>
      </c>
      <c r="AN10" s="3488"/>
      <c r="AO10" s="3368"/>
      <c r="AP10" s="3368"/>
      <c r="AQ10" s="3372"/>
      <c r="AR10" s="3372"/>
      <c r="AS10" s="3372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U10" s="10"/>
      <c r="BV10" s="3"/>
      <c r="BW10" s="3"/>
      <c r="BX10" s="3"/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5"/>
      <c r="DB10" s="5"/>
      <c r="DC10" s="5"/>
      <c r="DD10" s="5"/>
      <c r="DE10" s="5"/>
      <c r="DF10" s="5"/>
      <c r="DG10" s="5"/>
      <c r="DH10" s="5"/>
      <c r="DI10" s="5"/>
      <c r="DJ10" s="5"/>
    </row>
    <row r="11" spans="1:114" s="2" customFormat="1" x14ac:dyDescent="0.2">
      <c r="A11" s="3479"/>
      <c r="B11" s="512" t="s">
        <v>29</v>
      </c>
      <c r="C11" s="458" t="s">
        <v>30</v>
      </c>
      <c r="D11" s="513" t="s">
        <v>31</v>
      </c>
      <c r="E11" s="514" t="s">
        <v>30</v>
      </c>
      <c r="F11" s="515" t="s">
        <v>31</v>
      </c>
      <c r="G11" s="514" t="s">
        <v>30</v>
      </c>
      <c r="H11" s="515" t="s">
        <v>31</v>
      </c>
      <c r="I11" s="514" t="s">
        <v>30</v>
      </c>
      <c r="J11" s="515" t="s">
        <v>31</v>
      </c>
      <c r="K11" s="514" t="s">
        <v>30</v>
      </c>
      <c r="L11" s="515" t="s">
        <v>31</v>
      </c>
      <c r="M11" s="514" t="s">
        <v>30</v>
      </c>
      <c r="N11" s="515" t="s">
        <v>31</v>
      </c>
      <c r="O11" s="514" t="s">
        <v>30</v>
      </c>
      <c r="P11" s="515" t="s">
        <v>31</v>
      </c>
      <c r="Q11" s="514" t="s">
        <v>30</v>
      </c>
      <c r="R11" s="515" t="s">
        <v>31</v>
      </c>
      <c r="S11" s="514" t="s">
        <v>30</v>
      </c>
      <c r="T11" s="515" t="s">
        <v>31</v>
      </c>
      <c r="U11" s="514" t="s">
        <v>30</v>
      </c>
      <c r="V11" s="515" t="s">
        <v>31</v>
      </c>
      <c r="W11" s="514" t="s">
        <v>30</v>
      </c>
      <c r="X11" s="515" t="s">
        <v>31</v>
      </c>
      <c r="Y11" s="514" t="s">
        <v>30</v>
      </c>
      <c r="Z11" s="515" t="s">
        <v>31</v>
      </c>
      <c r="AA11" s="514" t="s">
        <v>30</v>
      </c>
      <c r="AB11" s="515" t="s">
        <v>31</v>
      </c>
      <c r="AC11" s="514" t="s">
        <v>30</v>
      </c>
      <c r="AD11" s="515" t="s">
        <v>31</v>
      </c>
      <c r="AE11" s="514" t="s">
        <v>30</v>
      </c>
      <c r="AF11" s="515" t="s">
        <v>31</v>
      </c>
      <c r="AG11" s="514" t="s">
        <v>30</v>
      </c>
      <c r="AH11" s="515" t="s">
        <v>31</v>
      </c>
      <c r="AI11" s="514" t="s">
        <v>30</v>
      </c>
      <c r="AJ11" s="515" t="s">
        <v>31</v>
      </c>
      <c r="AK11" s="514" t="s">
        <v>30</v>
      </c>
      <c r="AL11" s="515" t="s">
        <v>31</v>
      </c>
      <c r="AM11" s="514" t="s">
        <v>30</v>
      </c>
      <c r="AN11" s="516" t="s">
        <v>31</v>
      </c>
      <c r="AO11" s="3490"/>
      <c r="AP11" s="3490"/>
      <c r="AQ11" s="3485"/>
      <c r="AR11" s="3485"/>
      <c r="AS11" s="3485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U11" s="10"/>
      <c r="BV11" s="3"/>
      <c r="BW11" s="3"/>
      <c r="BX11" s="3"/>
      <c r="BY11" s="3"/>
      <c r="BZ11" s="3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5"/>
      <c r="DB11" s="5"/>
      <c r="DC11" s="5"/>
      <c r="DD11" s="5"/>
      <c r="DE11" s="5"/>
      <c r="DF11" s="5"/>
      <c r="DG11" s="5"/>
      <c r="DH11" s="5"/>
      <c r="DI11" s="5"/>
      <c r="DJ11" s="5"/>
    </row>
    <row r="12" spans="1:114" s="2" customFormat="1" x14ac:dyDescent="0.2">
      <c r="A12" s="517" t="s">
        <v>32</v>
      </c>
      <c r="B12" s="518">
        <f>SUM(B13:B26)</f>
        <v>0</v>
      </c>
      <c r="C12" s="519">
        <f>SUM(C13:C26)</f>
        <v>0</v>
      </c>
      <c r="D12" s="11">
        <f>SUM(D13:D26)</f>
        <v>0</v>
      </c>
      <c r="E12" s="514">
        <f>SUM(E13:E26)</f>
        <v>0</v>
      </c>
      <c r="F12" s="12">
        <f t="shared" ref="F12:AN12" si="0">SUM(F13:F26)</f>
        <v>0</v>
      </c>
      <c r="G12" s="13">
        <f>SUM(G13:G26)</f>
        <v>0</v>
      </c>
      <c r="H12" s="12">
        <f t="shared" si="0"/>
        <v>0</v>
      </c>
      <c r="I12" s="514">
        <f t="shared" si="0"/>
        <v>0</v>
      </c>
      <c r="J12" s="12">
        <f t="shared" si="0"/>
        <v>0</v>
      </c>
      <c r="K12" s="514">
        <f t="shared" si="0"/>
        <v>0</v>
      </c>
      <c r="L12" s="12">
        <f t="shared" si="0"/>
        <v>0</v>
      </c>
      <c r="M12" s="514">
        <f t="shared" si="0"/>
        <v>0</v>
      </c>
      <c r="N12" s="12">
        <f t="shared" si="0"/>
        <v>0</v>
      </c>
      <c r="O12" s="514">
        <f t="shared" si="0"/>
        <v>0</v>
      </c>
      <c r="P12" s="12">
        <f t="shared" si="0"/>
        <v>0</v>
      </c>
      <c r="Q12" s="514">
        <f t="shared" si="0"/>
        <v>0</v>
      </c>
      <c r="R12" s="12">
        <f t="shared" si="0"/>
        <v>0</v>
      </c>
      <c r="S12" s="514">
        <f t="shared" si="0"/>
        <v>0</v>
      </c>
      <c r="T12" s="12">
        <f t="shared" si="0"/>
        <v>0</v>
      </c>
      <c r="U12" s="514">
        <f>SUM(U13:U26)</f>
        <v>0</v>
      </c>
      <c r="V12" s="12">
        <f>SUM(V13:V26)</f>
        <v>0</v>
      </c>
      <c r="W12" s="514">
        <f t="shared" si="0"/>
        <v>0</v>
      </c>
      <c r="X12" s="12">
        <f t="shared" si="0"/>
        <v>0</v>
      </c>
      <c r="Y12" s="514">
        <f t="shared" si="0"/>
        <v>0</v>
      </c>
      <c r="Z12" s="12">
        <f t="shared" si="0"/>
        <v>0</v>
      </c>
      <c r="AA12" s="514">
        <f t="shared" si="0"/>
        <v>0</v>
      </c>
      <c r="AB12" s="12">
        <f t="shared" si="0"/>
        <v>0</v>
      </c>
      <c r="AC12" s="514">
        <f t="shared" si="0"/>
        <v>0</v>
      </c>
      <c r="AD12" s="12">
        <f t="shared" si="0"/>
        <v>0</v>
      </c>
      <c r="AE12" s="514">
        <f t="shared" si="0"/>
        <v>0</v>
      </c>
      <c r="AF12" s="12">
        <f t="shared" si="0"/>
        <v>0</v>
      </c>
      <c r="AG12" s="514">
        <f t="shared" si="0"/>
        <v>0</v>
      </c>
      <c r="AH12" s="12">
        <f t="shared" si="0"/>
        <v>0</v>
      </c>
      <c r="AI12" s="514">
        <f t="shared" si="0"/>
        <v>0</v>
      </c>
      <c r="AJ12" s="12">
        <f t="shared" si="0"/>
        <v>0</v>
      </c>
      <c r="AK12" s="514">
        <f t="shared" si="0"/>
        <v>0</v>
      </c>
      <c r="AL12" s="12">
        <f t="shared" si="0"/>
        <v>0</v>
      </c>
      <c r="AM12" s="514">
        <f t="shared" si="0"/>
        <v>0</v>
      </c>
      <c r="AN12" s="14">
        <f t="shared" si="0"/>
        <v>0</v>
      </c>
      <c r="AO12" s="15">
        <f>SUM(AO13:AO26)</f>
        <v>0</v>
      </c>
      <c r="AP12" s="520">
        <f>SUM(AP13:AP26)</f>
        <v>0</v>
      </c>
      <c r="AQ12" s="515">
        <f>SUM(AQ13:AQ26)</f>
        <v>0</v>
      </c>
      <c r="AR12" s="515">
        <f>SUM(AR13:AR26)</f>
        <v>0</v>
      </c>
      <c r="AS12" s="515">
        <f>SUM(AS13:AS26)</f>
        <v>0</v>
      </c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U12" s="10"/>
      <c r="BV12" s="3"/>
      <c r="BW12" s="3"/>
      <c r="BX12" s="3"/>
      <c r="BY12" s="3"/>
      <c r="BZ12" s="3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5"/>
      <c r="DB12" s="5"/>
      <c r="DC12" s="5"/>
      <c r="DD12" s="5"/>
      <c r="DE12" s="5"/>
      <c r="DF12" s="5"/>
      <c r="DG12" s="5"/>
      <c r="DH12" s="5"/>
      <c r="DI12" s="5"/>
      <c r="DJ12" s="5"/>
    </row>
    <row r="13" spans="1:114" s="2" customFormat="1" x14ac:dyDescent="0.2">
      <c r="A13" s="16" t="s">
        <v>33</v>
      </c>
      <c r="B13" s="17">
        <f>SUM(C13:D13)</f>
        <v>0</v>
      </c>
      <c r="C13" s="521">
        <f>SUM(E13+G13+I13+K13+M13+O13+Q13+S13+U13+W13+Y13+AA13+AC13+AE13+AG13+AI13+AK13+AM13)</f>
        <v>0</v>
      </c>
      <c r="D13" s="306">
        <f>SUM(F13+H13+J13+L13+N13+P13+R13+T13+V13+X13+Z13+AB13+AD13+AF13+AH13+AJ13+AL13+AN13)</f>
        <v>0</v>
      </c>
      <c r="E13" s="522"/>
      <c r="F13" s="308"/>
      <c r="G13" s="522"/>
      <c r="H13" s="308"/>
      <c r="I13" s="522"/>
      <c r="J13" s="523"/>
      <c r="K13" s="522"/>
      <c r="L13" s="523"/>
      <c r="M13" s="522"/>
      <c r="N13" s="523"/>
      <c r="O13" s="522"/>
      <c r="P13" s="523"/>
      <c r="Q13" s="522"/>
      <c r="R13" s="523"/>
      <c r="S13" s="522"/>
      <c r="T13" s="523"/>
      <c r="U13" s="522"/>
      <c r="V13" s="523"/>
      <c r="W13" s="522"/>
      <c r="X13" s="523"/>
      <c r="Y13" s="522"/>
      <c r="Z13" s="523"/>
      <c r="AA13" s="522"/>
      <c r="AB13" s="523"/>
      <c r="AC13" s="522"/>
      <c r="AD13" s="523"/>
      <c r="AE13" s="522"/>
      <c r="AF13" s="523"/>
      <c r="AG13" s="522"/>
      <c r="AH13" s="523"/>
      <c r="AI13" s="522"/>
      <c r="AJ13" s="523"/>
      <c r="AK13" s="522"/>
      <c r="AL13" s="523"/>
      <c r="AM13" s="524"/>
      <c r="AN13" s="525"/>
      <c r="AO13" s="312"/>
      <c r="AP13" s="312"/>
      <c r="AQ13" s="313"/>
      <c r="AR13" s="313"/>
      <c r="AS13" s="313"/>
      <c r="AT13" s="18"/>
      <c r="AU13" s="19"/>
      <c r="AV13" s="19"/>
      <c r="AW13" s="19"/>
      <c r="AX13" s="19"/>
      <c r="AY13" s="19"/>
      <c r="AZ13" s="19"/>
      <c r="BA13" s="19"/>
      <c r="BB13" s="3"/>
      <c r="BC13" s="3"/>
      <c r="BD13" s="3"/>
      <c r="BU13" s="10"/>
      <c r="BV13" s="3"/>
      <c r="BW13" s="3"/>
      <c r="BX13" s="3"/>
      <c r="BY13" s="3"/>
      <c r="BZ13" s="3"/>
      <c r="CA13" s="20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5"/>
      <c r="DB13" s="5">
        <v>0</v>
      </c>
      <c r="DC13" s="5"/>
      <c r="DD13" s="5">
        <v>0</v>
      </c>
      <c r="DE13" s="5"/>
      <c r="DF13" s="5">
        <v>0</v>
      </c>
      <c r="DG13" s="5"/>
      <c r="DH13" s="5">
        <v>0</v>
      </c>
      <c r="DI13" s="5"/>
      <c r="DJ13" s="5">
        <v>0</v>
      </c>
    </row>
    <row r="14" spans="1:114" s="2" customFormat="1" x14ac:dyDescent="0.2">
      <c r="A14" s="21" t="s">
        <v>34</v>
      </c>
      <c r="B14" s="22">
        <f t="shared" ref="B14:B26" si="1">SUM(C14:D14)</f>
        <v>0</v>
      </c>
      <c r="C14" s="23">
        <f>SUM(E14+G14+I14)</f>
        <v>0</v>
      </c>
      <c r="D14" s="24">
        <f>SUM(F14+H14+J14)</f>
        <v>0</v>
      </c>
      <c r="E14" s="25"/>
      <c r="F14" s="26"/>
      <c r="G14" s="25"/>
      <c r="H14" s="26"/>
      <c r="I14" s="25"/>
      <c r="J14" s="27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8"/>
      <c r="V14" s="29"/>
      <c r="W14" s="28"/>
      <c r="X14" s="29"/>
      <c r="Y14" s="28"/>
      <c r="Z14" s="29"/>
      <c r="AA14" s="28"/>
      <c r="AB14" s="29"/>
      <c r="AC14" s="28"/>
      <c r="AD14" s="29"/>
      <c r="AE14" s="28"/>
      <c r="AF14" s="29"/>
      <c r="AG14" s="28"/>
      <c r="AH14" s="29"/>
      <c r="AI14" s="28"/>
      <c r="AJ14" s="29"/>
      <c r="AK14" s="28"/>
      <c r="AL14" s="29"/>
      <c r="AM14" s="28"/>
      <c r="AN14" s="30"/>
      <c r="AO14" s="31"/>
      <c r="AP14" s="31"/>
      <c r="AQ14" s="32"/>
      <c r="AR14" s="32"/>
      <c r="AS14" s="32"/>
      <c r="AT14" s="18"/>
      <c r="AU14" s="19"/>
      <c r="AV14" s="19"/>
      <c r="AW14" s="19"/>
      <c r="AX14" s="19"/>
      <c r="AY14" s="19"/>
      <c r="AZ14" s="19"/>
      <c r="BA14" s="19"/>
      <c r="BB14" s="3"/>
      <c r="BC14" s="3"/>
      <c r="BD14" s="3"/>
      <c r="BU14" s="10"/>
      <c r="BV14" s="3"/>
      <c r="BW14" s="3"/>
      <c r="BX14" s="3"/>
      <c r="BY14" s="3"/>
      <c r="BZ14" s="3"/>
      <c r="CA14" s="20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5"/>
      <c r="DB14" s="5">
        <v>0</v>
      </c>
      <c r="DC14" s="5"/>
      <c r="DD14" s="5">
        <v>0</v>
      </c>
      <c r="DE14" s="5"/>
      <c r="DF14" s="5">
        <v>0</v>
      </c>
      <c r="DG14" s="5"/>
      <c r="DH14" s="5">
        <v>0</v>
      </c>
      <c r="DI14" s="5"/>
      <c r="DJ14" s="5">
        <v>0</v>
      </c>
    </row>
    <row r="15" spans="1:114" s="2" customFormat="1" x14ac:dyDescent="0.2">
      <c r="A15" s="33" t="s">
        <v>35</v>
      </c>
      <c r="B15" s="22">
        <f t="shared" si="1"/>
        <v>0</v>
      </c>
      <c r="C15" s="23">
        <f>SUM(E15+G15+I15+K15+M15+O15+Q15+S15+U15+W15+Y15+AA15+AC15+AE15+AG15+AI15+AK15+AM15)</f>
        <v>0</v>
      </c>
      <c r="D15" s="24">
        <f>SUM(F15+H15+J15+L15+N15+P15+R15+T15+V15+X15+Z15+AB15+AD15+AF15+AH15+AJ15+AL15+AN15)</f>
        <v>0</v>
      </c>
      <c r="E15" s="25"/>
      <c r="F15" s="26"/>
      <c r="G15" s="25"/>
      <c r="H15" s="26"/>
      <c r="I15" s="25"/>
      <c r="J15" s="27"/>
      <c r="K15" s="25"/>
      <c r="L15" s="27"/>
      <c r="M15" s="25"/>
      <c r="N15" s="27"/>
      <c r="O15" s="25"/>
      <c r="P15" s="27"/>
      <c r="Q15" s="25"/>
      <c r="R15" s="27"/>
      <c r="S15" s="25"/>
      <c r="T15" s="27"/>
      <c r="U15" s="25"/>
      <c r="V15" s="27"/>
      <c r="W15" s="25"/>
      <c r="X15" s="27"/>
      <c r="Y15" s="25"/>
      <c r="Z15" s="27"/>
      <c r="AA15" s="25"/>
      <c r="AB15" s="27"/>
      <c r="AC15" s="25"/>
      <c r="AD15" s="27"/>
      <c r="AE15" s="25"/>
      <c r="AF15" s="27"/>
      <c r="AG15" s="25"/>
      <c r="AH15" s="27"/>
      <c r="AI15" s="25"/>
      <c r="AJ15" s="27"/>
      <c r="AK15" s="25"/>
      <c r="AL15" s="27"/>
      <c r="AM15" s="34"/>
      <c r="AN15" s="35"/>
      <c r="AO15" s="31"/>
      <c r="AP15" s="31"/>
      <c r="AQ15" s="32"/>
      <c r="AR15" s="32"/>
      <c r="AS15" s="32"/>
      <c r="AT15" s="18"/>
      <c r="AU15" s="19"/>
      <c r="AV15" s="19"/>
      <c r="AW15" s="19"/>
      <c r="AX15" s="19"/>
      <c r="AY15" s="19"/>
      <c r="AZ15" s="19"/>
      <c r="BA15" s="19"/>
      <c r="BB15" s="3"/>
      <c r="BC15" s="3"/>
      <c r="BD15" s="3"/>
      <c r="BU15" s="10"/>
      <c r="BV15" s="3"/>
      <c r="BW15" s="3"/>
      <c r="BX15" s="3"/>
      <c r="BY15" s="3"/>
      <c r="BZ15" s="3"/>
      <c r="CA15" s="20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5"/>
      <c r="DB15" s="5">
        <v>0</v>
      </c>
      <c r="DC15" s="5"/>
      <c r="DD15" s="5">
        <v>0</v>
      </c>
      <c r="DE15" s="5"/>
      <c r="DF15" s="5">
        <v>0</v>
      </c>
      <c r="DG15" s="5"/>
      <c r="DH15" s="5">
        <v>0</v>
      </c>
      <c r="DI15" s="5"/>
      <c r="DJ15" s="5">
        <v>0</v>
      </c>
    </row>
    <row r="16" spans="1:114" s="2" customFormat="1" x14ac:dyDescent="0.2">
      <c r="A16" s="36" t="s">
        <v>36</v>
      </c>
      <c r="B16" s="37">
        <f t="shared" si="1"/>
        <v>0</v>
      </c>
      <c r="C16" s="38">
        <f>SUM(I16+K16+M16+O16+Q16+S16+U16+W16+Y16+AA16+AC16+AE16+AG16+AI16+AK16+AM16)</f>
        <v>0</v>
      </c>
      <c r="D16" s="39">
        <f>SUM(J16+L16+N16+P16+R16+T16+V16+X16+Z16+AB16+AD16+AF16+AH16+AJ16+AL16+AN16)</f>
        <v>0</v>
      </c>
      <c r="E16" s="28"/>
      <c r="F16" s="29"/>
      <c r="G16" s="40"/>
      <c r="H16" s="41"/>
      <c r="I16" s="25"/>
      <c r="J16" s="27"/>
      <c r="K16" s="25"/>
      <c r="L16" s="27"/>
      <c r="M16" s="25"/>
      <c r="N16" s="27"/>
      <c r="O16" s="25"/>
      <c r="P16" s="27"/>
      <c r="Q16" s="25"/>
      <c r="R16" s="27"/>
      <c r="S16" s="25"/>
      <c r="T16" s="27"/>
      <c r="U16" s="25"/>
      <c r="V16" s="27"/>
      <c r="W16" s="25"/>
      <c r="X16" s="27"/>
      <c r="Y16" s="25"/>
      <c r="Z16" s="27"/>
      <c r="AA16" s="25"/>
      <c r="AB16" s="27"/>
      <c r="AC16" s="25"/>
      <c r="AD16" s="27"/>
      <c r="AE16" s="25"/>
      <c r="AF16" s="27"/>
      <c r="AG16" s="25"/>
      <c r="AH16" s="27"/>
      <c r="AI16" s="25"/>
      <c r="AJ16" s="27"/>
      <c r="AK16" s="25"/>
      <c r="AL16" s="27"/>
      <c r="AM16" s="34"/>
      <c r="AN16" s="35"/>
      <c r="AO16" s="31"/>
      <c r="AP16" s="31"/>
      <c r="AQ16" s="32"/>
      <c r="AR16" s="32"/>
      <c r="AS16" s="32"/>
      <c r="AT16" s="18"/>
      <c r="AU16" s="19"/>
      <c r="AV16" s="19"/>
      <c r="AW16" s="19"/>
      <c r="AX16" s="19"/>
      <c r="AY16" s="19"/>
      <c r="AZ16" s="19"/>
      <c r="BA16" s="19"/>
      <c r="BB16" s="3"/>
      <c r="BC16" s="3"/>
      <c r="BD16" s="3"/>
      <c r="BU16" s="10"/>
      <c r="BV16" s="3"/>
      <c r="BW16" s="3"/>
      <c r="BX16" s="3"/>
      <c r="BY16" s="3"/>
      <c r="BZ16" s="3"/>
      <c r="CA16" s="20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5"/>
      <c r="DB16" s="5">
        <v>0</v>
      </c>
      <c r="DC16" s="5"/>
      <c r="DD16" s="5">
        <v>0</v>
      </c>
      <c r="DE16" s="5"/>
      <c r="DF16" s="5">
        <v>0</v>
      </c>
      <c r="DG16" s="5"/>
      <c r="DH16" s="5">
        <v>0</v>
      </c>
      <c r="DI16" s="5"/>
      <c r="DJ16" s="5">
        <v>0</v>
      </c>
    </row>
    <row r="17" spans="1:114" s="2" customFormat="1" x14ac:dyDescent="0.2">
      <c r="A17" s="42" t="s">
        <v>37</v>
      </c>
      <c r="B17" s="22">
        <f t="shared" si="1"/>
        <v>0</v>
      </c>
      <c r="C17" s="23">
        <f>SUM(U17+W17+Y17+AA17+AC17+AE17+AG17+AI17+AK17+AM17)</f>
        <v>0</v>
      </c>
      <c r="D17" s="24">
        <f>SUM(V17+X17+Z17+AB17+AD17+AF17+AH17+AJ17+AL17+AN17)</f>
        <v>0</v>
      </c>
      <c r="E17" s="28"/>
      <c r="F17" s="43"/>
      <c r="G17" s="28"/>
      <c r="H17" s="43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29"/>
      <c r="U17" s="25"/>
      <c r="V17" s="27"/>
      <c r="W17" s="25"/>
      <c r="X17" s="27"/>
      <c r="Y17" s="25"/>
      <c r="Z17" s="27"/>
      <c r="AA17" s="25"/>
      <c r="AB17" s="27"/>
      <c r="AC17" s="25"/>
      <c r="AD17" s="27"/>
      <c r="AE17" s="25"/>
      <c r="AF17" s="27"/>
      <c r="AG17" s="25"/>
      <c r="AH17" s="27"/>
      <c r="AI17" s="25"/>
      <c r="AJ17" s="27"/>
      <c r="AK17" s="25"/>
      <c r="AL17" s="27"/>
      <c r="AM17" s="34"/>
      <c r="AN17" s="35"/>
      <c r="AO17" s="31"/>
      <c r="AP17" s="31"/>
      <c r="AQ17" s="32"/>
      <c r="AR17" s="32"/>
      <c r="AS17" s="32"/>
      <c r="AT17" s="18"/>
      <c r="AU17" s="19"/>
      <c r="AV17" s="19"/>
      <c r="AW17" s="19"/>
      <c r="AX17" s="19"/>
      <c r="AY17" s="19"/>
      <c r="AZ17" s="19"/>
      <c r="BA17" s="19"/>
      <c r="BB17" s="3"/>
      <c r="BC17" s="3"/>
      <c r="BD17" s="3"/>
      <c r="BU17" s="10"/>
      <c r="BV17" s="3"/>
      <c r="BW17" s="3"/>
      <c r="BX17" s="3"/>
      <c r="BY17" s="3"/>
      <c r="BZ17" s="3"/>
      <c r="CA17" s="20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5"/>
      <c r="DB17" s="5">
        <v>0</v>
      </c>
      <c r="DC17" s="5"/>
      <c r="DD17" s="5">
        <v>0</v>
      </c>
      <c r="DE17" s="5"/>
      <c r="DF17" s="5">
        <v>0</v>
      </c>
      <c r="DG17" s="5"/>
      <c r="DH17" s="5">
        <v>0</v>
      </c>
      <c r="DI17" s="5"/>
      <c r="DJ17" s="5">
        <v>0</v>
      </c>
    </row>
    <row r="18" spans="1:114" s="2" customFormat="1" x14ac:dyDescent="0.2">
      <c r="A18" s="44" t="s">
        <v>38</v>
      </c>
      <c r="B18" s="22">
        <f t="shared" si="1"/>
        <v>0</v>
      </c>
      <c r="C18" s="23">
        <f>SUM(E18+G18+I18+K18+M18+O18+Q18+S18+U18+W18+Y18+AA18+AC18+AE18+AG18+AI18+AK18+AM18)</f>
        <v>0</v>
      </c>
      <c r="D18" s="24">
        <f>SUM(F18+H18+J18+L18+N18+P18+R18+T18+V18+X18+Z18+AB18+AD18+AF18+AH18+AJ18+AL18+AN18)</f>
        <v>0</v>
      </c>
      <c r="E18" s="25"/>
      <c r="F18" s="26"/>
      <c r="G18" s="25"/>
      <c r="H18" s="26"/>
      <c r="I18" s="25"/>
      <c r="J18" s="27"/>
      <c r="K18" s="45"/>
      <c r="L18" s="27"/>
      <c r="M18" s="25"/>
      <c r="N18" s="27"/>
      <c r="O18" s="25"/>
      <c r="P18" s="27"/>
      <c r="Q18" s="25"/>
      <c r="R18" s="27"/>
      <c r="S18" s="25"/>
      <c r="T18" s="27"/>
      <c r="U18" s="25"/>
      <c r="V18" s="27"/>
      <c r="W18" s="25"/>
      <c r="X18" s="27"/>
      <c r="Y18" s="25"/>
      <c r="Z18" s="27"/>
      <c r="AA18" s="25"/>
      <c r="AB18" s="27"/>
      <c r="AC18" s="25"/>
      <c r="AD18" s="27"/>
      <c r="AE18" s="25"/>
      <c r="AF18" s="27"/>
      <c r="AG18" s="25"/>
      <c r="AH18" s="27"/>
      <c r="AI18" s="25"/>
      <c r="AJ18" s="27"/>
      <c r="AK18" s="25"/>
      <c r="AL18" s="27"/>
      <c r="AM18" s="34"/>
      <c r="AN18" s="35"/>
      <c r="AO18" s="31"/>
      <c r="AP18" s="31"/>
      <c r="AQ18" s="32"/>
      <c r="AR18" s="32"/>
      <c r="AS18" s="32"/>
      <c r="AT18" s="18"/>
      <c r="AU18" s="19"/>
      <c r="AV18" s="19"/>
      <c r="AW18" s="19"/>
      <c r="AX18" s="19"/>
      <c r="AY18" s="19"/>
      <c r="AZ18" s="19"/>
      <c r="BA18" s="19"/>
      <c r="BB18" s="3"/>
      <c r="BC18" s="3"/>
      <c r="BD18" s="3"/>
      <c r="BU18" s="10"/>
      <c r="BV18" s="3"/>
      <c r="BW18" s="3"/>
      <c r="BX18" s="3"/>
      <c r="BY18" s="3"/>
      <c r="BZ18" s="3"/>
      <c r="CA18" s="20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5"/>
      <c r="DB18" s="5">
        <v>0</v>
      </c>
      <c r="DC18" s="5"/>
      <c r="DD18" s="5">
        <v>0</v>
      </c>
      <c r="DE18" s="5"/>
      <c r="DF18" s="5">
        <v>0</v>
      </c>
      <c r="DG18" s="5"/>
      <c r="DH18" s="5">
        <v>0</v>
      </c>
      <c r="DI18" s="5"/>
      <c r="DJ18" s="5">
        <v>0</v>
      </c>
    </row>
    <row r="19" spans="1:114" s="2" customFormat="1" x14ac:dyDescent="0.2">
      <c r="A19" s="46" t="s">
        <v>39</v>
      </c>
      <c r="B19" s="22">
        <f>SUM(C19:D19)</f>
        <v>0</v>
      </c>
      <c r="C19" s="47"/>
      <c r="D19" s="48">
        <f>SUM(L19+N19+P19+R19+T19+V19+X19+Z19+AB19+AD19+AF19)</f>
        <v>0</v>
      </c>
      <c r="E19" s="40"/>
      <c r="F19" s="41"/>
      <c r="G19" s="40"/>
      <c r="H19" s="41"/>
      <c r="I19" s="40"/>
      <c r="J19" s="49"/>
      <c r="K19" s="28"/>
      <c r="L19" s="50"/>
      <c r="M19" s="51"/>
      <c r="N19" s="50"/>
      <c r="O19" s="51"/>
      <c r="P19" s="50"/>
      <c r="Q19" s="51"/>
      <c r="R19" s="50"/>
      <c r="S19" s="51"/>
      <c r="T19" s="50"/>
      <c r="U19" s="51"/>
      <c r="V19" s="50"/>
      <c r="W19" s="51"/>
      <c r="X19" s="50"/>
      <c r="Y19" s="51"/>
      <c r="Z19" s="50"/>
      <c r="AA19" s="51"/>
      <c r="AB19" s="50"/>
      <c r="AC19" s="51"/>
      <c r="AD19" s="50"/>
      <c r="AE19" s="51"/>
      <c r="AF19" s="50"/>
      <c r="AG19" s="40"/>
      <c r="AH19" s="49"/>
      <c r="AI19" s="40"/>
      <c r="AJ19" s="49"/>
      <c r="AK19" s="40"/>
      <c r="AL19" s="49"/>
      <c r="AM19" s="52"/>
      <c r="AN19" s="30"/>
      <c r="AO19" s="53"/>
      <c r="AP19" s="53"/>
      <c r="AQ19" s="54"/>
      <c r="AR19" s="54"/>
      <c r="AS19" s="54"/>
      <c r="AT19" s="18"/>
      <c r="AU19" s="19"/>
      <c r="AV19" s="19"/>
      <c r="AW19" s="19"/>
      <c r="AX19" s="19"/>
      <c r="AY19" s="19"/>
      <c r="AZ19" s="19"/>
      <c r="BA19" s="19"/>
      <c r="BB19" s="3"/>
      <c r="BC19" s="3"/>
      <c r="BD19" s="3"/>
      <c r="BU19" s="10"/>
      <c r="BV19" s="3"/>
      <c r="BW19" s="3"/>
      <c r="BX19" s="3"/>
      <c r="BY19" s="3"/>
      <c r="BZ19" s="3"/>
      <c r="CA19" s="20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5"/>
      <c r="DB19" s="5">
        <v>0</v>
      </c>
      <c r="DC19" s="5"/>
      <c r="DD19" s="5">
        <v>0</v>
      </c>
      <c r="DE19" s="5"/>
      <c r="DF19" s="5">
        <v>0</v>
      </c>
      <c r="DG19" s="5"/>
      <c r="DH19" s="5">
        <v>0</v>
      </c>
      <c r="DI19" s="5"/>
      <c r="DJ19" s="5">
        <v>0</v>
      </c>
    </row>
    <row r="20" spans="1:114" s="2" customFormat="1" x14ac:dyDescent="0.2">
      <c r="A20" s="46" t="s">
        <v>40</v>
      </c>
      <c r="B20" s="22">
        <f>SUM(C20:D20)</f>
        <v>0</v>
      </c>
      <c r="C20" s="47"/>
      <c r="D20" s="24">
        <f>SUM(F20+H20+J20+L20+N20+P20+R20+T20+V20+X20+Z20+AB20+AD20+AF20+AH20+AJ20+AL20+AN20)</f>
        <v>0</v>
      </c>
      <c r="E20" s="40"/>
      <c r="F20" s="26"/>
      <c r="G20" s="40"/>
      <c r="H20" s="26"/>
      <c r="I20" s="40"/>
      <c r="J20" s="50"/>
      <c r="K20" s="40"/>
      <c r="L20" s="50"/>
      <c r="M20" s="51"/>
      <c r="N20" s="50"/>
      <c r="O20" s="51"/>
      <c r="P20" s="50"/>
      <c r="Q20" s="51"/>
      <c r="R20" s="50"/>
      <c r="S20" s="51"/>
      <c r="T20" s="50"/>
      <c r="U20" s="51"/>
      <c r="V20" s="50"/>
      <c r="W20" s="51"/>
      <c r="X20" s="50"/>
      <c r="Y20" s="51"/>
      <c r="Z20" s="50"/>
      <c r="AA20" s="51"/>
      <c r="AB20" s="50"/>
      <c r="AC20" s="51"/>
      <c r="AD20" s="50"/>
      <c r="AE20" s="51"/>
      <c r="AF20" s="50"/>
      <c r="AG20" s="51"/>
      <c r="AH20" s="50"/>
      <c r="AI20" s="51"/>
      <c r="AJ20" s="50"/>
      <c r="AK20" s="51"/>
      <c r="AL20" s="50"/>
      <c r="AM20" s="51"/>
      <c r="AN20" s="55"/>
      <c r="AO20" s="53"/>
      <c r="AP20" s="53"/>
      <c r="AQ20" s="54"/>
      <c r="AR20" s="54"/>
      <c r="AS20" s="54"/>
      <c r="AT20" s="18"/>
      <c r="AU20" s="19"/>
      <c r="AV20" s="19"/>
      <c r="AW20" s="19"/>
      <c r="AX20" s="19"/>
      <c r="AY20" s="19"/>
      <c r="AZ20" s="19"/>
      <c r="BA20" s="19"/>
      <c r="BB20" s="3"/>
      <c r="BC20" s="3"/>
      <c r="BD20" s="3"/>
      <c r="BU20" s="10"/>
      <c r="BV20" s="3"/>
      <c r="BW20" s="3"/>
      <c r="BX20" s="3"/>
      <c r="BY20" s="3"/>
      <c r="BZ20" s="3"/>
      <c r="CA20" s="20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5"/>
      <c r="DB20" s="5">
        <v>0</v>
      </c>
      <c r="DC20" s="5"/>
      <c r="DD20" s="5">
        <v>0</v>
      </c>
      <c r="DE20" s="5"/>
      <c r="DF20" s="5">
        <v>0</v>
      </c>
      <c r="DG20" s="5"/>
      <c r="DH20" s="5">
        <v>0</v>
      </c>
      <c r="DI20" s="5"/>
      <c r="DJ20" s="5">
        <v>0</v>
      </c>
    </row>
    <row r="21" spans="1:114" s="2" customFormat="1" x14ac:dyDescent="0.2">
      <c r="A21" s="46" t="s">
        <v>41</v>
      </c>
      <c r="B21" s="56">
        <f t="shared" si="1"/>
        <v>0</v>
      </c>
      <c r="C21" s="57">
        <f>SUM(O21+Q21+S21+U21+W21+Y21+AA21)</f>
        <v>0</v>
      </c>
      <c r="D21" s="24">
        <f>SUM(P21+R21+T21+V21+X21+Z21+AB21)</f>
        <v>0</v>
      </c>
      <c r="E21" s="40"/>
      <c r="F21" s="41"/>
      <c r="G21" s="40"/>
      <c r="H21" s="41"/>
      <c r="I21" s="40"/>
      <c r="J21" s="49"/>
      <c r="K21" s="28"/>
      <c r="L21" s="49"/>
      <c r="M21" s="40"/>
      <c r="N21" s="49"/>
      <c r="O21" s="58"/>
      <c r="P21" s="50"/>
      <c r="Q21" s="58"/>
      <c r="R21" s="50"/>
      <c r="S21" s="58"/>
      <c r="T21" s="50"/>
      <c r="U21" s="58"/>
      <c r="V21" s="50"/>
      <c r="W21" s="58"/>
      <c r="X21" s="50"/>
      <c r="Y21" s="58"/>
      <c r="Z21" s="50"/>
      <c r="AA21" s="58"/>
      <c r="AB21" s="50"/>
      <c r="AC21" s="40"/>
      <c r="AD21" s="49"/>
      <c r="AE21" s="40"/>
      <c r="AF21" s="49"/>
      <c r="AG21" s="51"/>
      <c r="AH21" s="49"/>
      <c r="AI21" s="40"/>
      <c r="AJ21" s="49"/>
      <c r="AK21" s="40"/>
      <c r="AL21" s="49"/>
      <c r="AM21" s="52"/>
      <c r="AN21" s="30"/>
      <c r="AO21" s="53"/>
      <c r="AP21" s="53"/>
      <c r="AQ21" s="54"/>
      <c r="AR21" s="54"/>
      <c r="AS21" s="54"/>
      <c r="AT21" s="18"/>
      <c r="AU21" s="19"/>
      <c r="AV21" s="19"/>
      <c r="AW21" s="19"/>
      <c r="AX21" s="19"/>
      <c r="AY21" s="19"/>
      <c r="AZ21" s="19"/>
      <c r="BA21" s="19"/>
      <c r="BB21" s="3"/>
      <c r="BC21" s="3"/>
      <c r="BD21" s="3"/>
      <c r="BU21" s="10"/>
      <c r="BV21" s="3"/>
      <c r="BW21" s="3"/>
      <c r="BX21" s="3"/>
      <c r="BY21" s="3"/>
      <c r="BZ21" s="3"/>
      <c r="CA21" s="20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5"/>
      <c r="DB21" s="5">
        <v>0</v>
      </c>
      <c r="DC21" s="5"/>
      <c r="DD21" s="5">
        <v>0</v>
      </c>
      <c r="DE21" s="5"/>
      <c r="DF21" s="5">
        <v>0</v>
      </c>
      <c r="DG21" s="5"/>
      <c r="DH21" s="5">
        <v>0</v>
      </c>
      <c r="DI21" s="5"/>
      <c r="DJ21" s="5">
        <v>0</v>
      </c>
    </row>
    <row r="22" spans="1:114" s="2" customFormat="1" x14ac:dyDescent="0.2">
      <c r="A22" s="46" t="s">
        <v>42</v>
      </c>
      <c r="B22" s="56">
        <f t="shared" si="1"/>
        <v>0</v>
      </c>
      <c r="C22" s="57">
        <f>SUM(E22+G22+I22+K22+M22+O22+Q22+S22+U22+W22+Y22+AA22+AC22+AE22+AG22+AI22+AK22+AM22)</f>
        <v>0</v>
      </c>
      <c r="D22" s="48">
        <f>SUM(F22+H22+J22+L22+N22+P22+R22+T22+V22+X22+Z22+AB22+AD22+AF22+AH22+AJ22+AL22+AN22)</f>
        <v>0</v>
      </c>
      <c r="E22" s="58"/>
      <c r="F22" s="59"/>
      <c r="G22" s="58"/>
      <c r="H22" s="59"/>
      <c r="I22" s="58"/>
      <c r="J22" s="50"/>
      <c r="K22" s="45"/>
      <c r="L22" s="50"/>
      <c r="M22" s="58"/>
      <c r="N22" s="50"/>
      <c r="O22" s="58"/>
      <c r="P22" s="50"/>
      <c r="Q22" s="58"/>
      <c r="R22" s="50"/>
      <c r="S22" s="58"/>
      <c r="T22" s="50"/>
      <c r="U22" s="58"/>
      <c r="V22" s="50"/>
      <c r="W22" s="58"/>
      <c r="X22" s="50"/>
      <c r="Y22" s="58"/>
      <c r="Z22" s="50"/>
      <c r="AA22" s="58"/>
      <c r="AB22" s="50"/>
      <c r="AC22" s="58"/>
      <c r="AD22" s="50"/>
      <c r="AE22" s="58"/>
      <c r="AF22" s="50"/>
      <c r="AG22" s="58"/>
      <c r="AH22" s="50"/>
      <c r="AI22" s="58"/>
      <c r="AJ22" s="50"/>
      <c r="AK22" s="58"/>
      <c r="AL22" s="50"/>
      <c r="AM22" s="60"/>
      <c r="AN22" s="55"/>
      <c r="AO22" s="53"/>
      <c r="AP22" s="53"/>
      <c r="AQ22" s="54"/>
      <c r="AR22" s="54"/>
      <c r="AS22" s="54"/>
      <c r="AT22" s="18"/>
      <c r="AU22" s="19"/>
      <c r="AV22" s="19"/>
      <c r="AW22" s="19"/>
      <c r="AX22" s="19"/>
      <c r="AY22" s="19"/>
      <c r="AZ22" s="19"/>
      <c r="BA22" s="19"/>
      <c r="BB22" s="3"/>
      <c r="BC22" s="3"/>
      <c r="BD22" s="3"/>
      <c r="BU22" s="10"/>
      <c r="BV22" s="3"/>
      <c r="BW22" s="3"/>
      <c r="BX22" s="3"/>
      <c r="BY22" s="3"/>
      <c r="BZ22" s="3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5"/>
      <c r="DB22" s="5">
        <v>0</v>
      </c>
      <c r="DC22" s="5"/>
      <c r="DD22" s="5">
        <v>0</v>
      </c>
      <c r="DE22" s="5"/>
      <c r="DF22" s="5">
        <v>0</v>
      </c>
      <c r="DG22" s="5"/>
      <c r="DH22" s="5">
        <v>0</v>
      </c>
      <c r="DI22" s="5"/>
      <c r="DJ22" s="5">
        <v>0</v>
      </c>
    </row>
    <row r="23" spans="1:114" s="2" customFormat="1" x14ac:dyDescent="0.2">
      <c r="A23" s="42" t="s">
        <v>43</v>
      </c>
      <c r="B23" s="56">
        <f t="shared" si="1"/>
        <v>0</v>
      </c>
      <c r="C23" s="57">
        <f>SUM(E23+G23+I23+K23+M23+O23+Q23+S23+U23+W23+Y23+AA23+AC23+AE23+AG23+AI23+AK23+AM23)</f>
        <v>0</v>
      </c>
      <c r="D23" s="48">
        <f>SUM(F23+H23+J23+L23+N23+P23+R23+T23+V23+X23+Z23+AB23+AD23+AF23+AH23+AJ23+AL23+AN23)</f>
        <v>0</v>
      </c>
      <c r="E23" s="58"/>
      <c r="F23" s="59"/>
      <c r="G23" s="58"/>
      <c r="H23" s="59"/>
      <c r="I23" s="58"/>
      <c r="J23" s="50"/>
      <c r="K23" s="45"/>
      <c r="L23" s="50"/>
      <c r="M23" s="58"/>
      <c r="N23" s="50"/>
      <c r="O23" s="58"/>
      <c r="P23" s="50"/>
      <c r="Q23" s="58"/>
      <c r="R23" s="50"/>
      <c r="S23" s="58"/>
      <c r="T23" s="50"/>
      <c r="U23" s="58"/>
      <c r="V23" s="50"/>
      <c r="W23" s="58"/>
      <c r="X23" s="50"/>
      <c r="Y23" s="58"/>
      <c r="Z23" s="50"/>
      <c r="AA23" s="58"/>
      <c r="AB23" s="50"/>
      <c r="AC23" s="58"/>
      <c r="AD23" s="50"/>
      <c r="AE23" s="58"/>
      <c r="AF23" s="50"/>
      <c r="AG23" s="58"/>
      <c r="AH23" s="50"/>
      <c r="AI23" s="58"/>
      <c r="AJ23" s="50"/>
      <c r="AK23" s="58"/>
      <c r="AL23" s="50"/>
      <c r="AM23" s="60"/>
      <c r="AN23" s="55"/>
      <c r="AO23" s="53"/>
      <c r="AP23" s="53"/>
      <c r="AQ23" s="54"/>
      <c r="AR23" s="54"/>
      <c r="AS23" s="54"/>
      <c r="AT23" s="18"/>
      <c r="AU23" s="19"/>
      <c r="AV23" s="19"/>
      <c r="AW23" s="19"/>
      <c r="AX23" s="19"/>
      <c r="AY23" s="19"/>
      <c r="AZ23" s="19"/>
      <c r="BA23" s="19"/>
      <c r="BB23" s="3"/>
      <c r="BC23" s="3"/>
      <c r="BD23" s="3"/>
      <c r="BU23" s="10"/>
      <c r="BV23" s="3"/>
      <c r="BW23" s="3"/>
      <c r="BX23" s="3"/>
      <c r="BY23" s="3"/>
      <c r="BZ23" s="3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5"/>
      <c r="DB23" s="5">
        <v>0</v>
      </c>
      <c r="DC23" s="5"/>
      <c r="DD23" s="5">
        <v>0</v>
      </c>
      <c r="DE23" s="5"/>
      <c r="DF23" s="5">
        <v>0</v>
      </c>
      <c r="DG23" s="5"/>
      <c r="DH23" s="5">
        <v>0</v>
      </c>
      <c r="DI23" s="5"/>
      <c r="DJ23" s="5">
        <v>0</v>
      </c>
    </row>
    <row r="24" spans="1:114" s="2" customFormat="1" x14ac:dyDescent="0.2">
      <c r="A24" s="42" t="s">
        <v>44</v>
      </c>
      <c r="B24" s="22">
        <f t="shared" si="1"/>
        <v>0</v>
      </c>
      <c r="C24" s="23">
        <f>SUM(G24+I24+K24+M24+O24+Q24+S24+U24+W24+Y24+AA24+AC24+AE24+AG24+AI24+AK24+AM24)</f>
        <v>0</v>
      </c>
      <c r="D24" s="24">
        <f>SUM(H24+J24+L24+N24+P24+R24+T24+V24+X24+Z24+AB24+AD24+AF24+AH24+AJ24+AL24+AN24)</f>
        <v>0</v>
      </c>
      <c r="E24" s="28"/>
      <c r="F24" s="29"/>
      <c r="G24" s="58"/>
      <c r="H24" s="59"/>
      <c r="I24" s="58"/>
      <c r="J24" s="50"/>
      <c r="K24" s="45"/>
      <c r="L24" s="50"/>
      <c r="M24" s="58"/>
      <c r="N24" s="50"/>
      <c r="O24" s="58"/>
      <c r="P24" s="50"/>
      <c r="Q24" s="58"/>
      <c r="R24" s="50"/>
      <c r="S24" s="58"/>
      <c r="T24" s="50"/>
      <c r="U24" s="58"/>
      <c r="V24" s="50"/>
      <c r="W24" s="58"/>
      <c r="X24" s="50"/>
      <c r="Y24" s="58"/>
      <c r="Z24" s="50"/>
      <c r="AA24" s="58"/>
      <c r="AB24" s="50"/>
      <c r="AC24" s="58"/>
      <c r="AD24" s="50"/>
      <c r="AE24" s="58"/>
      <c r="AF24" s="50"/>
      <c r="AG24" s="58"/>
      <c r="AH24" s="50"/>
      <c r="AI24" s="58"/>
      <c r="AJ24" s="50"/>
      <c r="AK24" s="58"/>
      <c r="AL24" s="50"/>
      <c r="AM24" s="60"/>
      <c r="AN24" s="55"/>
      <c r="AO24" s="53"/>
      <c r="AP24" s="53"/>
      <c r="AQ24" s="54"/>
      <c r="AR24" s="54"/>
      <c r="AS24" s="54"/>
      <c r="AT24" s="18"/>
      <c r="AU24" s="19"/>
      <c r="AV24" s="19"/>
      <c r="AW24" s="19"/>
      <c r="AX24" s="19"/>
      <c r="AY24" s="19"/>
      <c r="AZ24" s="19"/>
      <c r="BA24" s="19"/>
      <c r="BB24" s="3"/>
      <c r="BC24" s="3"/>
      <c r="BD24" s="3"/>
      <c r="BU24" s="10"/>
      <c r="BV24" s="3"/>
      <c r="BW24" s="3"/>
      <c r="BX24" s="3"/>
      <c r="BY24" s="3"/>
      <c r="BZ24" s="3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5"/>
      <c r="DB24" s="5">
        <v>0</v>
      </c>
      <c r="DC24" s="5"/>
      <c r="DD24" s="5">
        <v>0</v>
      </c>
      <c r="DE24" s="5"/>
      <c r="DF24" s="5">
        <v>0</v>
      </c>
      <c r="DG24" s="5"/>
      <c r="DH24" s="5">
        <v>0</v>
      </c>
      <c r="DI24" s="5"/>
      <c r="DJ24" s="5">
        <v>0</v>
      </c>
    </row>
    <row r="25" spans="1:114" s="2" customFormat="1" x14ac:dyDescent="0.2">
      <c r="A25" s="42" t="s">
        <v>45</v>
      </c>
      <c r="B25" s="22">
        <f t="shared" si="1"/>
        <v>0</v>
      </c>
      <c r="C25" s="23">
        <f>SUM(M25+O25+Q25+S25+U25+W25+Y25+AA25+AC25+AE25+AG25+AI25+AK25+AM25)</f>
        <v>0</v>
      </c>
      <c r="D25" s="24">
        <f>SUM(N25+P25+R25+T25+V25+X25+Z25+AB25+AD25+AF25+AH25+AJ25+AL25+AN25)</f>
        <v>0</v>
      </c>
      <c r="E25" s="61"/>
      <c r="F25" s="49"/>
      <c r="G25" s="40"/>
      <c r="H25" s="41"/>
      <c r="I25" s="40"/>
      <c r="J25" s="41"/>
      <c r="K25" s="40"/>
      <c r="L25" s="41"/>
      <c r="M25" s="58"/>
      <c r="N25" s="50"/>
      <c r="O25" s="58"/>
      <c r="P25" s="50"/>
      <c r="Q25" s="58"/>
      <c r="R25" s="50"/>
      <c r="S25" s="58"/>
      <c r="T25" s="50"/>
      <c r="U25" s="58"/>
      <c r="V25" s="50"/>
      <c r="W25" s="58"/>
      <c r="X25" s="50"/>
      <c r="Y25" s="58"/>
      <c r="Z25" s="50"/>
      <c r="AA25" s="58"/>
      <c r="AB25" s="50"/>
      <c r="AC25" s="58"/>
      <c r="AD25" s="50"/>
      <c r="AE25" s="58"/>
      <c r="AF25" s="50"/>
      <c r="AG25" s="58"/>
      <c r="AH25" s="50"/>
      <c r="AI25" s="58"/>
      <c r="AJ25" s="50"/>
      <c r="AK25" s="58"/>
      <c r="AL25" s="50"/>
      <c r="AM25" s="60"/>
      <c r="AN25" s="55"/>
      <c r="AO25" s="53"/>
      <c r="AP25" s="53"/>
      <c r="AQ25" s="54"/>
      <c r="AR25" s="54"/>
      <c r="AS25" s="54"/>
      <c r="AT25" s="18"/>
      <c r="AU25" s="19"/>
      <c r="AV25" s="19"/>
      <c r="AW25" s="19"/>
      <c r="AX25" s="19"/>
      <c r="AY25" s="19"/>
      <c r="AZ25" s="19"/>
      <c r="BA25" s="19"/>
      <c r="BB25" s="3"/>
      <c r="BC25" s="3"/>
      <c r="BD25" s="3"/>
      <c r="BU25" s="10"/>
      <c r="BV25" s="3"/>
      <c r="BW25" s="3"/>
      <c r="BX25" s="3"/>
      <c r="BY25" s="3"/>
      <c r="BZ25" s="3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5"/>
      <c r="DB25" s="5">
        <v>0</v>
      </c>
      <c r="DC25" s="5"/>
      <c r="DD25" s="5">
        <v>0</v>
      </c>
      <c r="DE25" s="5"/>
      <c r="DF25" s="5">
        <v>0</v>
      </c>
      <c r="DG25" s="5"/>
      <c r="DH25" s="5">
        <v>0</v>
      </c>
      <c r="DI25" s="5"/>
      <c r="DJ25" s="5">
        <v>0</v>
      </c>
    </row>
    <row r="26" spans="1:114" s="2" customFormat="1" x14ac:dyDescent="0.2">
      <c r="A26" s="62" t="s">
        <v>46</v>
      </c>
      <c r="B26" s="526">
        <f t="shared" si="1"/>
        <v>0</v>
      </c>
      <c r="C26" s="527">
        <f>SUM(E26+G26+I26+K26+M26+O26+Q26+S26+U26+W26+Y26+AA26+AC26+AE26+AG26+AI26+AK26+AM26)</f>
        <v>0</v>
      </c>
      <c r="D26" s="528">
        <f>SUM(F26+H26+J26+L26+N26+P26+R26+T26+V26+X26+Z26+AB26+AD26+AF26+AH26+AJ26+AL26+AN26)</f>
        <v>0</v>
      </c>
      <c r="E26" s="529"/>
      <c r="F26" s="64"/>
      <c r="G26" s="65"/>
      <c r="H26" s="66"/>
      <c r="I26" s="65"/>
      <c r="J26" s="64"/>
      <c r="K26" s="530"/>
      <c r="L26" s="64"/>
      <c r="M26" s="65"/>
      <c r="N26" s="64"/>
      <c r="O26" s="65"/>
      <c r="P26" s="64"/>
      <c r="Q26" s="65"/>
      <c r="R26" s="64"/>
      <c r="S26" s="65"/>
      <c r="T26" s="64"/>
      <c r="U26" s="65"/>
      <c r="V26" s="64"/>
      <c r="W26" s="65"/>
      <c r="X26" s="64"/>
      <c r="Y26" s="65"/>
      <c r="Z26" s="64"/>
      <c r="AA26" s="65"/>
      <c r="AB26" s="64"/>
      <c r="AC26" s="65"/>
      <c r="AD26" s="64"/>
      <c r="AE26" s="65"/>
      <c r="AF26" s="64"/>
      <c r="AG26" s="65"/>
      <c r="AH26" s="64"/>
      <c r="AI26" s="65"/>
      <c r="AJ26" s="64"/>
      <c r="AK26" s="65"/>
      <c r="AL26" s="64"/>
      <c r="AM26" s="67"/>
      <c r="AN26" s="68"/>
      <c r="AO26" s="69"/>
      <c r="AP26" s="69"/>
      <c r="AQ26" s="70"/>
      <c r="AR26" s="70"/>
      <c r="AS26" s="70"/>
      <c r="AT26" s="18"/>
      <c r="AU26" s="19"/>
      <c r="AV26" s="19"/>
      <c r="AW26" s="19"/>
      <c r="AX26" s="19"/>
      <c r="AY26" s="19"/>
      <c r="AZ26" s="19"/>
      <c r="BA26" s="19"/>
      <c r="BB26" s="3"/>
      <c r="BC26" s="3"/>
      <c r="BD26" s="3"/>
      <c r="BU26" s="10"/>
      <c r="BV26" s="3"/>
      <c r="BW26" s="3"/>
      <c r="BX26" s="3"/>
      <c r="BY26" s="3"/>
      <c r="BZ26" s="3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5"/>
      <c r="DB26" s="5">
        <v>0</v>
      </c>
      <c r="DC26" s="5"/>
      <c r="DD26" s="5">
        <v>0</v>
      </c>
      <c r="DE26" s="5"/>
      <c r="DF26" s="5">
        <v>0</v>
      </c>
      <c r="DG26" s="5"/>
      <c r="DH26" s="5">
        <v>0</v>
      </c>
      <c r="DI26" s="5"/>
      <c r="DJ26" s="5">
        <v>0</v>
      </c>
    </row>
    <row r="27" spans="1:114" s="2" customFormat="1" x14ac:dyDescent="0.2">
      <c r="A27" s="8" t="s">
        <v>47</v>
      </c>
      <c r="B27" s="9"/>
      <c r="C27" s="9"/>
      <c r="D27" s="9"/>
      <c r="E27" s="9"/>
      <c r="F27" s="531"/>
      <c r="G27" s="531" t="s">
        <v>48</v>
      </c>
      <c r="H27" s="532"/>
      <c r="I27" s="532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3"/>
      <c r="Z27" s="533"/>
      <c r="AA27" s="533"/>
      <c r="AB27" s="533"/>
      <c r="AC27" s="533"/>
      <c r="AD27" s="533"/>
      <c r="AE27" s="533"/>
      <c r="AF27" s="533"/>
      <c r="AG27" s="533"/>
      <c r="AH27" s="533"/>
      <c r="AI27" s="533"/>
      <c r="AJ27" s="533"/>
      <c r="AK27" s="533"/>
      <c r="AL27" s="533"/>
      <c r="AM27" s="533"/>
      <c r="AN27" s="533"/>
      <c r="AO27" s="533"/>
      <c r="AP27" s="534"/>
      <c r="AQ27" s="535"/>
      <c r="AR27" s="7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V27" s="3"/>
      <c r="BW27" s="3"/>
      <c r="BX27" s="3"/>
      <c r="BY27" s="3"/>
      <c r="BZ27" s="3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5"/>
      <c r="DB27" s="5"/>
      <c r="DC27" s="5"/>
      <c r="DD27" s="5"/>
      <c r="DE27" s="5"/>
      <c r="DF27" s="5"/>
      <c r="DG27" s="5"/>
      <c r="DH27" s="5"/>
      <c r="DI27" s="5"/>
      <c r="DJ27" s="5"/>
    </row>
    <row r="28" spans="1:114" s="2" customFormat="1" ht="14.25" customHeight="1" x14ac:dyDescent="0.2">
      <c r="A28" s="3503" t="s">
        <v>49</v>
      </c>
      <c r="B28" s="3509" t="s">
        <v>4</v>
      </c>
      <c r="C28" s="3510"/>
      <c r="D28" s="3495"/>
      <c r="E28" s="3486" t="s">
        <v>5</v>
      </c>
      <c r="F28" s="3499"/>
      <c r="G28" s="3499"/>
      <c r="H28" s="3499"/>
      <c r="I28" s="3499"/>
      <c r="J28" s="3499"/>
      <c r="K28" s="3499"/>
      <c r="L28" s="3499"/>
      <c r="M28" s="3499"/>
      <c r="N28" s="3499"/>
      <c r="O28" s="3499"/>
      <c r="P28" s="3499"/>
      <c r="Q28" s="3499"/>
      <c r="R28" s="3499"/>
      <c r="S28" s="3499"/>
      <c r="T28" s="3499"/>
      <c r="U28" s="3499"/>
      <c r="V28" s="3499"/>
      <c r="W28" s="3499"/>
      <c r="X28" s="3499"/>
      <c r="Y28" s="3499"/>
      <c r="Z28" s="3499"/>
      <c r="AA28" s="3499"/>
      <c r="AB28" s="3499"/>
      <c r="AC28" s="3499"/>
      <c r="AD28" s="3499"/>
      <c r="AE28" s="3499"/>
      <c r="AF28" s="3499"/>
      <c r="AG28" s="3499"/>
      <c r="AH28" s="3499"/>
      <c r="AI28" s="3499"/>
      <c r="AJ28" s="3499"/>
      <c r="AK28" s="3499"/>
      <c r="AL28" s="3499"/>
      <c r="AM28" s="3499"/>
      <c r="AN28" s="3500"/>
      <c r="AO28" s="3494" t="s">
        <v>6</v>
      </c>
      <c r="AP28" s="3494" t="s">
        <v>7</v>
      </c>
      <c r="AQ28" s="3494" t="s">
        <v>50</v>
      </c>
      <c r="AR28" s="3495" t="s">
        <v>8</v>
      </c>
      <c r="AS28" s="3495" t="s">
        <v>9</v>
      </c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V28" s="3"/>
      <c r="BW28" s="3"/>
      <c r="BX28" s="3"/>
      <c r="BY28" s="3"/>
      <c r="BZ28" s="3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5"/>
      <c r="DB28" s="5"/>
      <c r="DC28" s="5"/>
      <c r="DD28" s="5"/>
      <c r="DE28" s="5"/>
      <c r="DF28" s="5"/>
      <c r="DG28" s="5"/>
      <c r="DH28" s="5"/>
      <c r="DI28" s="5"/>
      <c r="DJ28" s="5"/>
    </row>
    <row r="29" spans="1:114" s="2" customFormat="1" ht="14.25" customHeight="1" x14ac:dyDescent="0.2">
      <c r="A29" s="3356"/>
      <c r="B29" s="3511"/>
      <c r="C29" s="3484"/>
      <c r="D29" s="3485"/>
      <c r="E29" s="3496" t="s">
        <v>11</v>
      </c>
      <c r="F29" s="3497"/>
      <c r="G29" s="3491" t="s">
        <v>12</v>
      </c>
      <c r="H29" s="3498"/>
      <c r="I29" s="3491" t="s">
        <v>13</v>
      </c>
      <c r="J29" s="3498"/>
      <c r="K29" s="3491" t="s">
        <v>14</v>
      </c>
      <c r="L29" s="3498"/>
      <c r="M29" s="3491" t="s">
        <v>15</v>
      </c>
      <c r="N29" s="3498"/>
      <c r="O29" s="3491" t="s">
        <v>16</v>
      </c>
      <c r="P29" s="3498"/>
      <c r="Q29" s="3491" t="s">
        <v>17</v>
      </c>
      <c r="R29" s="3498"/>
      <c r="S29" s="3491" t="s">
        <v>18</v>
      </c>
      <c r="T29" s="3498"/>
      <c r="U29" s="3491" t="s">
        <v>19</v>
      </c>
      <c r="V29" s="3498"/>
      <c r="W29" s="3491" t="s">
        <v>20</v>
      </c>
      <c r="X29" s="3498"/>
      <c r="Y29" s="3491" t="s">
        <v>21</v>
      </c>
      <c r="Z29" s="3498"/>
      <c r="AA29" s="3491" t="s">
        <v>22</v>
      </c>
      <c r="AB29" s="3498"/>
      <c r="AC29" s="3491" t="s">
        <v>23</v>
      </c>
      <c r="AD29" s="3498"/>
      <c r="AE29" s="3491" t="s">
        <v>24</v>
      </c>
      <c r="AF29" s="3498"/>
      <c r="AG29" s="3491" t="s">
        <v>25</v>
      </c>
      <c r="AH29" s="3498"/>
      <c r="AI29" s="3491" t="s">
        <v>26</v>
      </c>
      <c r="AJ29" s="3498"/>
      <c r="AK29" s="3491" t="s">
        <v>27</v>
      </c>
      <c r="AL29" s="3498"/>
      <c r="AM29" s="3486" t="s">
        <v>28</v>
      </c>
      <c r="AN29" s="3500"/>
      <c r="AO29" s="3368"/>
      <c r="AP29" s="3368"/>
      <c r="AQ29" s="3368"/>
      <c r="AR29" s="3372"/>
      <c r="AS29" s="3372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V29" s="3"/>
      <c r="BW29" s="3"/>
      <c r="BX29" s="3"/>
      <c r="BY29" s="3"/>
      <c r="BZ29" s="3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5"/>
      <c r="DB29" s="5"/>
      <c r="DC29" s="5"/>
      <c r="DD29" s="5"/>
      <c r="DE29" s="5"/>
      <c r="DF29" s="5"/>
      <c r="DG29" s="5"/>
      <c r="DH29" s="5"/>
      <c r="DI29" s="5"/>
      <c r="DJ29" s="5"/>
    </row>
    <row r="30" spans="1:114" s="2" customFormat="1" x14ac:dyDescent="0.2">
      <c r="A30" s="3479"/>
      <c r="B30" s="512" t="s">
        <v>29</v>
      </c>
      <c r="C30" s="458" t="s">
        <v>30</v>
      </c>
      <c r="D30" s="251" t="s">
        <v>31</v>
      </c>
      <c r="E30" s="512" t="s">
        <v>30</v>
      </c>
      <c r="F30" s="536" t="s">
        <v>31</v>
      </c>
      <c r="G30" s="512" t="s">
        <v>30</v>
      </c>
      <c r="H30" s="536" t="s">
        <v>31</v>
      </c>
      <c r="I30" s="512" t="s">
        <v>30</v>
      </c>
      <c r="J30" s="536" t="s">
        <v>31</v>
      </c>
      <c r="K30" s="512" t="s">
        <v>30</v>
      </c>
      <c r="L30" s="536" t="s">
        <v>31</v>
      </c>
      <c r="M30" s="512" t="s">
        <v>30</v>
      </c>
      <c r="N30" s="536" t="s">
        <v>31</v>
      </c>
      <c r="O30" s="512" t="s">
        <v>30</v>
      </c>
      <c r="P30" s="536" t="s">
        <v>31</v>
      </c>
      <c r="Q30" s="512" t="s">
        <v>30</v>
      </c>
      <c r="R30" s="536" t="s">
        <v>31</v>
      </c>
      <c r="S30" s="512" t="s">
        <v>30</v>
      </c>
      <c r="T30" s="536" t="s">
        <v>31</v>
      </c>
      <c r="U30" s="512" t="s">
        <v>30</v>
      </c>
      <c r="V30" s="536" t="s">
        <v>31</v>
      </c>
      <c r="W30" s="512" t="s">
        <v>30</v>
      </c>
      <c r="X30" s="536" t="s">
        <v>31</v>
      </c>
      <c r="Y30" s="512" t="s">
        <v>30</v>
      </c>
      <c r="Z30" s="536" t="s">
        <v>31</v>
      </c>
      <c r="AA30" s="512" t="s">
        <v>30</v>
      </c>
      <c r="AB30" s="536" t="s">
        <v>31</v>
      </c>
      <c r="AC30" s="512" t="s">
        <v>30</v>
      </c>
      <c r="AD30" s="536" t="s">
        <v>31</v>
      </c>
      <c r="AE30" s="512" t="s">
        <v>30</v>
      </c>
      <c r="AF30" s="536" t="s">
        <v>31</v>
      </c>
      <c r="AG30" s="512" t="s">
        <v>30</v>
      </c>
      <c r="AH30" s="536" t="s">
        <v>31</v>
      </c>
      <c r="AI30" s="512" t="s">
        <v>30</v>
      </c>
      <c r="AJ30" s="536" t="s">
        <v>31</v>
      </c>
      <c r="AK30" s="537" t="s">
        <v>30</v>
      </c>
      <c r="AL30" s="536" t="s">
        <v>31</v>
      </c>
      <c r="AM30" s="512" t="s">
        <v>30</v>
      </c>
      <c r="AN30" s="538" t="s">
        <v>31</v>
      </c>
      <c r="AO30" s="3490"/>
      <c r="AP30" s="3490"/>
      <c r="AQ30" s="3490"/>
      <c r="AR30" s="3485"/>
      <c r="AS30" s="3485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V30" s="3"/>
      <c r="BW30" s="3"/>
      <c r="BX30" s="3"/>
      <c r="BY30" s="3"/>
      <c r="BZ30" s="3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5"/>
      <c r="DB30" s="5"/>
      <c r="DC30" s="5"/>
      <c r="DD30" s="5"/>
      <c r="DE30" s="5"/>
      <c r="DF30" s="5"/>
      <c r="DG30" s="5"/>
      <c r="DH30" s="5"/>
      <c r="DI30" s="5"/>
      <c r="DJ30" s="5"/>
    </row>
    <row r="31" spans="1:114" s="2" customFormat="1" x14ac:dyDescent="0.2">
      <c r="A31" s="296" t="s">
        <v>51</v>
      </c>
      <c r="B31" s="539">
        <f t="shared" ref="B31:B45" si="2">SUM(C31:D31)</f>
        <v>0</v>
      </c>
      <c r="C31" s="540">
        <f t="shared" ref="C31:D33" si="3">SUM(E31+G31+I31+K31+M31+O31+Q31+S31+U31+W31+Y31+AA31+AC31+AE31+AG31+AI31+AK31+AM31)</f>
        <v>0</v>
      </c>
      <c r="D31" s="306">
        <f t="shared" si="3"/>
        <v>0</v>
      </c>
      <c r="E31" s="522"/>
      <c r="F31" s="308"/>
      <c r="G31" s="522"/>
      <c r="H31" s="523"/>
      <c r="I31" s="522"/>
      <c r="J31" s="523"/>
      <c r="K31" s="522"/>
      <c r="L31" s="523"/>
      <c r="M31" s="522"/>
      <c r="N31" s="523"/>
      <c r="O31" s="522"/>
      <c r="P31" s="523"/>
      <c r="Q31" s="541"/>
      <c r="R31" s="523"/>
      <c r="S31" s="522"/>
      <c r="T31" s="523"/>
      <c r="U31" s="522"/>
      <c r="V31" s="523"/>
      <c r="W31" s="522"/>
      <c r="X31" s="523"/>
      <c r="Y31" s="522"/>
      <c r="Z31" s="523"/>
      <c r="AA31" s="522"/>
      <c r="AB31" s="523"/>
      <c r="AC31" s="541"/>
      <c r="AD31" s="523"/>
      <c r="AE31" s="522"/>
      <c r="AF31" s="523"/>
      <c r="AG31" s="541"/>
      <c r="AH31" s="523"/>
      <c r="AI31" s="522"/>
      <c r="AJ31" s="523"/>
      <c r="AK31" s="541"/>
      <c r="AL31" s="523"/>
      <c r="AM31" s="542"/>
      <c r="AN31" s="525"/>
      <c r="AO31" s="312"/>
      <c r="AP31" s="312"/>
      <c r="AQ31" s="312"/>
      <c r="AR31" s="313"/>
      <c r="AS31" s="313"/>
      <c r="AT31" s="18"/>
      <c r="AU31" s="19"/>
      <c r="AV31" s="19"/>
      <c r="AW31" s="19"/>
      <c r="AX31" s="19"/>
      <c r="AY31" s="19"/>
      <c r="AZ31" s="19"/>
      <c r="BA31" s="19"/>
      <c r="BB31" s="19"/>
      <c r="BC31" s="3"/>
      <c r="BD31" s="3"/>
      <c r="BE31" s="3"/>
      <c r="BF31" s="3"/>
      <c r="BG31" s="3"/>
      <c r="BV31" s="3"/>
      <c r="BW31" s="3"/>
      <c r="BX31" s="3"/>
      <c r="BY31" s="3"/>
      <c r="BZ31" s="3"/>
      <c r="CA31" s="20"/>
      <c r="CB31" s="20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5"/>
      <c r="DB31" s="5">
        <v>0</v>
      </c>
      <c r="DC31" s="5"/>
      <c r="DD31" s="5">
        <v>0</v>
      </c>
      <c r="DE31" s="5"/>
      <c r="DF31" s="5">
        <v>0</v>
      </c>
      <c r="DG31" s="5"/>
      <c r="DH31" s="5">
        <v>0</v>
      </c>
      <c r="DI31" s="5"/>
      <c r="DJ31" s="5">
        <v>0</v>
      </c>
    </row>
    <row r="32" spans="1:114" s="2" customFormat="1" x14ac:dyDescent="0.2">
      <c r="A32" s="76" t="s">
        <v>52</v>
      </c>
      <c r="B32" s="22">
        <f t="shared" si="2"/>
        <v>0</v>
      </c>
      <c r="C32" s="23">
        <f t="shared" si="3"/>
        <v>0</v>
      </c>
      <c r="D32" s="24">
        <f t="shared" si="3"/>
        <v>0</v>
      </c>
      <c r="E32" s="25"/>
      <c r="F32" s="26"/>
      <c r="G32" s="25"/>
      <c r="H32" s="27"/>
      <c r="I32" s="25"/>
      <c r="J32" s="27"/>
      <c r="K32" s="25"/>
      <c r="L32" s="27"/>
      <c r="M32" s="25"/>
      <c r="N32" s="27"/>
      <c r="O32" s="25"/>
      <c r="P32" s="27"/>
      <c r="Q32" s="77"/>
      <c r="R32" s="27"/>
      <c r="S32" s="25"/>
      <c r="T32" s="27"/>
      <c r="U32" s="25"/>
      <c r="V32" s="27"/>
      <c r="W32" s="25"/>
      <c r="X32" s="27"/>
      <c r="Y32" s="25"/>
      <c r="Z32" s="27"/>
      <c r="AA32" s="25"/>
      <c r="AB32" s="27"/>
      <c r="AC32" s="77"/>
      <c r="AD32" s="27"/>
      <c r="AE32" s="25"/>
      <c r="AF32" s="27"/>
      <c r="AG32" s="77"/>
      <c r="AH32" s="27"/>
      <c r="AI32" s="25"/>
      <c r="AJ32" s="27"/>
      <c r="AK32" s="77"/>
      <c r="AL32" s="27"/>
      <c r="AM32" s="78"/>
      <c r="AN32" s="35"/>
      <c r="AO32" s="79"/>
      <c r="AP32" s="79"/>
      <c r="AQ32" s="79"/>
      <c r="AR32" s="80"/>
      <c r="AS32" s="80"/>
      <c r="AT32" s="18"/>
      <c r="AU32" s="19"/>
      <c r="AV32" s="19"/>
      <c r="AW32" s="19"/>
      <c r="AX32" s="19"/>
      <c r="AY32" s="19"/>
      <c r="AZ32" s="19"/>
      <c r="BA32" s="19"/>
      <c r="BB32" s="19"/>
      <c r="BC32" s="3"/>
      <c r="BD32" s="3"/>
      <c r="BE32" s="3"/>
      <c r="BF32" s="3"/>
      <c r="BG32" s="3"/>
      <c r="BV32" s="3"/>
      <c r="BW32" s="3"/>
      <c r="BX32" s="3"/>
      <c r="BY32" s="3"/>
      <c r="BZ32" s="3"/>
      <c r="CA32" s="4"/>
      <c r="CB32" s="20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5"/>
      <c r="DB32" s="5"/>
      <c r="DC32" s="5"/>
      <c r="DD32" s="5"/>
      <c r="DE32" s="5"/>
      <c r="DF32" s="5"/>
      <c r="DG32" s="5"/>
      <c r="DH32" s="5"/>
      <c r="DI32" s="5"/>
      <c r="DJ32" s="5"/>
    </row>
    <row r="33" spans="1:114" s="2" customFormat="1" x14ac:dyDescent="0.2">
      <c r="A33" s="81" t="s">
        <v>53</v>
      </c>
      <c r="B33" s="22">
        <f t="shared" si="2"/>
        <v>0</v>
      </c>
      <c r="C33" s="23">
        <f t="shared" si="3"/>
        <v>0</v>
      </c>
      <c r="D33" s="48">
        <f t="shared" si="3"/>
        <v>0</v>
      </c>
      <c r="E33" s="25"/>
      <c r="F33" s="26"/>
      <c r="G33" s="25"/>
      <c r="H33" s="27"/>
      <c r="I33" s="25"/>
      <c r="J33" s="27"/>
      <c r="K33" s="25"/>
      <c r="L33" s="27"/>
      <c r="M33" s="25"/>
      <c r="N33" s="27"/>
      <c r="O33" s="25"/>
      <c r="P33" s="27"/>
      <c r="Q33" s="77"/>
      <c r="R33" s="27"/>
      <c r="S33" s="25"/>
      <c r="T33" s="27"/>
      <c r="U33" s="25"/>
      <c r="V33" s="27"/>
      <c r="W33" s="25"/>
      <c r="X33" s="27"/>
      <c r="Y33" s="25"/>
      <c r="Z33" s="27"/>
      <c r="AA33" s="25"/>
      <c r="AB33" s="27"/>
      <c r="AC33" s="77"/>
      <c r="AD33" s="27"/>
      <c r="AE33" s="25"/>
      <c r="AF33" s="27"/>
      <c r="AG33" s="77"/>
      <c r="AH33" s="27"/>
      <c r="AI33" s="25"/>
      <c r="AJ33" s="27"/>
      <c r="AK33" s="77"/>
      <c r="AL33" s="27"/>
      <c r="AM33" s="78"/>
      <c r="AN33" s="35"/>
      <c r="AO33" s="31"/>
      <c r="AP33" s="31"/>
      <c r="AQ33" s="31"/>
      <c r="AR33" s="32"/>
      <c r="AS33" s="32"/>
      <c r="AT33" s="18"/>
      <c r="AU33" s="19"/>
      <c r="AV33" s="19"/>
      <c r="AW33" s="19"/>
      <c r="AX33" s="19"/>
      <c r="AY33" s="19"/>
      <c r="AZ33" s="19"/>
      <c r="BA33" s="19"/>
      <c r="BB33" s="19"/>
      <c r="BC33" s="3"/>
      <c r="BD33" s="3"/>
      <c r="BE33" s="3"/>
      <c r="BF33" s="3"/>
      <c r="BG33" s="3"/>
      <c r="BV33" s="3"/>
      <c r="BW33" s="3"/>
      <c r="BX33" s="3"/>
      <c r="BY33" s="3"/>
      <c r="BZ33" s="3"/>
      <c r="CA33" s="4"/>
      <c r="CB33" s="20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5"/>
      <c r="DB33" s="5">
        <v>0</v>
      </c>
      <c r="DC33" s="5"/>
      <c r="DD33" s="5">
        <v>0</v>
      </c>
      <c r="DE33" s="5"/>
      <c r="DF33" s="5">
        <v>0</v>
      </c>
      <c r="DG33" s="5"/>
      <c r="DH33" s="5">
        <v>0</v>
      </c>
      <c r="DI33" s="5"/>
      <c r="DJ33" s="5">
        <v>0</v>
      </c>
    </row>
    <row r="34" spans="1:114" s="2" customFormat="1" x14ac:dyDescent="0.2">
      <c r="A34" s="81" t="s">
        <v>54</v>
      </c>
      <c r="B34" s="22">
        <f t="shared" si="2"/>
        <v>0</v>
      </c>
      <c r="C34" s="23">
        <f>SUM(O34+Q34+S34+U34+W34+Y34+AA34)</f>
        <v>0</v>
      </c>
      <c r="D34" s="48">
        <f>SUM(P34+R34+T34+V34+X34+Z34+AB34)</f>
        <v>0</v>
      </c>
      <c r="E34" s="40"/>
      <c r="F34" s="41"/>
      <c r="G34" s="40"/>
      <c r="H34" s="49"/>
      <c r="I34" s="40"/>
      <c r="J34" s="49"/>
      <c r="K34" s="40"/>
      <c r="L34" s="49"/>
      <c r="M34" s="40"/>
      <c r="N34" s="49"/>
      <c r="O34" s="25"/>
      <c r="P34" s="27"/>
      <c r="Q34" s="77"/>
      <c r="R34" s="27"/>
      <c r="S34" s="25"/>
      <c r="T34" s="27"/>
      <c r="U34" s="25"/>
      <c r="V34" s="27"/>
      <c r="W34" s="25"/>
      <c r="X34" s="27"/>
      <c r="Y34" s="25"/>
      <c r="Z34" s="27"/>
      <c r="AA34" s="25"/>
      <c r="AB34" s="50"/>
      <c r="AC34" s="82"/>
      <c r="AD34" s="49"/>
      <c r="AE34" s="40"/>
      <c r="AF34" s="49"/>
      <c r="AG34" s="82"/>
      <c r="AH34" s="49"/>
      <c r="AI34" s="40"/>
      <c r="AJ34" s="49"/>
      <c r="AK34" s="82"/>
      <c r="AL34" s="49"/>
      <c r="AM34" s="83"/>
      <c r="AN34" s="30"/>
      <c r="AO34" s="31"/>
      <c r="AP34" s="31"/>
      <c r="AQ34" s="31"/>
      <c r="AR34" s="32"/>
      <c r="AS34" s="32"/>
      <c r="AT34" s="18"/>
      <c r="AU34" s="19"/>
      <c r="AV34" s="19"/>
      <c r="AW34" s="19"/>
      <c r="AX34" s="19"/>
      <c r="AY34" s="19"/>
      <c r="AZ34" s="19"/>
      <c r="BA34" s="19"/>
      <c r="BB34" s="19"/>
      <c r="BC34" s="3"/>
      <c r="BD34" s="3"/>
      <c r="BE34" s="3"/>
      <c r="BF34" s="3"/>
      <c r="BG34" s="3"/>
      <c r="BV34" s="3"/>
      <c r="BW34" s="3"/>
      <c r="BX34" s="3"/>
      <c r="BY34" s="3"/>
      <c r="BZ34" s="3"/>
      <c r="CA34" s="4"/>
      <c r="CB34" s="20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5"/>
      <c r="DB34" s="5"/>
      <c r="DC34" s="5"/>
      <c r="DD34" s="5"/>
      <c r="DE34" s="5"/>
      <c r="DF34" s="5"/>
      <c r="DG34" s="5"/>
      <c r="DH34" s="5"/>
      <c r="DI34" s="5"/>
      <c r="DJ34" s="5"/>
    </row>
    <row r="35" spans="1:114" s="2" customFormat="1" x14ac:dyDescent="0.2">
      <c r="A35" s="81" t="s">
        <v>55</v>
      </c>
      <c r="B35" s="22">
        <f>SUM(C35:D35)</f>
        <v>0</v>
      </c>
      <c r="C35" s="23">
        <f>SUM(E35+G35+I35+K35+M35+O35+Q35+S35+U35+W35+Y35+AA35+AC35+AE35+AG35+AI35+AK35+AM35)</f>
        <v>0</v>
      </c>
      <c r="D35" s="48">
        <f>SUM(F35+H35+J35+L35+N35+P35+R35+T35+V35+X35+Z35+AB35+AD35+AF35+AH35+AJ35+AL35+AN35)</f>
        <v>0</v>
      </c>
      <c r="E35" s="25"/>
      <c r="F35" s="26"/>
      <c r="G35" s="25"/>
      <c r="H35" s="27"/>
      <c r="I35" s="25"/>
      <c r="J35" s="27"/>
      <c r="K35" s="25"/>
      <c r="L35" s="27"/>
      <c r="M35" s="25"/>
      <c r="N35" s="27"/>
      <c r="O35" s="25"/>
      <c r="P35" s="27"/>
      <c r="Q35" s="77"/>
      <c r="R35" s="27"/>
      <c r="S35" s="25"/>
      <c r="T35" s="27"/>
      <c r="U35" s="25"/>
      <c r="V35" s="27"/>
      <c r="W35" s="25"/>
      <c r="X35" s="27"/>
      <c r="Y35" s="25"/>
      <c r="Z35" s="27"/>
      <c r="AA35" s="25"/>
      <c r="AB35" s="27"/>
      <c r="AC35" s="77"/>
      <c r="AD35" s="27"/>
      <c r="AE35" s="25"/>
      <c r="AF35" s="27"/>
      <c r="AG35" s="77"/>
      <c r="AH35" s="27"/>
      <c r="AI35" s="25"/>
      <c r="AJ35" s="27"/>
      <c r="AK35" s="77"/>
      <c r="AL35" s="27"/>
      <c r="AM35" s="78"/>
      <c r="AN35" s="35"/>
      <c r="AO35" s="79"/>
      <c r="AP35" s="79"/>
      <c r="AQ35" s="79"/>
      <c r="AR35" s="80"/>
      <c r="AS35" s="80"/>
      <c r="AT35" s="18"/>
      <c r="AU35" s="19"/>
      <c r="AV35" s="19"/>
      <c r="AW35" s="19"/>
      <c r="AX35" s="19"/>
      <c r="AY35" s="19"/>
      <c r="AZ35" s="19"/>
      <c r="BA35" s="19"/>
      <c r="BB35" s="19"/>
      <c r="BC35" s="3"/>
      <c r="BD35" s="3"/>
      <c r="BE35" s="3"/>
      <c r="BF35" s="3"/>
      <c r="BG35" s="3"/>
      <c r="BV35" s="3"/>
      <c r="BW35" s="3"/>
      <c r="BX35" s="3"/>
      <c r="BY35" s="3"/>
      <c r="BZ35" s="3"/>
      <c r="CA35" s="4"/>
      <c r="CB35" s="20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5"/>
      <c r="DB35" s="5">
        <v>0</v>
      </c>
      <c r="DC35" s="5"/>
      <c r="DD35" s="5">
        <v>0</v>
      </c>
      <c r="DE35" s="5"/>
      <c r="DF35" s="5">
        <v>0</v>
      </c>
      <c r="DG35" s="5"/>
      <c r="DH35" s="5">
        <v>0</v>
      </c>
      <c r="DI35" s="5"/>
      <c r="DJ35" s="5">
        <v>0</v>
      </c>
    </row>
    <row r="36" spans="1:114" s="2" customFormat="1" x14ac:dyDescent="0.2">
      <c r="A36" s="81" t="s">
        <v>56</v>
      </c>
      <c r="B36" s="22">
        <f>SUM(C36:D36)</f>
        <v>0</v>
      </c>
      <c r="C36" s="23">
        <f>SUM(K36+M36+O36+Q36+S36+U36+W36+Y36+AA36+AC36+AE36+AG36+AI36+AK36+AM36)</f>
        <v>0</v>
      </c>
      <c r="D36" s="48">
        <f>SUM(L36+N36+P36+R36+T36+V36+X36+Z36+AB36+AD36+AF36+AH36+AJ36+AL36+AN36)</f>
        <v>0</v>
      </c>
      <c r="E36" s="84"/>
      <c r="F36" s="85"/>
      <c r="G36" s="84"/>
      <c r="H36" s="86"/>
      <c r="I36" s="84"/>
      <c r="J36" s="86"/>
      <c r="K36" s="25"/>
      <c r="L36" s="27"/>
      <c r="M36" s="25"/>
      <c r="N36" s="27"/>
      <c r="O36" s="25"/>
      <c r="P36" s="27"/>
      <c r="Q36" s="77"/>
      <c r="R36" s="27"/>
      <c r="S36" s="25"/>
      <c r="T36" s="27"/>
      <c r="U36" s="25"/>
      <c r="V36" s="27"/>
      <c r="W36" s="25"/>
      <c r="X36" s="27"/>
      <c r="Y36" s="25"/>
      <c r="Z36" s="27"/>
      <c r="AA36" s="25"/>
      <c r="AB36" s="27"/>
      <c r="AC36" s="77"/>
      <c r="AD36" s="27"/>
      <c r="AE36" s="25"/>
      <c r="AF36" s="27"/>
      <c r="AG36" s="77"/>
      <c r="AH36" s="27"/>
      <c r="AI36" s="25"/>
      <c r="AJ36" s="27"/>
      <c r="AK36" s="77"/>
      <c r="AL36" s="27"/>
      <c r="AM36" s="78"/>
      <c r="AN36" s="35"/>
      <c r="AO36" s="79"/>
      <c r="AP36" s="79"/>
      <c r="AQ36" s="79"/>
      <c r="AR36" s="80"/>
      <c r="AS36" s="80"/>
      <c r="AT36" s="18"/>
      <c r="AU36" s="19"/>
      <c r="AV36" s="19"/>
      <c r="AW36" s="19"/>
      <c r="AX36" s="19"/>
      <c r="AY36" s="19"/>
      <c r="AZ36" s="19"/>
      <c r="BA36" s="19"/>
      <c r="BB36" s="19"/>
      <c r="BC36" s="3"/>
      <c r="BD36" s="3"/>
      <c r="BE36" s="3"/>
      <c r="BF36" s="3"/>
      <c r="BG36" s="3"/>
      <c r="BV36" s="3"/>
      <c r="BW36" s="3"/>
      <c r="BX36" s="3"/>
      <c r="BY36" s="3"/>
      <c r="BZ36" s="3"/>
      <c r="CA36" s="4"/>
      <c r="CB36" s="20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5"/>
      <c r="DB36" s="5">
        <v>0</v>
      </c>
      <c r="DC36" s="5"/>
      <c r="DD36" s="5">
        <v>0</v>
      </c>
      <c r="DE36" s="5"/>
      <c r="DF36" s="5">
        <v>0</v>
      </c>
      <c r="DG36" s="5"/>
      <c r="DH36" s="5">
        <v>0</v>
      </c>
      <c r="DI36" s="5"/>
      <c r="DJ36" s="5">
        <v>0</v>
      </c>
    </row>
    <row r="37" spans="1:114" s="2" customFormat="1" x14ac:dyDescent="0.2">
      <c r="A37" s="81" t="s">
        <v>57</v>
      </c>
      <c r="B37" s="87">
        <f>SUM(C37:D37)</f>
        <v>0</v>
      </c>
      <c r="C37" s="23">
        <f>SUM(K37+M37+O37+Q37+S37+U37+W37+Y37+AA37+AC37+AE37+AG37+AI37+AK37+AM37)</f>
        <v>0</v>
      </c>
      <c r="D37" s="48">
        <f>SUM(L37+N37+P37+R37+T37+V37+X37+Z37+AB37+AD37+AF37+AH37+AJ37+AL37+AN37)</f>
        <v>0</v>
      </c>
      <c r="E37" s="84"/>
      <c r="F37" s="85"/>
      <c r="G37" s="84"/>
      <c r="H37" s="86"/>
      <c r="I37" s="84"/>
      <c r="J37" s="86"/>
      <c r="K37" s="25"/>
      <c r="L37" s="27"/>
      <c r="M37" s="25"/>
      <c r="N37" s="27"/>
      <c r="O37" s="25"/>
      <c r="P37" s="27"/>
      <c r="Q37" s="77"/>
      <c r="R37" s="27"/>
      <c r="S37" s="25"/>
      <c r="T37" s="27"/>
      <c r="U37" s="25"/>
      <c r="V37" s="27"/>
      <c r="W37" s="25"/>
      <c r="X37" s="27"/>
      <c r="Y37" s="25"/>
      <c r="Z37" s="27"/>
      <c r="AA37" s="25"/>
      <c r="AB37" s="27"/>
      <c r="AC37" s="77"/>
      <c r="AD37" s="27"/>
      <c r="AE37" s="25"/>
      <c r="AF37" s="27"/>
      <c r="AG37" s="77"/>
      <c r="AH37" s="27"/>
      <c r="AI37" s="25"/>
      <c r="AJ37" s="27"/>
      <c r="AK37" s="77"/>
      <c r="AL37" s="27"/>
      <c r="AM37" s="78"/>
      <c r="AN37" s="35"/>
      <c r="AO37" s="79"/>
      <c r="AP37" s="79"/>
      <c r="AQ37" s="79"/>
      <c r="AR37" s="80"/>
      <c r="AS37" s="80"/>
      <c r="AT37" s="18"/>
      <c r="AU37" s="19"/>
      <c r="AV37" s="19"/>
      <c r="AW37" s="19"/>
      <c r="AX37" s="19"/>
      <c r="AY37" s="19"/>
      <c r="AZ37" s="19"/>
      <c r="BA37" s="19"/>
      <c r="BB37" s="19"/>
      <c r="BC37" s="3"/>
      <c r="BD37" s="3"/>
      <c r="BE37" s="3"/>
      <c r="BF37" s="3"/>
      <c r="BG37" s="3"/>
      <c r="BV37" s="3"/>
      <c r="BW37" s="3"/>
      <c r="BX37" s="3"/>
      <c r="BY37" s="3"/>
      <c r="BZ37" s="3"/>
      <c r="CA37" s="4"/>
      <c r="CB37" s="20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5"/>
      <c r="DB37" s="5">
        <v>0</v>
      </c>
      <c r="DC37" s="5"/>
      <c r="DD37" s="5">
        <v>0</v>
      </c>
      <c r="DE37" s="5"/>
      <c r="DF37" s="5">
        <v>0</v>
      </c>
      <c r="DG37" s="5"/>
      <c r="DH37" s="5">
        <v>0</v>
      </c>
      <c r="DI37" s="5"/>
      <c r="DJ37" s="5">
        <v>0</v>
      </c>
    </row>
    <row r="38" spans="1:114" s="2" customFormat="1" x14ac:dyDescent="0.2">
      <c r="A38" s="42" t="s">
        <v>58</v>
      </c>
      <c r="B38" s="22">
        <f t="shared" si="2"/>
        <v>0</v>
      </c>
      <c r="C38" s="23">
        <f t="shared" ref="C38:D45" si="4">SUM(E38+G38+I38+K38+M38+O38+Q38+S38+U38+W38+Y38+AA38+AC38+AE38+AG38+AI38+AK38+AM38)</f>
        <v>0</v>
      </c>
      <c r="D38" s="24">
        <f t="shared" si="4"/>
        <v>0</v>
      </c>
      <c r="E38" s="25"/>
      <c r="F38" s="26"/>
      <c r="G38" s="25"/>
      <c r="H38" s="27"/>
      <c r="I38" s="25"/>
      <c r="J38" s="27"/>
      <c r="K38" s="25"/>
      <c r="L38" s="27"/>
      <c r="M38" s="25"/>
      <c r="N38" s="27"/>
      <c r="O38" s="25"/>
      <c r="P38" s="27"/>
      <c r="Q38" s="77"/>
      <c r="R38" s="27"/>
      <c r="S38" s="25"/>
      <c r="T38" s="27"/>
      <c r="U38" s="25"/>
      <c r="V38" s="27"/>
      <c r="W38" s="25"/>
      <c r="X38" s="27"/>
      <c r="Y38" s="25"/>
      <c r="Z38" s="27"/>
      <c r="AA38" s="25"/>
      <c r="AB38" s="27"/>
      <c r="AC38" s="77"/>
      <c r="AD38" s="27"/>
      <c r="AE38" s="25"/>
      <c r="AF38" s="27"/>
      <c r="AG38" s="77"/>
      <c r="AH38" s="27"/>
      <c r="AI38" s="25"/>
      <c r="AJ38" s="27"/>
      <c r="AK38" s="77"/>
      <c r="AL38" s="27"/>
      <c r="AM38" s="78"/>
      <c r="AN38" s="35"/>
      <c r="AO38" s="31"/>
      <c r="AP38" s="31"/>
      <c r="AQ38" s="31"/>
      <c r="AR38" s="32"/>
      <c r="AS38" s="32"/>
      <c r="AT38" s="18"/>
      <c r="AU38" s="19"/>
      <c r="AV38" s="19"/>
      <c r="AW38" s="19"/>
      <c r="AX38" s="19"/>
      <c r="AY38" s="19"/>
      <c r="AZ38" s="19"/>
      <c r="BA38" s="19"/>
      <c r="BB38" s="19"/>
      <c r="BC38" s="3"/>
      <c r="BD38" s="3"/>
      <c r="BE38" s="3"/>
      <c r="BF38" s="3"/>
      <c r="BG38" s="3"/>
      <c r="BV38" s="3"/>
      <c r="BW38" s="3"/>
      <c r="BX38" s="3"/>
      <c r="BY38" s="3"/>
      <c r="BZ38" s="3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5"/>
      <c r="DB38" s="5">
        <v>0</v>
      </c>
      <c r="DC38" s="5"/>
      <c r="DD38" s="5">
        <v>0</v>
      </c>
      <c r="DE38" s="5"/>
      <c r="DF38" s="5">
        <v>0</v>
      </c>
      <c r="DG38" s="5"/>
      <c r="DH38" s="5">
        <v>0</v>
      </c>
      <c r="DI38" s="5"/>
      <c r="DJ38" s="5">
        <v>0</v>
      </c>
    </row>
    <row r="39" spans="1:114" s="2" customFormat="1" x14ac:dyDescent="0.2">
      <c r="A39" s="42" t="s">
        <v>59</v>
      </c>
      <c r="B39" s="22">
        <f>SUM(C39:D39)</f>
        <v>0</v>
      </c>
      <c r="C39" s="23">
        <f>SUM(E39+G39+I39+K39+M39+O39+Q39+S39+U39+W39+Y39+AA39+AC39+AE39+AG39+AI39+AK39+AM39)</f>
        <v>0</v>
      </c>
      <c r="D39" s="24">
        <f>SUM(F39+H39+J39+L39+N39+P39+R39+T39+V39+X39+Z39+AB39+AD39+AF39+AH39+AJ39+AL39+AN39)</f>
        <v>0</v>
      </c>
      <c r="E39" s="25"/>
      <c r="F39" s="26"/>
      <c r="G39" s="25"/>
      <c r="H39" s="27"/>
      <c r="I39" s="25"/>
      <c r="J39" s="27"/>
      <c r="K39" s="25"/>
      <c r="L39" s="27"/>
      <c r="M39" s="25"/>
      <c r="N39" s="27"/>
      <c r="O39" s="25"/>
      <c r="P39" s="27"/>
      <c r="Q39" s="77"/>
      <c r="R39" s="27"/>
      <c r="S39" s="25"/>
      <c r="T39" s="27"/>
      <c r="U39" s="25"/>
      <c r="V39" s="27"/>
      <c r="W39" s="25"/>
      <c r="X39" s="27"/>
      <c r="Y39" s="25"/>
      <c r="Z39" s="27"/>
      <c r="AA39" s="25"/>
      <c r="AB39" s="27"/>
      <c r="AC39" s="77"/>
      <c r="AD39" s="27"/>
      <c r="AE39" s="25"/>
      <c r="AF39" s="27"/>
      <c r="AG39" s="77"/>
      <c r="AH39" s="27"/>
      <c r="AI39" s="25"/>
      <c r="AJ39" s="27"/>
      <c r="AK39" s="77"/>
      <c r="AL39" s="27"/>
      <c r="AM39" s="78"/>
      <c r="AN39" s="35"/>
      <c r="AO39" s="31"/>
      <c r="AP39" s="31"/>
      <c r="AQ39" s="31"/>
      <c r="AR39" s="32"/>
      <c r="AS39" s="32"/>
      <c r="AT39" s="18"/>
      <c r="AU39" s="19"/>
      <c r="AV39" s="19"/>
      <c r="AW39" s="19"/>
      <c r="AX39" s="19"/>
      <c r="AY39" s="19"/>
      <c r="AZ39" s="19"/>
      <c r="BA39" s="19"/>
      <c r="BB39" s="19"/>
      <c r="BC39" s="3"/>
      <c r="BD39" s="3"/>
      <c r="BE39" s="3"/>
      <c r="BF39" s="3"/>
      <c r="BG39" s="3"/>
      <c r="BV39" s="3"/>
      <c r="BW39" s="3"/>
      <c r="BX39" s="3"/>
      <c r="BY39" s="3"/>
      <c r="BZ39" s="3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5"/>
      <c r="DB39" s="5"/>
      <c r="DC39" s="5"/>
      <c r="DD39" s="5"/>
      <c r="DE39" s="5"/>
      <c r="DF39" s="5"/>
      <c r="DG39" s="5"/>
      <c r="DH39" s="5"/>
      <c r="DI39" s="5"/>
      <c r="DJ39" s="5"/>
    </row>
    <row r="40" spans="1:114" s="2" customFormat="1" x14ac:dyDescent="0.2">
      <c r="A40" s="42" t="s">
        <v>60</v>
      </c>
      <c r="B40" s="22">
        <f>SUM(C40:D40)</f>
        <v>0</v>
      </c>
      <c r="C40" s="23">
        <f>SUM(E40+G40+I40+K40+M40+O40+Q40+S40+U40+W40+Y40+AA40+AC40+AE40+AG40+AI40+AK40+AM40)</f>
        <v>0</v>
      </c>
      <c r="D40" s="24">
        <f>SUM(F40+H40+J40+L40+N40+P40+R40+T40+V40+X40+Z40+AB40+AD40+AF40+AH40+AJ40+AL40+AN40)</f>
        <v>0</v>
      </c>
      <c r="E40" s="25"/>
      <c r="F40" s="26"/>
      <c r="G40" s="25"/>
      <c r="H40" s="27"/>
      <c r="I40" s="25"/>
      <c r="J40" s="27"/>
      <c r="K40" s="25"/>
      <c r="L40" s="27"/>
      <c r="M40" s="25"/>
      <c r="N40" s="27"/>
      <c r="O40" s="25"/>
      <c r="P40" s="27"/>
      <c r="Q40" s="77"/>
      <c r="R40" s="27"/>
      <c r="S40" s="25"/>
      <c r="T40" s="27"/>
      <c r="U40" s="25"/>
      <c r="V40" s="27"/>
      <c r="W40" s="25"/>
      <c r="X40" s="27"/>
      <c r="Y40" s="25"/>
      <c r="Z40" s="27"/>
      <c r="AA40" s="25"/>
      <c r="AB40" s="27"/>
      <c r="AC40" s="77"/>
      <c r="AD40" s="27"/>
      <c r="AE40" s="25"/>
      <c r="AF40" s="27"/>
      <c r="AG40" s="77"/>
      <c r="AH40" s="27"/>
      <c r="AI40" s="25"/>
      <c r="AJ40" s="27"/>
      <c r="AK40" s="77"/>
      <c r="AL40" s="27"/>
      <c r="AM40" s="78"/>
      <c r="AN40" s="35"/>
      <c r="AO40" s="31"/>
      <c r="AP40" s="31"/>
      <c r="AQ40" s="31"/>
      <c r="AR40" s="32"/>
      <c r="AS40" s="32"/>
      <c r="AT40" s="18"/>
      <c r="AU40" s="19"/>
      <c r="AV40" s="19"/>
      <c r="AW40" s="19"/>
      <c r="AX40" s="19"/>
      <c r="AY40" s="19"/>
      <c r="AZ40" s="19"/>
      <c r="BA40" s="19"/>
      <c r="BB40" s="19"/>
      <c r="BC40" s="3"/>
      <c r="BD40" s="3"/>
      <c r="BE40" s="3"/>
      <c r="BF40" s="3"/>
      <c r="BG40" s="3"/>
      <c r="BV40" s="3"/>
      <c r="BW40" s="3"/>
      <c r="BX40" s="3"/>
      <c r="BY40" s="3"/>
      <c r="BZ40" s="3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5"/>
      <c r="DB40" s="5"/>
      <c r="DC40" s="5"/>
      <c r="DD40" s="5"/>
      <c r="DE40" s="5"/>
      <c r="DF40" s="5"/>
      <c r="DG40" s="5"/>
      <c r="DH40" s="5"/>
      <c r="DI40" s="5"/>
      <c r="DJ40" s="5"/>
    </row>
    <row r="41" spans="1:114" s="2" customFormat="1" x14ac:dyDescent="0.2">
      <c r="A41" s="42" t="s">
        <v>61</v>
      </c>
      <c r="B41" s="22">
        <f t="shared" si="2"/>
        <v>0</v>
      </c>
      <c r="C41" s="23">
        <f t="shared" si="4"/>
        <v>0</v>
      </c>
      <c r="D41" s="24">
        <f t="shared" si="4"/>
        <v>0</v>
      </c>
      <c r="E41" s="25"/>
      <c r="F41" s="26"/>
      <c r="G41" s="25"/>
      <c r="H41" s="27"/>
      <c r="I41" s="25"/>
      <c r="J41" s="27"/>
      <c r="K41" s="25"/>
      <c r="L41" s="27"/>
      <c r="M41" s="25"/>
      <c r="N41" s="27"/>
      <c r="O41" s="25"/>
      <c r="P41" s="27"/>
      <c r="Q41" s="77"/>
      <c r="R41" s="27"/>
      <c r="S41" s="25"/>
      <c r="T41" s="27"/>
      <c r="U41" s="25"/>
      <c r="V41" s="27"/>
      <c r="W41" s="25"/>
      <c r="X41" s="27"/>
      <c r="Y41" s="25"/>
      <c r="Z41" s="27"/>
      <c r="AA41" s="25"/>
      <c r="AB41" s="27"/>
      <c r="AC41" s="77"/>
      <c r="AD41" s="27"/>
      <c r="AE41" s="25"/>
      <c r="AF41" s="27"/>
      <c r="AG41" s="77"/>
      <c r="AH41" s="27"/>
      <c r="AI41" s="25"/>
      <c r="AJ41" s="27"/>
      <c r="AK41" s="77"/>
      <c r="AL41" s="27"/>
      <c r="AM41" s="78"/>
      <c r="AN41" s="35"/>
      <c r="AO41" s="31"/>
      <c r="AP41" s="31"/>
      <c r="AQ41" s="31"/>
      <c r="AR41" s="32"/>
      <c r="AS41" s="32"/>
      <c r="AT41" s="18"/>
      <c r="AU41" s="19"/>
      <c r="AV41" s="19"/>
      <c r="AW41" s="19"/>
      <c r="AX41" s="19"/>
      <c r="AY41" s="19"/>
      <c r="AZ41" s="19"/>
      <c r="BA41" s="19"/>
      <c r="BB41" s="19"/>
      <c r="BC41" s="3"/>
      <c r="BD41" s="3"/>
      <c r="BE41" s="3"/>
      <c r="BF41" s="3"/>
      <c r="BG41" s="3"/>
      <c r="BV41" s="3"/>
      <c r="BW41" s="3"/>
      <c r="BX41" s="3"/>
      <c r="BY41" s="3"/>
      <c r="BZ41" s="3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5"/>
      <c r="DB41" s="5"/>
      <c r="DC41" s="5"/>
      <c r="DD41" s="5"/>
      <c r="DE41" s="5"/>
      <c r="DF41" s="5"/>
      <c r="DG41" s="5"/>
      <c r="DH41" s="5"/>
      <c r="DI41" s="5"/>
      <c r="DJ41" s="5"/>
    </row>
    <row r="42" spans="1:114" s="2" customFormat="1" x14ac:dyDescent="0.2">
      <c r="A42" s="42" t="s">
        <v>62</v>
      </c>
      <c r="B42" s="22">
        <f t="shared" si="2"/>
        <v>0</v>
      </c>
      <c r="C42" s="23">
        <f t="shared" si="4"/>
        <v>0</v>
      </c>
      <c r="D42" s="24">
        <f t="shared" si="4"/>
        <v>0</v>
      </c>
      <c r="E42" s="25"/>
      <c r="F42" s="26"/>
      <c r="G42" s="25"/>
      <c r="H42" s="27"/>
      <c r="I42" s="25"/>
      <c r="J42" s="27"/>
      <c r="K42" s="25"/>
      <c r="L42" s="27"/>
      <c r="M42" s="25"/>
      <c r="N42" s="27"/>
      <c r="O42" s="25"/>
      <c r="P42" s="27"/>
      <c r="Q42" s="77"/>
      <c r="R42" s="27"/>
      <c r="S42" s="25"/>
      <c r="T42" s="27"/>
      <c r="U42" s="25"/>
      <c r="V42" s="27"/>
      <c r="W42" s="25"/>
      <c r="X42" s="27"/>
      <c r="Y42" s="25"/>
      <c r="Z42" s="27"/>
      <c r="AA42" s="25"/>
      <c r="AB42" s="27"/>
      <c r="AC42" s="77"/>
      <c r="AD42" s="27"/>
      <c r="AE42" s="25"/>
      <c r="AF42" s="27"/>
      <c r="AG42" s="77"/>
      <c r="AH42" s="27"/>
      <c r="AI42" s="25"/>
      <c r="AJ42" s="27"/>
      <c r="AK42" s="77"/>
      <c r="AL42" s="27"/>
      <c r="AM42" s="78"/>
      <c r="AN42" s="35"/>
      <c r="AO42" s="53"/>
      <c r="AP42" s="53"/>
      <c r="AQ42" s="53"/>
      <c r="AR42" s="54"/>
      <c r="AS42" s="54"/>
      <c r="AT42" s="18"/>
      <c r="AU42" s="19"/>
      <c r="AV42" s="19"/>
      <c r="AW42" s="19"/>
      <c r="AX42" s="19"/>
      <c r="AY42" s="19"/>
      <c r="AZ42" s="19"/>
      <c r="BA42" s="19"/>
      <c r="BB42" s="19"/>
      <c r="BC42" s="3"/>
      <c r="BD42" s="3"/>
      <c r="BE42" s="3"/>
      <c r="BF42" s="3"/>
      <c r="BG42" s="3"/>
      <c r="BV42" s="3"/>
      <c r="BW42" s="3"/>
      <c r="BX42" s="3"/>
      <c r="BY42" s="3"/>
      <c r="BZ42" s="3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5"/>
      <c r="DB42" s="5"/>
      <c r="DC42" s="5"/>
      <c r="DD42" s="5"/>
      <c r="DE42" s="5"/>
      <c r="DF42" s="5"/>
      <c r="DG42" s="5"/>
      <c r="DH42" s="5"/>
      <c r="DI42" s="5"/>
      <c r="DJ42" s="5"/>
    </row>
    <row r="43" spans="1:114" s="2" customFormat="1" x14ac:dyDescent="0.2">
      <c r="A43" s="42" t="s">
        <v>63</v>
      </c>
      <c r="B43" s="22">
        <f t="shared" si="2"/>
        <v>0</v>
      </c>
      <c r="C43" s="23">
        <f t="shared" si="4"/>
        <v>0</v>
      </c>
      <c r="D43" s="24">
        <f t="shared" si="4"/>
        <v>0</v>
      </c>
      <c r="E43" s="25"/>
      <c r="F43" s="26"/>
      <c r="G43" s="25"/>
      <c r="H43" s="27"/>
      <c r="I43" s="25"/>
      <c r="J43" s="27"/>
      <c r="K43" s="25"/>
      <c r="L43" s="27"/>
      <c r="M43" s="25"/>
      <c r="N43" s="27"/>
      <c r="O43" s="25"/>
      <c r="P43" s="27"/>
      <c r="Q43" s="77"/>
      <c r="R43" s="27"/>
      <c r="S43" s="25"/>
      <c r="T43" s="27"/>
      <c r="U43" s="25"/>
      <c r="V43" s="27"/>
      <c r="W43" s="25"/>
      <c r="X43" s="27"/>
      <c r="Y43" s="25"/>
      <c r="Z43" s="27"/>
      <c r="AA43" s="25"/>
      <c r="AB43" s="27"/>
      <c r="AC43" s="77"/>
      <c r="AD43" s="27"/>
      <c r="AE43" s="25"/>
      <c r="AF43" s="27"/>
      <c r="AG43" s="77"/>
      <c r="AH43" s="27"/>
      <c r="AI43" s="25"/>
      <c r="AJ43" s="27"/>
      <c r="AK43" s="77"/>
      <c r="AL43" s="27"/>
      <c r="AM43" s="78"/>
      <c r="AN43" s="35"/>
      <c r="AO43" s="53"/>
      <c r="AP43" s="53"/>
      <c r="AQ43" s="53"/>
      <c r="AR43" s="54"/>
      <c r="AS43" s="54"/>
      <c r="AT43" s="18"/>
      <c r="AU43" s="19"/>
      <c r="AV43" s="19"/>
      <c r="AW43" s="19"/>
      <c r="AX43" s="19"/>
      <c r="AY43" s="19"/>
      <c r="AZ43" s="19"/>
      <c r="BA43" s="19"/>
      <c r="BB43" s="19"/>
      <c r="BC43" s="3"/>
      <c r="BD43" s="3"/>
      <c r="BE43" s="3"/>
      <c r="BF43" s="3"/>
      <c r="BG43" s="3"/>
      <c r="BV43" s="3"/>
      <c r="BW43" s="3"/>
      <c r="BX43" s="3"/>
      <c r="BY43" s="3"/>
      <c r="BZ43" s="3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5"/>
      <c r="DB43" s="5"/>
      <c r="DC43" s="5"/>
      <c r="DD43" s="5"/>
      <c r="DE43" s="5"/>
      <c r="DF43" s="5"/>
      <c r="DG43" s="5"/>
      <c r="DH43" s="5"/>
      <c r="DI43" s="5"/>
      <c r="DJ43" s="5"/>
    </row>
    <row r="44" spans="1:114" s="2" customFormat="1" x14ac:dyDescent="0.2">
      <c r="A44" s="42" t="s">
        <v>64</v>
      </c>
      <c r="B44" s="22">
        <f t="shared" si="2"/>
        <v>0</v>
      </c>
      <c r="C44" s="23">
        <f t="shared" si="4"/>
        <v>0</v>
      </c>
      <c r="D44" s="24">
        <f t="shared" si="4"/>
        <v>0</v>
      </c>
      <c r="E44" s="25"/>
      <c r="F44" s="26"/>
      <c r="G44" s="25"/>
      <c r="H44" s="27"/>
      <c r="I44" s="25"/>
      <c r="J44" s="27"/>
      <c r="K44" s="25"/>
      <c r="L44" s="27"/>
      <c r="M44" s="25"/>
      <c r="N44" s="27"/>
      <c r="O44" s="25"/>
      <c r="P44" s="27"/>
      <c r="Q44" s="77"/>
      <c r="R44" s="27"/>
      <c r="S44" s="25"/>
      <c r="T44" s="27"/>
      <c r="U44" s="25"/>
      <c r="V44" s="27"/>
      <c r="W44" s="25"/>
      <c r="X44" s="27"/>
      <c r="Y44" s="25"/>
      <c r="Z44" s="27"/>
      <c r="AA44" s="25"/>
      <c r="AB44" s="27"/>
      <c r="AC44" s="77"/>
      <c r="AD44" s="27"/>
      <c r="AE44" s="25"/>
      <c r="AF44" s="27"/>
      <c r="AG44" s="77"/>
      <c r="AH44" s="27"/>
      <c r="AI44" s="25"/>
      <c r="AJ44" s="27"/>
      <c r="AK44" s="77"/>
      <c r="AL44" s="27"/>
      <c r="AM44" s="78"/>
      <c r="AN44" s="35"/>
      <c r="AO44" s="53"/>
      <c r="AP44" s="53"/>
      <c r="AQ44" s="53"/>
      <c r="AR44" s="54"/>
      <c r="AS44" s="54"/>
      <c r="AT44" s="18"/>
      <c r="AU44" s="19"/>
      <c r="AV44" s="19"/>
      <c r="AW44" s="19"/>
      <c r="AX44" s="19"/>
      <c r="AY44" s="19"/>
      <c r="AZ44" s="19"/>
      <c r="BA44" s="19"/>
      <c r="BB44" s="19"/>
      <c r="BC44" s="3"/>
      <c r="BD44" s="3"/>
      <c r="BE44" s="3"/>
      <c r="BF44" s="3"/>
      <c r="BG44" s="3"/>
      <c r="BV44" s="3"/>
      <c r="BW44" s="3"/>
      <c r="BX44" s="3"/>
      <c r="BY44" s="3"/>
      <c r="BZ44" s="3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5"/>
      <c r="DB44" s="5"/>
      <c r="DC44" s="5"/>
      <c r="DD44" s="5"/>
      <c r="DE44" s="5"/>
      <c r="DF44" s="5"/>
      <c r="DG44" s="5"/>
      <c r="DH44" s="5"/>
      <c r="DI44" s="5"/>
      <c r="DJ44" s="5"/>
    </row>
    <row r="45" spans="1:114" s="2" customFormat="1" x14ac:dyDescent="0.2">
      <c r="A45" s="88" t="s">
        <v>65</v>
      </c>
      <c r="B45" s="89">
        <f t="shared" si="2"/>
        <v>0</v>
      </c>
      <c r="C45" s="90">
        <f t="shared" si="4"/>
        <v>0</v>
      </c>
      <c r="D45" s="91">
        <f t="shared" si="4"/>
        <v>0</v>
      </c>
      <c r="E45" s="65"/>
      <c r="F45" s="66"/>
      <c r="G45" s="65"/>
      <c r="H45" s="64"/>
      <c r="I45" s="65"/>
      <c r="J45" s="64"/>
      <c r="K45" s="65"/>
      <c r="L45" s="64"/>
      <c r="M45" s="65"/>
      <c r="N45" s="64"/>
      <c r="O45" s="65"/>
      <c r="P45" s="64"/>
      <c r="Q45" s="92"/>
      <c r="R45" s="64"/>
      <c r="S45" s="65"/>
      <c r="T45" s="64"/>
      <c r="U45" s="65"/>
      <c r="V45" s="64"/>
      <c r="W45" s="65"/>
      <c r="X45" s="64"/>
      <c r="Y45" s="65"/>
      <c r="Z45" s="64"/>
      <c r="AA45" s="65"/>
      <c r="AB45" s="64"/>
      <c r="AC45" s="92"/>
      <c r="AD45" s="64"/>
      <c r="AE45" s="65"/>
      <c r="AF45" s="64"/>
      <c r="AG45" s="92"/>
      <c r="AH45" s="64"/>
      <c r="AI45" s="65"/>
      <c r="AJ45" s="64"/>
      <c r="AK45" s="92"/>
      <c r="AL45" s="64"/>
      <c r="AM45" s="93"/>
      <c r="AN45" s="68"/>
      <c r="AO45" s="69"/>
      <c r="AP45" s="69"/>
      <c r="AQ45" s="69"/>
      <c r="AR45" s="70"/>
      <c r="AS45" s="70"/>
      <c r="AT45" s="18"/>
      <c r="AU45" s="19"/>
      <c r="AV45" s="19"/>
      <c r="AW45" s="19"/>
      <c r="AX45" s="19"/>
      <c r="AY45" s="19"/>
      <c r="AZ45" s="19"/>
      <c r="BA45" s="19"/>
      <c r="BB45" s="19"/>
      <c r="BC45" s="3"/>
      <c r="BD45" s="3"/>
      <c r="BE45" s="3"/>
      <c r="BF45" s="3"/>
      <c r="BG45" s="3"/>
      <c r="BV45" s="3"/>
      <c r="BW45" s="3"/>
      <c r="BX45" s="3"/>
      <c r="BY45" s="3"/>
      <c r="BZ45" s="3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5"/>
      <c r="DB45" s="5"/>
      <c r="DC45" s="5"/>
      <c r="DD45" s="5"/>
      <c r="DE45" s="5"/>
      <c r="DF45" s="5"/>
      <c r="DG45" s="5"/>
      <c r="DH45" s="5"/>
      <c r="DI45" s="5"/>
      <c r="DJ45" s="5"/>
    </row>
    <row r="46" spans="1:114" s="2" customFormat="1" x14ac:dyDescent="0.2">
      <c r="A46" s="8" t="s">
        <v>66</v>
      </c>
      <c r="B46" s="8"/>
      <c r="C46" s="8"/>
      <c r="D46" s="8"/>
      <c r="E46" s="8"/>
      <c r="F46" s="8"/>
      <c r="G46" s="8"/>
      <c r="H46" s="8"/>
      <c r="I46" s="9"/>
      <c r="J46" s="9"/>
      <c r="K46" s="9"/>
      <c r="L46" s="9"/>
      <c r="M46" s="9"/>
      <c r="N46" s="6"/>
      <c r="O46" s="6"/>
      <c r="P46" s="6"/>
      <c r="Q46" s="6"/>
      <c r="R46" s="6"/>
      <c r="S46" s="6"/>
      <c r="T46" s="6"/>
      <c r="U46" s="6"/>
      <c r="V46" s="6"/>
      <c r="W46" s="6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4"/>
      <c r="AP46" s="95"/>
      <c r="AQ46" s="543"/>
      <c r="AR46" s="544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V46" s="3"/>
      <c r="BW46" s="3"/>
      <c r="BX46" s="3"/>
      <c r="BY46" s="3"/>
      <c r="BZ46" s="3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5"/>
      <c r="DB46" s="5"/>
      <c r="DC46" s="5"/>
      <c r="DD46" s="5"/>
      <c r="DE46" s="5"/>
      <c r="DF46" s="5"/>
      <c r="DG46" s="5"/>
      <c r="DH46" s="5"/>
      <c r="DI46" s="5"/>
      <c r="DJ46" s="5"/>
    </row>
    <row r="47" spans="1:114" s="2" customFormat="1" ht="19.5" customHeight="1" x14ac:dyDescent="0.25">
      <c r="A47" s="3503" t="s">
        <v>49</v>
      </c>
      <c r="B47" s="3494" t="s">
        <v>4</v>
      </c>
      <c r="C47" s="3491" t="s">
        <v>67</v>
      </c>
      <c r="D47" s="3505"/>
      <c r="E47" s="3505"/>
      <c r="F47" s="3498"/>
      <c r="G47" s="3491" t="s">
        <v>68</v>
      </c>
      <c r="H47" s="3505"/>
      <c r="I47" s="3505"/>
      <c r="J47" s="3506"/>
      <c r="K47" s="3507" t="s">
        <v>6</v>
      </c>
      <c r="L47" s="3507" t="s">
        <v>7</v>
      </c>
      <c r="M47" s="3507" t="s">
        <v>69</v>
      </c>
      <c r="N47" s="96"/>
      <c r="O47" s="96"/>
      <c r="P47" s="96"/>
      <c r="Q47" s="96"/>
      <c r="R47" s="9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545"/>
      <c r="AR47" s="97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V47" s="3"/>
      <c r="BW47" s="3"/>
      <c r="BX47" s="3"/>
      <c r="BY47" s="3"/>
      <c r="BZ47" s="3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5"/>
      <c r="DB47" s="5"/>
      <c r="DC47" s="5"/>
      <c r="DD47" s="5"/>
      <c r="DE47" s="5"/>
      <c r="DF47" s="5"/>
      <c r="DG47" s="5"/>
      <c r="DH47" s="5"/>
      <c r="DI47" s="5"/>
      <c r="DJ47" s="5"/>
    </row>
    <row r="48" spans="1:114" s="2" customFormat="1" ht="21" x14ac:dyDescent="0.2">
      <c r="A48" s="3504"/>
      <c r="B48" s="3501"/>
      <c r="C48" s="546" t="s">
        <v>14</v>
      </c>
      <c r="D48" s="546" t="s">
        <v>15</v>
      </c>
      <c r="E48" s="458" t="s">
        <v>16</v>
      </c>
      <c r="F48" s="266" t="s">
        <v>70</v>
      </c>
      <c r="G48" s="546" t="s">
        <v>14</v>
      </c>
      <c r="H48" s="546" t="s">
        <v>15</v>
      </c>
      <c r="I48" s="458" t="s">
        <v>16</v>
      </c>
      <c r="J48" s="547" t="s">
        <v>70</v>
      </c>
      <c r="K48" s="3508"/>
      <c r="L48" s="3508"/>
      <c r="M48" s="3508"/>
      <c r="N48" s="548"/>
      <c r="O48" s="549"/>
      <c r="P48" s="549"/>
      <c r="Q48" s="549"/>
      <c r="R48" s="549"/>
      <c r="S48" s="549"/>
      <c r="T48" s="549"/>
      <c r="U48" s="549"/>
      <c r="V48" s="549"/>
      <c r="W48" s="549"/>
      <c r="X48" s="549"/>
      <c r="Y48" s="549"/>
      <c r="Z48" s="549"/>
      <c r="AA48" s="549"/>
      <c r="AB48" s="549"/>
      <c r="AC48" s="549"/>
      <c r="AD48" s="549"/>
      <c r="AE48" s="549"/>
      <c r="AF48" s="549"/>
      <c r="AG48" s="549"/>
      <c r="AH48" s="549"/>
      <c r="AI48" s="549"/>
      <c r="AJ48" s="549"/>
      <c r="AK48" s="549"/>
      <c r="AL48" s="549"/>
      <c r="AM48" s="549"/>
      <c r="AN48" s="549"/>
      <c r="AO48" s="549"/>
      <c r="AP48" s="549"/>
      <c r="AQ48" s="550"/>
      <c r="AR48" s="550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V48" s="3"/>
      <c r="BW48" s="3"/>
      <c r="BX48" s="3"/>
      <c r="BY48" s="3"/>
      <c r="BZ48" s="3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5"/>
      <c r="DB48" s="5"/>
      <c r="DC48" s="5"/>
      <c r="DD48" s="5"/>
      <c r="DE48" s="5"/>
      <c r="DF48" s="5"/>
      <c r="DG48" s="5"/>
      <c r="DH48" s="5"/>
      <c r="DI48" s="5"/>
      <c r="DJ48" s="5"/>
    </row>
    <row r="49" spans="1:110" s="2" customFormat="1" x14ac:dyDescent="0.2">
      <c r="A49" s="98" t="s">
        <v>71</v>
      </c>
      <c r="B49" s="99">
        <f>SUM(C49:J49)</f>
        <v>0</v>
      </c>
      <c r="C49" s="551"/>
      <c r="D49" s="552"/>
      <c r="E49" s="552"/>
      <c r="F49" s="553"/>
      <c r="G49" s="551"/>
      <c r="H49" s="552"/>
      <c r="I49" s="552"/>
      <c r="J49" s="554"/>
      <c r="K49" s="553"/>
      <c r="L49" s="553"/>
      <c r="M49" s="553"/>
      <c r="N49" s="18"/>
      <c r="O49" s="549"/>
      <c r="P49" s="549"/>
      <c r="Q49" s="549"/>
      <c r="R49" s="549"/>
      <c r="S49" s="549"/>
      <c r="T49" s="549"/>
      <c r="U49" s="549"/>
      <c r="V49" s="549"/>
      <c r="W49" s="549"/>
      <c r="X49" s="555"/>
      <c r="Y49" s="555"/>
      <c r="Z49" s="555"/>
      <c r="AA49" s="555"/>
      <c r="AB49" s="555"/>
      <c r="AC49" s="555"/>
      <c r="AD49" s="555"/>
      <c r="AE49" s="555"/>
      <c r="AF49" s="555"/>
      <c r="AG49" s="555"/>
      <c r="AH49" s="555"/>
      <c r="AI49" s="555"/>
      <c r="AJ49" s="555"/>
      <c r="AK49" s="555"/>
      <c r="AL49" s="555"/>
      <c r="AM49" s="555"/>
      <c r="AN49" s="555"/>
      <c r="AO49" s="555"/>
      <c r="AP49" s="555"/>
      <c r="AQ49" s="550"/>
      <c r="AR49" s="550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V49" s="3"/>
      <c r="BW49" s="3"/>
      <c r="BX49" s="3"/>
      <c r="BY49" s="3"/>
      <c r="BZ49" s="3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5"/>
      <c r="DB49" s="5">
        <v>0</v>
      </c>
      <c r="DC49" s="5"/>
      <c r="DD49" s="5">
        <v>0</v>
      </c>
      <c r="DE49" s="5"/>
      <c r="DF49" s="5">
        <v>0</v>
      </c>
    </row>
    <row r="50" spans="1:110" s="2" customFormat="1" x14ac:dyDescent="0.2">
      <c r="A50" s="62" t="s">
        <v>72</v>
      </c>
      <c r="B50" s="100">
        <f>SUM(C50:J50)</f>
        <v>0</v>
      </c>
      <c r="C50" s="65"/>
      <c r="D50" s="101"/>
      <c r="E50" s="101"/>
      <c r="F50" s="66"/>
      <c r="G50" s="65"/>
      <c r="H50" s="101"/>
      <c r="I50" s="101"/>
      <c r="J50" s="68"/>
      <c r="K50" s="66"/>
      <c r="L50" s="66"/>
      <c r="M50" s="66"/>
      <c r="N50" s="18"/>
      <c r="O50" s="549"/>
      <c r="P50" s="549"/>
      <c r="Q50" s="549"/>
      <c r="R50" s="549"/>
      <c r="S50" s="549"/>
      <c r="T50" s="549"/>
      <c r="U50" s="549"/>
      <c r="V50" s="549"/>
      <c r="W50" s="549"/>
      <c r="X50" s="555"/>
      <c r="Y50" s="555"/>
      <c r="Z50" s="555"/>
      <c r="AA50" s="555"/>
      <c r="AB50" s="555"/>
      <c r="AC50" s="555"/>
      <c r="AD50" s="555"/>
      <c r="AE50" s="555"/>
      <c r="AF50" s="555"/>
      <c r="AG50" s="555"/>
      <c r="AH50" s="555"/>
      <c r="AI50" s="555"/>
      <c r="AJ50" s="555"/>
      <c r="AK50" s="555"/>
      <c r="AL50" s="555"/>
      <c r="AM50" s="555"/>
      <c r="AN50" s="555"/>
      <c r="AO50" s="555"/>
      <c r="AP50" s="555"/>
      <c r="AQ50" s="550"/>
      <c r="AR50" s="550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V50" s="3"/>
      <c r="BW50" s="3"/>
      <c r="BX50" s="3"/>
      <c r="BY50" s="3"/>
      <c r="BZ50" s="3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5"/>
      <c r="DB50" s="5">
        <v>0</v>
      </c>
      <c r="DC50" s="5"/>
      <c r="DD50" s="5">
        <v>0</v>
      </c>
      <c r="DE50" s="5"/>
      <c r="DF50" s="5">
        <v>0</v>
      </c>
    </row>
    <row r="51" spans="1:110" s="2" customFormat="1" x14ac:dyDescent="0.2">
      <c r="A51" s="556" t="s">
        <v>73</v>
      </c>
      <c r="B51" s="556"/>
      <c r="C51" s="556"/>
      <c r="D51" s="556"/>
      <c r="E51" s="556"/>
      <c r="F51" s="556"/>
      <c r="G51" s="557"/>
      <c r="H51" s="557"/>
      <c r="I51" s="557"/>
      <c r="J51" s="557"/>
      <c r="K51" s="557"/>
      <c r="L51" s="557"/>
      <c r="M51" s="557"/>
      <c r="N51" s="557"/>
      <c r="O51" s="558"/>
      <c r="P51" s="556"/>
      <c r="Q51" s="557"/>
      <c r="R51" s="557"/>
      <c r="S51" s="558"/>
      <c r="T51" s="556"/>
      <c r="U51" s="557"/>
      <c r="V51" s="558"/>
      <c r="W51" s="559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555"/>
      <c r="AM51" s="560"/>
      <c r="AN51" s="560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V51" s="3"/>
      <c r="BW51" s="3"/>
      <c r="BX51" s="3"/>
      <c r="BY51" s="3"/>
      <c r="BZ51" s="3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5"/>
      <c r="DB51" s="5"/>
      <c r="DC51" s="5"/>
      <c r="DD51" s="5"/>
      <c r="DE51" s="5"/>
      <c r="DF51" s="5"/>
    </row>
    <row r="52" spans="1:110" s="2" customFormat="1" ht="14.25" customHeight="1" x14ac:dyDescent="0.2">
      <c r="A52" s="3503" t="s">
        <v>74</v>
      </c>
      <c r="B52" s="3509" t="s">
        <v>32</v>
      </c>
      <c r="C52" s="3510"/>
      <c r="D52" s="3495"/>
      <c r="E52" s="3486" t="s">
        <v>5</v>
      </c>
      <c r="F52" s="3499"/>
      <c r="G52" s="3499"/>
      <c r="H52" s="3499"/>
      <c r="I52" s="3499"/>
      <c r="J52" s="3499"/>
      <c r="K52" s="3499"/>
      <c r="L52" s="3499"/>
      <c r="M52" s="3499"/>
      <c r="N52" s="3499"/>
      <c r="O52" s="3499"/>
      <c r="P52" s="3499"/>
      <c r="Q52" s="3499"/>
      <c r="R52" s="3499"/>
      <c r="S52" s="3499"/>
      <c r="T52" s="3499"/>
      <c r="U52" s="3499"/>
      <c r="V52" s="3517"/>
      <c r="W52" s="3494" t="s">
        <v>6</v>
      </c>
      <c r="X52" s="3494" t="s">
        <v>7</v>
      </c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BV52" s="3"/>
      <c r="BW52" s="3"/>
      <c r="BX52" s="3"/>
      <c r="BY52" s="3"/>
      <c r="BZ52" s="3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5"/>
      <c r="DB52" s="5"/>
      <c r="DC52" s="5"/>
      <c r="DD52" s="5"/>
      <c r="DE52" s="5"/>
      <c r="DF52" s="5"/>
    </row>
    <row r="53" spans="1:110" s="2" customFormat="1" ht="14.25" customHeight="1" x14ac:dyDescent="0.2">
      <c r="A53" s="3356"/>
      <c r="B53" s="3515"/>
      <c r="C53" s="3516"/>
      <c r="D53" s="3502"/>
      <c r="E53" s="3494" t="s">
        <v>75</v>
      </c>
      <c r="F53" s="3494" t="s">
        <v>12</v>
      </c>
      <c r="G53" s="3495" t="s">
        <v>13</v>
      </c>
      <c r="H53" s="3503" t="s">
        <v>14</v>
      </c>
      <c r="I53" s="3503" t="s">
        <v>15</v>
      </c>
      <c r="J53" s="3495" t="s">
        <v>16</v>
      </c>
      <c r="K53" s="3495" t="s">
        <v>17</v>
      </c>
      <c r="L53" s="3495" t="s">
        <v>18</v>
      </c>
      <c r="M53" s="3495" t="s">
        <v>19</v>
      </c>
      <c r="N53" s="3495" t="s">
        <v>20</v>
      </c>
      <c r="O53" s="3495" t="s">
        <v>21</v>
      </c>
      <c r="P53" s="3495" t="s">
        <v>22</v>
      </c>
      <c r="Q53" s="3495" t="s">
        <v>23</v>
      </c>
      <c r="R53" s="3495" t="s">
        <v>24</v>
      </c>
      <c r="S53" s="3495" t="s">
        <v>25</v>
      </c>
      <c r="T53" s="3495" t="s">
        <v>26</v>
      </c>
      <c r="U53" s="3495" t="s">
        <v>27</v>
      </c>
      <c r="V53" s="3495" t="s">
        <v>28</v>
      </c>
      <c r="W53" s="3368"/>
      <c r="X53" s="3368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BV53" s="3"/>
      <c r="BW53" s="3"/>
      <c r="BX53" s="3"/>
      <c r="BY53" s="3"/>
      <c r="BZ53" s="3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5"/>
      <c r="DB53" s="5"/>
      <c r="DC53" s="5"/>
      <c r="DD53" s="5"/>
      <c r="DE53" s="5"/>
      <c r="DF53" s="5"/>
    </row>
    <row r="54" spans="1:110" s="2" customFormat="1" x14ac:dyDescent="0.2">
      <c r="A54" s="3504"/>
      <c r="B54" s="561" t="s">
        <v>29</v>
      </c>
      <c r="C54" s="562" t="s">
        <v>30</v>
      </c>
      <c r="D54" s="561" t="s">
        <v>31</v>
      </c>
      <c r="E54" s="3501"/>
      <c r="F54" s="3501"/>
      <c r="G54" s="3502"/>
      <c r="H54" s="3504"/>
      <c r="I54" s="3504"/>
      <c r="J54" s="3502"/>
      <c r="K54" s="3502"/>
      <c r="L54" s="3502"/>
      <c r="M54" s="3502"/>
      <c r="N54" s="3502"/>
      <c r="O54" s="3502"/>
      <c r="P54" s="3502"/>
      <c r="Q54" s="3502"/>
      <c r="R54" s="3502"/>
      <c r="S54" s="3502"/>
      <c r="T54" s="3502"/>
      <c r="U54" s="3502"/>
      <c r="V54" s="3502"/>
      <c r="W54" s="3501"/>
      <c r="X54" s="3501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BV54" s="3"/>
      <c r="BW54" s="3"/>
      <c r="BX54" s="3"/>
      <c r="BY54" s="3"/>
      <c r="BZ54" s="3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5"/>
      <c r="DB54" s="5"/>
      <c r="DC54" s="5"/>
      <c r="DD54" s="5"/>
      <c r="DE54" s="5"/>
      <c r="DF54" s="5"/>
    </row>
    <row r="55" spans="1:110" s="2" customFormat="1" x14ac:dyDescent="0.2">
      <c r="A55" s="563" t="s">
        <v>76</v>
      </c>
      <c r="B55" s="564">
        <f>SUM(B56:B57)</f>
        <v>0</v>
      </c>
      <c r="C55" s="565">
        <f>SUM(C56:C57)</f>
        <v>0</v>
      </c>
      <c r="D55" s="270">
        <f t="shared" ref="D55:V55" si="5">SUM(D56:D57)</f>
        <v>0</v>
      </c>
      <c r="E55" s="566">
        <f t="shared" si="5"/>
        <v>0</v>
      </c>
      <c r="F55" s="566">
        <f t="shared" si="5"/>
        <v>0</v>
      </c>
      <c r="G55" s="271">
        <f t="shared" si="5"/>
        <v>0</v>
      </c>
      <c r="H55" s="566">
        <f t="shared" si="5"/>
        <v>0</v>
      </c>
      <c r="I55" s="566">
        <f t="shared" si="5"/>
        <v>0</v>
      </c>
      <c r="J55" s="272">
        <f t="shared" si="5"/>
        <v>0</v>
      </c>
      <c r="K55" s="566">
        <f t="shared" si="5"/>
        <v>0</v>
      </c>
      <c r="L55" s="272">
        <f t="shared" si="5"/>
        <v>0</v>
      </c>
      <c r="M55" s="566">
        <f t="shared" si="5"/>
        <v>0</v>
      </c>
      <c r="N55" s="272">
        <f t="shared" si="5"/>
        <v>0</v>
      </c>
      <c r="O55" s="566">
        <f t="shared" si="5"/>
        <v>0</v>
      </c>
      <c r="P55" s="272">
        <f t="shared" si="5"/>
        <v>0</v>
      </c>
      <c r="Q55" s="566">
        <f t="shared" si="5"/>
        <v>0</v>
      </c>
      <c r="R55" s="272">
        <f t="shared" si="5"/>
        <v>0</v>
      </c>
      <c r="S55" s="566">
        <f t="shared" si="5"/>
        <v>0</v>
      </c>
      <c r="T55" s="272">
        <f t="shared" si="5"/>
        <v>0</v>
      </c>
      <c r="U55" s="566">
        <f t="shared" si="5"/>
        <v>0</v>
      </c>
      <c r="V55" s="566">
        <f t="shared" si="5"/>
        <v>0</v>
      </c>
      <c r="W55" s="566">
        <f>SUM(W56:W57)</f>
        <v>0</v>
      </c>
      <c r="X55" s="566">
        <f>SUM(X56:X57)</f>
        <v>0</v>
      </c>
      <c r="Y55" s="18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BV55" s="3"/>
      <c r="BW55" s="3"/>
      <c r="BX55" s="3"/>
      <c r="BY55" s="3"/>
      <c r="BZ55" s="3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5"/>
      <c r="DB55" s="5"/>
      <c r="DC55" s="5"/>
      <c r="DD55" s="5"/>
      <c r="DE55" s="5"/>
      <c r="DF55" s="5"/>
    </row>
    <row r="56" spans="1:110" s="2" customFormat="1" x14ac:dyDescent="0.2">
      <c r="A56" s="104" t="s">
        <v>71</v>
      </c>
      <c r="B56" s="105">
        <f>SUM(C56:D56)</f>
        <v>0</v>
      </c>
      <c r="C56" s="567"/>
      <c r="D56" s="568"/>
      <c r="E56" s="108"/>
      <c r="F56" s="109"/>
      <c r="G56" s="108"/>
      <c r="H56" s="109"/>
      <c r="I56" s="108"/>
      <c r="J56" s="109"/>
      <c r="K56" s="108"/>
      <c r="L56" s="109"/>
      <c r="M56" s="108"/>
      <c r="N56" s="109"/>
      <c r="O56" s="108"/>
      <c r="P56" s="109"/>
      <c r="Q56" s="108"/>
      <c r="R56" s="109"/>
      <c r="S56" s="108"/>
      <c r="T56" s="109"/>
      <c r="U56" s="108"/>
      <c r="V56" s="108"/>
      <c r="W56" s="108"/>
      <c r="X56" s="108"/>
      <c r="Y56" s="18"/>
      <c r="Z56" s="19"/>
      <c r="AA56" s="19"/>
      <c r="AB56" s="19"/>
      <c r="AC56" s="19"/>
      <c r="AD56" s="19"/>
      <c r="AE56" s="19"/>
      <c r="AF56" s="19"/>
      <c r="AG56" s="19"/>
      <c r="AH56" s="19"/>
      <c r="AI56" s="3"/>
      <c r="AJ56" s="3"/>
      <c r="BV56" s="3"/>
      <c r="BW56" s="3"/>
      <c r="BX56" s="3"/>
      <c r="BY56" s="3"/>
      <c r="BZ56" s="110"/>
      <c r="CA56" s="4"/>
      <c r="CB56" s="20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5"/>
      <c r="DB56" s="5">
        <v>0</v>
      </c>
      <c r="DC56" s="5">
        <v>0</v>
      </c>
      <c r="DD56" s="5">
        <v>0</v>
      </c>
      <c r="DE56" s="5"/>
      <c r="DF56" s="5"/>
    </row>
    <row r="57" spans="1:110" s="2" customFormat="1" x14ac:dyDescent="0.2">
      <c r="A57" s="111" t="s">
        <v>77</v>
      </c>
      <c r="B57" s="112">
        <f>SUM(C57:D57)</f>
        <v>0</v>
      </c>
      <c r="C57" s="569"/>
      <c r="D57" s="570"/>
      <c r="E57" s="113"/>
      <c r="F57" s="93"/>
      <c r="G57" s="113"/>
      <c r="H57" s="93"/>
      <c r="I57" s="113"/>
      <c r="J57" s="93"/>
      <c r="K57" s="113"/>
      <c r="L57" s="93"/>
      <c r="M57" s="113"/>
      <c r="N57" s="93"/>
      <c r="O57" s="113"/>
      <c r="P57" s="93"/>
      <c r="Q57" s="113"/>
      <c r="R57" s="93"/>
      <c r="S57" s="113"/>
      <c r="T57" s="93"/>
      <c r="U57" s="113"/>
      <c r="V57" s="113"/>
      <c r="W57" s="113"/>
      <c r="X57" s="113"/>
      <c r="Y57" s="18"/>
      <c r="Z57" s="19"/>
      <c r="AA57" s="19"/>
      <c r="AB57" s="19"/>
      <c r="AC57" s="19"/>
      <c r="AD57" s="19"/>
      <c r="AE57" s="19"/>
      <c r="AF57" s="19"/>
      <c r="AG57" s="19"/>
      <c r="AH57" s="19"/>
      <c r="AI57" s="3"/>
      <c r="AJ57" s="3"/>
      <c r="BV57" s="3"/>
      <c r="BW57" s="3"/>
      <c r="BX57" s="3"/>
      <c r="BY57" s="3"/>
      <c r="BZ57" s="3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5"/>
      <c r="DB57" s="5">
        <v>0</v>
      </c>
      <c r="DC57" s="5">
        <v>0</v>
      </c>
      <c r="DD57" s="5">
        <v>0</v>
      </c>
      <c r="DE57" s="5"/>
      <c r="DF57" s="5"/>
    </row>
    <row r="58" spans="1:110" s="2" customFormat="1" x14ac:dyDescent="0.2">
      <c r="A58" s="571" t="s">
        <v>78</v>
      </c>
      <c r="B58" s="572">
        <f>SUM(B59:B60)</f>
        <v>0</v>
      </c>
      <c r="C58" s="573">
        <f>SUM(C59:C60)</f>
        <v>0</v>
      </c>
      <c r="D58" s="574">
        <f t="shared" ref="D58:V58" si="6">SUM(D59:D60)</f>
        <v>0</v>
      </c>
      <c r="E58" s="575">
        <f t="shared" si="6"/>
        <v>0</v>
      </c>
      <c r="F58" s="576">
        <f t="shared" si="6"/>
        <v>0</v>
      </c>
      <c r="G58" s="575">
        <f t="shared" si="6"/>
        <v>0</v>
      </c>
      <c r="H58" s="576">
        <f t="shared" si="6"/>
        <v>0</v>
      </c>
      <c r="I58" s="575">
        <f t="shared" si="6"/>
        <v>0</v>
      </c>
      <c r="J58" s="576">
        <f t="shared" si="6"/>
        <v>0</v>
      </c>
      <c r="K58" s="575">
        <f t="shared" si="6"/>
        <v>0</v>
      </c>
      <c r="L58" s="576">
        <f t="shared" si="6"/>
        <v>0</v>
      </c>
      <c r="M58" s="575">
        <f t="shared" si="6"/>
        <v>0</v>
      </c>
      <c r="N58" s="576">
        <f t="shared" si="6"/>
        <v>0</v>
      </c>
      <c r="O58" s="575">
        <f t="shared" si="6"/>
        <v>0</v>
      </c>
      <c r="P58" s="576">
        <f t="shared" si="6"/>
        <v>0</v>
      </c>
      <c r="Q58" s="575">
        <f t="shared" si="6"/>
        <v>0</v>
      </c>
      <c r="R58" s="576">
        <f t="shared" si="6"/>
        <v>0</v>
      </c>
      <c r="S58" s="575">
        <f t="shared" si="6"/>
        <v>0</v>
      </c>
      <c r="T58" s="576">
        <f t="shared" si="6"/>
        <v>0</v>
      </c>
      <c r="U58" s="575">
        <f t="shared" si="6"/>
        <v>0</v>
      </c>
      <c r="V58" s="575">
        <f t="shared" si="6"/>
        <v>0</v>
      </c>
      <c r="W58" s="575">
        <f>SUM(W59:W60)</f>
        <v>0</v>
      </c>
      <c r="X58" s="575">
        <f>SUM(X59:X60)</f>
        <v>0</v>
      </c>
      <c r="Y58" s="18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BV58" s="3"/>
      <c r="BW58" s="3"/>
      <c r="BX58" s="3"/>
      <c r="BY58" s="3"/>
      <c r="BZ58" s="3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5"/>
      <c r="DB58" s="5"/>
      <c r="DC58" s="5"/>
      <c r="DD58" s="5"/>
      <c r="DE58" s="5"/>
      <c r="DF58" s="5"/>
    </row>
    <row r="59" spans="1:110" s="2" customFormat="1" x14ac:dyDescent="0.2">
      <c r="A59" s="104" t="s">
        <v>71</v>
      </c>
      <c r="B59" s="105">
        <f>SUM(C59:D59)</f>
        <v>0</v>
      </c>
      <c r="C59" s="567"/>
      <c r="D59" s="568"/>
      <c r="E59" s="108"/>
      <c r="F59" s="109"/>
      <c r="G59" s="108"/>
      <c r="H59" s="109"/>
      <c r="I59" s="108"/>
      <c r="J59" s="109"/>
      <c r="K59" s="108"/>
      <c r="L59" s="109"/>
      <c r="M59" s="108"/>
      <c r="N59" s="109"/>
      <c r="O59" s="108"/>
      <c r="P59" s="109"/>
      <c r="Q59" s="108"/>
      <c r="R59" s="109"/>
      <c r="S59" s="108"/>
      <c r="T59" s="109"/>
      <c r="U59" s="108"/>
      <c r="V59" s="108"/>
      <c r="W59" s="108"/>
      <c r="X59" s="108"/>
      <c r="Y59" s="18"/>
      <c r="Z59" s="19"/>
      <c r="AA59" s="19"/>
      <c r="AB59" s="19"/>
      <c r="AC59" s="19"/>
      <c r="AD59" s="19"/>
      <c r="AE59" s="19"/>
      <c r="AF59" s="19"/>
      <c r="AG59" s="19"/>
      <c r="AH59" s="19"/>
      <c r="AI59" s="3"/>
      <c r="AJ59" s="3"/>
      <c r="BV59" s="3"/>
      <c r="BW59" s="3"/>
      <c r="BX59" s="3"/>
      <c r="BY59" s="3"/>
      <c r="BZ59" s="3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5"/>
      <c r="DB59" s="5">
        <v>0</v>
      </c>
      <c r="DC59" s="5">
        <v>0</v>
      </c>
      <c r="DD59" s="5">
        <v>0</v>
      </c>
      <c r="DE59" s="5"/>
      <c r="DF59" s="5"/>
    </row>
    <row r="60" spans="1:110" s="2" customFormat="1" x14ac:dyDescent="0.2">
      <c r="A60" s="111" t="s">
        <v>77</v>
      </c>
      <c r="B60" s="112">
        <f>SUM(C60:D60)</f>
        <v>0</v>
      </c>
      <c r="C60" s="569"/>
      <c r="D60" s="569"/>
      <c r="E60" s="113"/>
      <c r="F60" s="93"/>
      <c r="G60" s="113"/>
      <c r="H60" s="93"/>
      <c r="I60" s="113"/>
      <c r="J60" s="93"/>
      <c r="K60" s="113"/>
      <c r="L60" s="93"/>
      <c r="M60" s="113"/>
      <c r="N60" s="93"/>
      <c r="O60" s="113"/>
      <c r="P60" s="93"/>
      <c r="Q60" s="113"/>
      <c r="R60" s="93"/>
      <c r="S60" s="113"/>
      <c r="T60" s="93"/>
      <c r="U60" s="113"/>
      <c r="V60" s="113"/>
      <c r="W60" s="113"/>
      <c r="X60" s="113"/>
      <c r="Y60" s="18"/>
      <c r="Z60" s="19"/>
      <c r="AA60" s="19"/>
      <c r="AB60" s="19"/>
      <c r="AC60" s="19"/>
      <c r="AD60" s="19"/>
      <c r="AE60" s="19"/>
      <c r="AF60" s="19"/>
      <c r="AG60" s="19"/>
      <c r="AH60" s="19"/>
      <c r="AI60" s="3"/>
      <c r="AJ60" s="3"/>
      <c r="BV60" s="3"/>
      <c r="BW60" s="3"/>
      <c r="BX60" s="3"/>
      <c r="BY60" s="3"/>
      <c r="BZ60" s="3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5"/>
      <c r="DB60" s="5">
        <v>0</v>
      </c>
      <c r="DC60" s="5">
        <v>0</v>
      </c>
      <c r="DD60" s="5">
        <v>0</v>
      </c>
      <c r="DE60" s="5"/>
      <c r="DF60" s="5"/>
    </row>
    <row r="61" spans="1:110" s="2" customFormat="1" x14ac:dyDescent="0.2">
      <c r="A61" s="556" t="s">
        <v>79</v>
      </c>
      <c r="B61" s="9"/>
      <c r="C61" s="9"/>
      <c r="D61" s="9"/>
      <c r="E61" s="114"/>
      <c r="F61" s="114"/>
      <c r="G61" s="114"/>
      <c r="H61" s="73"/>
      <c r="I61" s="73"/>
      <c r="J61" s="577"/>
      <c r="K61" s="577"/>
      <c r="L61" s="577"/>
      <c r="M61" s="577"/>
      <c r="N61" s="577"/>
      <c r="O61" s="577"/>
      <c r="P61" s="577"/>
      <c r="Q61" s="577"/>
      <c r="R61" s="577"/>
      <c r="S61" s="577"/>
      <c r="T61" s="577"/>
      <c r="U61" s="577"/>
      <c r="V61" s="578"/>
      <c r="W61" s="578"/>
      <c r="X61" s="579"/>
      <c r="Y61" s="579"/>
      <c r="Z61" s="579"/>
      <c r="AA61" s="579"/>
      <c r="AB61" s="579"/>
      <c r="AC61" s="579"/>
      <c r="AD61" s="579"/>
      <c r="AE61" s="579"/>
      <c r="AF61" s="579"/>
      <c r="AG61" s="579"/>
      <c r="AH61" s="579"/>
      <c r="AI61" s="579"/>
      <c r="AJ61" s="579"/>
      <c r="AK61" s="579"/>
      <c r="AL61" s="579"/>
      <c r="AM61" s="579"/>
      <c r="AN61" s="579"/>
      <c r="AO61" s="579"/>
      <c r="AP61" s="580"/>
      <c r="AQ61" s="580"/>
      <c r="AR61" s="580"/>
      <c r="BV61" s="3"/>
      <c r="BW61" s="3"/>
      <c r="BX61" s="3"/>
      <c r="BY61" s="3"/>
      <c r="BZ61" s="3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5"/>
      <c r="DB61" s="5"/>
      <c r="DC61" s="5"/>
      <c r="DD61" s="5"/>
      <c r="DE61" s="5"/>
      <c r="DF61" s="5"/>
    </row>
    <row r="62" spans="1:110" s="2" customFormat="1" x14ac:dyDescent="0.2">
      <c r="A62" s="581" t="s">
        <v>49</v>
      </c>
      <c r="B62" s="581" t="s">
        <v>32</v>
      </c>
      <c r="C62" s="115"/>
      <c r="D62" s="116"/>
      <c r="E62" s="116"/>
      <c r="F62" s="116"/>
      <c r="G62" s="116"/>
      <c r="H62" s="73"/>
      <c r="I62" s="73"/>
      <c r="J62" s="577"/>
      <c r="K62" s="577"/>
      <c r="L62" s="582"/>
      <c r="M62" s="582"/>
      <c r="N62" s="577"/>
      <c r="O62" s="577"/>
      <c r="P62" s="577"/>
      <c r="Q62" s="577"/>
      <c r="R62" s="577"/>
      <c r="S62" s="577"/>
      <c r="T62" s="577"/>
      <c r="U62" s="577"/>
      <c r="V62" s="578"/>
      <c r="W62" s="578"/>
      <c r="X62" s="579"/>
      <c r="Y62" s="579"/>
      <c r="Z62" s="579"/>
      <c r="AA62" s="579"/>
      <c r="AB62" s="579"/>
      <c r="AC62" s="579"/>
      <c r="AD62" s="579"/>
      <c r="AE62" s="579"/>
      <c r="AF62" s="579"/>
      <c r="AG62" s="579"/>
      <c r="AH62" s="579"/>
      <c r="AI62" s="579"/>
      <c r="AJ62" s="579"/>
      <c r="AK62" s="579"/>
      <c r="AL62" s="579"/>
      <c r="AM62" s="579"/>
      <c r="AN62" s="579"/>
      <c r="AO62" s="579"/>
      <c r="AP62" s="580"/>
      <c r="AQ62" s="580"/>
      <c r="AR62" s="580"/>
      <c r="BV62" s="3"/>
      <c r="BW62" s="3"/>
      <c r="BX62" s="3"/>
      <c r="BY62" s="3"/>
      <c r="BZ62" s="3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5"/>
      <c r="DB62" s="5"/>
      <c r="DC62" s="5"/>
      <c r="DD62" s="5"/>
      <c r="DE62" s="5"/>
      <c r="DF62" s="5"/>
    </row>
    <row r="63" spans="1:110" s="2" customFormat="1" x14ac:dyDescent="0.2">
      <c r="A63" s="583" t="s">
        <v>71</v>
      </c>
      <c r="B63" s="584"/>
      <c r="C63" s="115"/>
      <c r="D63" s="116"/>
      <c r="E63" s="116"/>
      <c r="F63" s="116"/>
      <c r="G63" s="116"/>
      <c r="H63" s="6"/>
      <c r="I63" s="94"/>
      <c r="J63" s="578"/>
      <c r="K63" s="578"/>
      <c r="L63" s="585"/>
      <c r="M63" s="585"/>
      <c r="N63" s="578"/>
      <c r="O63" s="578"/>
      <c r="P63" s="578"/>
      <c r="Q63" s="578"/>
      <c r="R63" s="578"/>
      <c r="S63" s="578"/>
      <c r="T63" s="578"/>
      <c r="U63" s="578"/>
      <c r="V63" s="578"/>
      <c r="W63" s="578"/>
      <c r="X63" s="579"/>
      <c r="Y63" s="579"/>
      <c r="Z63" s="579"/>
      <c r="AA63" s="579"/>
      <c r="AB63" s="579"/>
      <c r="AC63" s="579"/>
      <c r="AD63" s="579"/>
      <c r="AE63" s="579"/>
      <c r="AF63" s="579"/>
      <c r="AG63" s="579"/>
      <c r="AH63" s="579"/>
      <c r="AI63" s="579"/>
      <c r="AJ63" s="579"/>
      <c r="AK63" s="579"/>
      <c r="AL63" s="579"/>
      <c r="AM63" s="579"/>
      <c r="AN63" s="579"/>
      <c r="AO63" s="579"/>
      <c r="AP63" s="580"/>
      <c r="AQ63" s="580"/>
      <c r="AR63" s="580"/>
      <c r="BV63" s="3"/>
      <c r="BW63" s="3"/>
      <c r="BX63" s="3"/>
      <c r="BY63" s="3"/>
      <c r="BZ63" s="3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5"/>
      <c r="DB63" s="5"/>
      <c r="DC63" s="5"/>
      <c r="DD63" s="5"/>
      <c r="DE63" s="5"/>
      <c r="DF63" s="5"/>
    </row>
    <row r="64" spans="1:110" s="2" customFormat="1" x14ac:dyDescent="0.2">
      <c r="A64" s="62" t="s">
        <v>80</v>
      </c>
      <c r="B64" s="69"/>
      <c r="C64" s="8"/>
      <c r="D64" s="117"/>
      <c r="E64" s="8"/>
      <c r="F64" s="586"/>
      <c r="G64" s="118"/>
      <c r="H64" s="6"/>
      <c r="I64" s="6"/>
      <c r="J64" s="578"/>
      <c r="K64" s="578"/>
      <c r="L64" s="578"/>
      <c r="M64" s="578"/>
      <c r="N64" s="578"/>
      <c r="O64" s="578"/>
      <c r="P64" s="578"/>
      <c r="Q64" s="578"/>
      <c r="R64" s="578"/>
      <c r="S64" s="578"/>
      <c r="T64" s="578"/>
      <c r="U64" s="578"/>
      <c r="V64" s="578"/>
      <c r="W64" s="578"/>
      <c r="X64" s="579"/>
      <c r="Y64" s="579"/>
      <c r="Z64" s="579"/>
      <c r="AA64" s="579"/>
      <c r="AB64" s="579"/>
      <c r="AC64" s="579"/>
      <c r="AD64" s="579"/>
      <c r="AE64" s="579"/>
      <c r="AF64" s="579"/>
      <c r="AG64" s="579"/>
      <c r="AH64" s="579"/>
      <c r="AI64" s="579"/>
      <c r="AJ64" s="579"/>
      <c r="AK64" s="579"/>
      <c r="AL64" s="579"/>
      <c r="AM64" s="579"/>
      <c r="AN64" s="579"/>
      <c r="AO64" s="579"/>
      <c r="AP64" s="580"/>
      <c r="AQ64" s="580"/>
      <c r="AR64" s="580"/>
      <c r="BV64" s="3"/>
      <c r="BW64" s="3"/>
      <c r="BX64" s="3"/>
      <c r="BY64" s="3"/>
      <c r="BZ64" s="3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5"/>
      <c r="DB64" s="5"/>
      <c r="DC64" s="5"/>
      <c r="DD64" s="5"/>
      <c r="DE64" s="5"/>
      <c r="DF64" s="5"/>
    </row>
    <row r="65" spans="1:108" s="2" customFormat="1" ht="15" x14ac:dyDescent="0.25">
      <c r="A65" s="8" t="s">
        <v>81</v>
      </c>
      <c r="B65" s="119"/>
      <c r="C65" s="8"/>
      <c r="D65" s="8"/>
      <c r="E65" s="8"/>
      <c r="F65" s="8"/>
      <c r="G65" s="8"/>
      <c r="H65" s="6"/>
      <c r="I65" s="6"/>
      <c r="J65" s="587"/>
      <c r="K65" s="587"/>
      <c r="L65" s="587"/>
      <c r="M65" s="587"/>
      <c r="N65" s="587"/>
      <c r="O65" s="587"/>
      <c r="P65" s="587"/>
      <c r="Q65" s="587"/>
      <c r="R65" s="587"/>
      <c r="S65" s="587"/>
      <c r="T65" s="578"/>
      <c r="U65" s="578"/>
      <c r="V65" s="578"/>
      <c r="W65" s="588"/>
      <c r="X65" s="579"/>
      <c r="Y65" s="579"/>
      <c r="Z65" s="579"/>
      <c r="AA65" s="579"/>
      <c r="AB65" s="579"/>
      <c r="AC65" s="579"/>
      <c r="AD65" s="579"/>
      <c r="AE65" s="579"/>
      <c r="AF65" s="589"/>
      <c r="AG65" s="579"/>
      <c r="AH65" s="590"/>
      <c r="AI65" s="579"/>
      <c r="AJ65" s="579"/>
      <c r="AK65" s="579"/>
      <c r="AL65" s="579"/>
      <c r="AM65" s="579"/>
      <c r="AN65" s="579"/>
      <c r="AO65" s="579"/>
      <c r="AP65" s="580"/>
      <c r="AQ65" s="580"/>
      <c r="AR65" s="580"/>
      <c r="BV65" s="3"/>
      <c r="BW65" s="3"/>
      <c r="BX65" s="3"/>
      <c r="BY65" s="3"/>
      <c r="BZ65" s="3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5"/>
      <c r="DB65" s="5"/>
      <c r="DC65" s="5"/>
      <c r="DD65" s="5"/>
    </row>
    <row r="66" spans="1:108" s="2" customFormat="1" x14ac:dyDescent="0.2">
      <c r="A66" s="581" t="s">
        <v>49</v>
      </c>
      <c r="B66" s="581" t="s">
        <v>32</v>
      </c>
      <c r="C66" s="8"/>
      <c r="D66" s="8"/>
      <c r="E66" s="8"/>
      <c r="F66" s="8"/>
      <c r="G66" s="8"/>
      <c r="H66" s="6"/>
      <c r="I66" s="6"/>
      <c r="J66" s="587"/>
      <c r="K66" s="587"/>
      <c r="L66" s="587"/>
      <c r="M66" s="587"/>
      <c r="N66" s="587"/>
      <c r="O66" s="587"/>
      <c r="P66" s="587"/>
      <c r="Q66" s="587"/>
      <c r="R66" s="587"/>
      <c r="S66" s="587"/>
      <c r="T66" s="578"/>
      <c r="U66" s="578"/>
      <c r="V66" s="578"/>
      <c r="W66" s="588"/>
      <c r="X66" s="579"/>
      <c r="Y66" s="579"/>
      <c r="Z66" s="579"/>
      <c r="AA66" s="579"/>
      <c r="AB66" s="579"/>
      <c r="AC66" s="579"/>
      <c r="AD66" s="579"/>
      <c r="AE66" s="579"/>
      <c r="AF66" s="589"/>
      <c r="AG66" s="579"/>
      <c r="AH66" s="590"/>
      <c r="AI66" s="579"/>
      <c r="AJ66" s="579"/>
      <c r="AK66" s="579"/>
      <c r="AL66" s="579"/>
      <c r="AM66" s="579"/>
      <c r="AN66" s="579"/>
      <c r="AO66" s="579"/>
      <c r="AP66" s="580"/>
      <c r="AQ66" s="580"/>
      <c r="AR66" s="580"/>
      <c r="BV66" s="3"/>
      <c r="BW66" s="3"/>
      <c r="BX66" s="3"/>
      <c r="BY66" s="3"/>
      <c r="BZ66" s="3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5"/>
      <c r="DB66" s="5"/>
      <c r="DC66" s="5"/>
      <c r="DD66" s="5"/>
    </row>
    <row r="67" spans="1:108" s="2" customFormat="1" x14ac:dyDescent="0.2">
      <c r="A67" s="591" t="s">
        <v>82</v>
      </c>
      <c r="B67" s="584"/>
      <c r="C67" s="8"/>
      <c r="D67" s="8"/>
      <c r="E67" s="8"/>
      <c r="F67" s="8"/>
      <c r="G67" s="8"/>
      <c r="H67" s="6"/>
      <c r="I67" s="6"/>
      <c r="J67" s="587"/>
      <c r="K67" s="587"/>
      <c r="L67" s="587"/>
      <c r="M67" s="587"/>
      <c r="N67" s="587"/>
      <c r="O67" s="587"/>
      <c r="P67" s="587"/>
      <c r="Q67" s="587"/>
      <c r="R67" s="587"/>
      <c r="S67" s="587"/>
      <c r="T67" s="578"/>
      <c r="U67" s="578"/>
      <c r="V67" s="578"/>
      <c r="W67" s="588"/>
      <c r="X67" s="579"/>
      <c r="Y67" s="579"/>
      <c r="Z67" s="579"/>
      <c r="AA67" s="579"/>
      <c r="AB67" s="579"/>
      <c r="AC67" s="579"/>
      <c r="AD67" s="579"/>
      <c r="AE67" s="579"/>
      <c r="AF67" s="589"/>
      <c r="AG67" s="579"/>
      <c r="AH67" s="590"/>
      <c r="AI67" s="579"/>
      <c r="AJ67" s="579"/>
      <c r="AK67" s="579"/>
      <c r="AL67" s="579"/>
      <c r="AM67" s="579"/>
      <c r="AN67" s="579"/>
      <c r="AO67" s="579"/>
      <c r="AP67" s="580"/>
      <c r="AQ67" s="580"/>
      <c r="AR67" s="580"/>
      <c r="BV67" s="3"/>
      <c r="BW67" s="3"/>
      <c r="BX67" s="3"/>
      <c r="BY67" s="3"/>
      <c r="BZ67" s="3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5"/>
      <c r="DB67" s="5"/>
      <c r="DC67" s="5"/>
      <c r="DD67" s="5"/>
    </row>
    <row r="68" spans="1:108" s="2" customFormat="1" x14ac:dyDescent="0.2">
      <c r="A68" s="120" t="s">
        <v>61</v>
      </c>
      <c r="B68" s="108"/>
      <c r="C68" s="8"/>
      <c r="D68" s="8"/>
      <c r="E68" s="8"/>
      <c r="F68" s="8"/>
      <c r="G68" s="8"/>
      <c r="H68" s="6"/>
      <c r="I68" s="6"/>
      <c r="J68" s="587"/>
      <c r="K68" s="587"/>
      <c r="L68" s="587"/>
      <c r="M68" s="587"/>
      <c r="N68" s="587"/>
      <c r="O68" s="587"/>
      <c r="P68" s="587"/>
      <c r="Q68" s="587"/>
      <c r="R68" s="587"/>
      <c r="S68" s="587"/>
      <c r="T68" s="578"/>
      <c r="U68" s="578"/>
      <c r="V68" s="578"/>
      <c r="W68" s="588"/>
      <c r="X68" s="579"/>
      <c r="Y68" s="579"/>
      <c r="Z68" s="579"/>
      <c r="AA68" s="579"/>
      <c r="AB68" s="579"/>
      <c r="AC68" s="579"/>
      <c r="AD68" s="579"/>
      <c r="AE68" s="579"/>
      <c r="AF68" s="589"/>
      <c r="AG68" s="579"/>
      <c r="AH68" s="590"/>
      <c r="AI68" s="579"/>
      <c r="AJ68" s="579"/>
      <c r="AK68" s="579"/>
      <c r="AL68" s="579"/>
      <c r="AM68" s="579"/>
      <c r="AN68" s="579"/>
      <c r="AO68" s="579"/>
      <c r="AP68" s="580"/>
      <c r="AQ68" s="580"/>
      <c r="AR68" s="580"/>
      <c r="BV68" s="3"/>
      <c r="BW68" s="3"/>
      <c r="BX68" s="3"/>
      <c r="BY68" s="3"/>
      <c r="BZ68" s="3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5"/>
      <c r="DB68" s="5"/>
      <c r="DC68" s="5"/>
      <c r="DD68" s="5"/>
    </row>
    <row r="69" spans="1:108" s="2" customFormat="1" x14ac:dyDescent="0.2">
      <c r="A69" s="120" t="s">
        <v>83</v>
      </c>
      <c r="B69" s="108"/>
      <c r="C69" s="8"/>
      <c r="D69" s="8"/>
      <c r="E69" s="8"/>
      <c r="F69" s="8"/>
      <c r="G69" s="8"/>
      <c r="H69" s="6"/>
      <c r="I69" s="6"/>
      <c r="J69" s="587"/>
      <c r="K69" s="587"/>
      <c r="L69" s="587"/>
      <c r="M69" s="587"/>
      <c r="N69" s="587"/>
      <c r="O69" s="587"/>
      <c r="P69" s="587"/>
      <c r="Q69" s="587"/>
      <c r="R69" s="587"/>
      <c r="S69" s="587"/>
      <c r="T69" s="578"/>
      <c r="U69" s="578"/>
      <c r="V69" s="578"/>
      <c r="W69" s="588"/>
      <c r="X69" s="579"/>
      <c r="Y69" s="579"/>
      <c r="Z69" s="579"/>
      <c r="AA69" s="579"/>
      <c r="AB69" s="579"/>
      <c r="AC69" s="579"/>
      <c r="AD69" s="579"/>
      <c r="AE69" s="579"/>
      <c r="AF69" s="589"/>
      <c r="AG69" s="579"/>
      <c r="AH69" s="590"/>
      <c r="AI69" s="579"/>
      <c r="AJ69" s="579"/>
      <c r="AK69" s="579"/>
      <c r="AL69" s="579"/>
      <c r="AM69" s="579"/>
      <c r="AN69" s="579"/>
      <c r="AO69" s="579"/>
      <c r="AP69" s="580"/>
      <c r="AQ69" s="580"/>
      <c r="AR69" s="580"/>
      <c r="BV69" s="3"/>
      <c r="BW69" s="3"/>
      <c r="BX69" s="3"/>
      <c r="BY69" s="3"/>
      <c r="BZ69" s="3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5"/>
      <c r="DB69" s="5"/>
      <c r="DC69" s="5"/>
      <c r="DD69" s="5"/>
    </row>
    <row r="70" spans="1:108" s="2" customFormat="1" x14ac:dyDescent="0.2">
      <c r="A70" s="120" t="s">
        <v>84</v>
      </c>
      <c r="B70" s="108"/>
      <c r="C70" s="8"/>
      <c r="D70" s="8"/>
      <c r="E70" s="8"/>
      <c r="F70" s="8"/>
      <c r="G70" s="8"/>
      <c r="H70" s="6"/>
      <c r="I70" s="6"/>
      <c r="J70" s="587"/>
      <c r="K70" s="587"/>
      <c r="L70" s="587"/>
      <c r="M70" s="587"/>
      <c r="N70" s="587"/>
      <c r="O70" s="587"/>
      <c r="P70" s="587"/>
      <c r="Q70" s="587"/>
      <c r="R70" s="587"/>
      <c r="S70" s="587"/>
      <c r="T70" s="578"/>
      <c r="U70" s="578"/>
      <c r="V70" s="578"/>
      <c r="W70" s="588"/>
      <c r="X70" s="579"/>
      <c r="Y70" s="579"/>
      <c r="Z70" s="579"/>
      <c r="AA70" s="579"/>
      <c r="AB70" s="579"/>
      <c r="AC70" s="579"/>
      <c r="AD70" s="579"/>
      <c r="AE70" s="579"/>
      <c r="AF70" s="589"/>
      <c r="AG70" s="579"/>
      <c r="AH70" s="590"/>
      <c r="AI70" s="579"/>
      <c r="AJ70" s="579"/>
      <c r="AK70" s="579"/>
      <c r="AL70" s="579"/>
      <c r="AM70" s="579"/>
      <c r="AN70" s="579"/>
      <c r="AO70" s="579"/>
      <c r="AP70" s="580"/>
      <c r="AQ70" s="580"/>
      <c r="AR70" s="580"/>
      <c r="BV70" s="3"/>
      <c r="BW70" s="3"/>
      <c r="BX70" s="3"/>
      <c r="BY70" s="3"/>
      <c r="BZ70" s="3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5"/>
      <c r="DB70" s="5"/>
      <c r="DC70" s="5"/>
      <c r="DD70" s="5"/>
    </row>
    <row r="71" spans="1:108" s="2" customFormat="1" x14ac:dyDescent="0.2">
      <c r="A71" s="120" t="s">
        <v>63</v>
      </c>
      <c r="B71" s="108"/>
      <c r="C71" s="8"/>
      <c r="D71" s="8"/>
      <c r="E71" s="8"/>
      <c r="F71" s="8"/>
      <c r="G71" s="8"/>
      <c r="H71" s="6"/>
      <c r="I71" s="6"/>
      <c r="J71" s="587"/>
      <c r="K71" s="587"/>
      <c r="L71" s="587"/>
      <c r="M71" s="587"/>
      <c r="N71" s="587"/>
      <c r="O71" s="587"/>
      <c r="P71" s="587"/>
      <c r="Q71" s="587"/>
      <c r="R71" s="587"/>
      <c r="S71" s="587"/>
      <c r="T71" s="578"/>
      <c r="U71" s="578"/>
      <c r="V71" s="578"/>
      <c r="W71" s="588"/>
      <c r="X71" s="579"/>
      <c r="Y71" s="579"/>
      <c r="Z71" s="579"/>
      <c r="AA71" s="579"/>
      <c r="AB71" s="579"/>
      <c r="AC71" s="579"/>
      <c r="AD71" s="579"/>
      <c r="AE71" s="579"/>
      <c r="AF71" s="589"/>
      <c r="AG71" s="579"/>
      <c r="AH71" s="590"/>
      <c r="AI71" s="579"/>
      <c r="AJ71" s="579"/>
      <c r="AK71" s="579"/>
      <c r="AL71" s="579"/>
      <c r="AM71" s="579"/>
      <c r="AN71" s="579"/>
      <c r="AO71" s="579"/>
      <c r="AP71" s="580"/>
      <c r="AQ71" s="580"/>
      <c r="AR71" s="580"/>
      <c r="BV71" s="3"/>
      <c r="BW71" s="3"/>
      <c r="BX71" s="3"/>
      <c r="BY71" s="3"/>
      <c r="BZ71" s="3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5"/>
      <c r="DB71" s="5"/>
      <c r="DC71" s="5"/>
      <c r="DD71" s="5"/>
    </row>
    <row r="72" spans="1:108" s="2" customFormat="1" x14ac:dyDescent="0.2">
      <c r="A72" s="120" t="s">
        <v>85</v>
      </c>
      <c r="B72" s="108"/>
      <c r="C72" s="8"/>
      <c r="D72" s="8"/>
      <c r="E72" s="8"/>
      <c r="F72" s="8"/>
      <c r="G72" s="8"/>
      <c r="H72" s="6"/>
      <c r="I72" s="6"/>
      <c r="J72" s="587"/>
      <c r="K72" s="587"/>
      <c r="L72" s="587"/>
      <c r="M72" s="587"/>
      <c r="N72" s="587"/>
      <c r="O72" s="587"/>
      <c r="P72" s="587"/>
      <c r="Q72" s="587"/>
      <c r="R72" s="587"/>
      <c r="S72" s="587"/>
      <c r="T72" s="578"/>
      <c r="U72" s="578"/>
      <c r="V72" s="578"/>
      <c r="W72" s="588"/>
      <c r="X72" s="579"/>
      <c r="Y72" s="579"/>
      <c r="Z72" s="579"/>
      <c r="AA72" s="579"/>
      <c r="AB72" s="579"/>
      <c r="AC72" s="579"/>
      <c r="AD72" s="579"/>
      <c r="AE72" s="579"/>
      <c r="AF72" s="589"/>
      <c r="AG72" s="579"/>
      <c r="AH72" s="590"/>
      <c r="AI72" s="579"/>
      <c r="AJ72" s="579"/>
      <c r="AK72" s="579"/>
      <c r="AL72" s="579"/>
      <c r="AM72" s="579"/>
      <c r="AN72" s="579"/>
      <c r="AO72" s="579"/>
      <c r="AP72" s="580"/>
      <c r="AQ72" s="580"/>
      <c r="AR72" s="580"/>
      <c r="BV72" s="3"/>
      <c r="BW72" s="3"/>
      <c r="BX72" s="3"/>
      <c r="BY72" s="3"/>
      <c r="BZ72" s="3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5"/>
      <c r="DB72" s="5"/>
      <c r="DC72" s="5"/>
      <c r="DD72" s="5"/>
    </row>
    <row r="73" spans="1:108" s="2" customFormat="1" x14ac:dyDescent="0.2">
      <c r="A73" s="120" t="s">
        <v>86</v>
      </c>
      <c r="B73" s="108"/>
      <c r="C73" s="8"/>
      <c r="D73" s="8"/>
      <c r="E73" s="8"/>
      <c r="F73" s="8"/>
      <c r="G73" s="8"/>
      <c r="H73" s="6"/>
      <c r="I73" s="6"/>
      <c r="J73" s="587"/>
      <c r="K73" s="587"/>
      <c r="L73" s="587"/>
      <c r="M73" s="587"/>
      <c r="N73" s="587"/>
      <c r="O73" s="587"/>
      <c r="P73" s="587"/>
      <c r="Q73" s="587"/>
      <c r="R73" s="587"/>
      <c r="S73" s="587"/>
      <c r="T73" s="578"/>
      <c r="U73" s="578"/>
      <c r="V73" s="578"/>
      <c r="W73" s="588"/>
      <c r="X73" s="579"/>
      <c r="Y73" s="579"/>
      <c r="Z73" s="579"/>
      <c r="AA73" s="579"/>
      <c r="AB73" s="579"/>
      <c r="AC73" s="579"/>
      <c r="AD73" s="579"/>
      <c r="AE73" s="579"/>
      <c r="AF73" s="589"/>
      <c r="AG73" s="579"/>
      <c r="AH73" s="590"/>
      <c r="AI73" s="579"/>
      <c r="AJ73" s="579"/>
      <c r="AK73" s="579"/>
      <c r="AL73" s="579"/>
      <c r="AM73" s="579"/>
      <c r="AN73" s="579"/>
      <c r="AO73" s="579"/>
      <c r="AP73" s="580"/>
      <c r="AQ73" s="580"/>
      <c r="AR73" s="580"/>
      <c r="BV73" s="3"/>
      <c r="BW73" s="3"/>
      <c r="BX73" s="3"/>
      <c r="BY73" s="3"/>
      <c r="BZ73" s="3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5"/>
      <c r="DB73" s="5"/>
      <c r="DC73" s="5"/>
      <c r="DD73" s="5"/>
    </row>
    <row r="74" spans="1:108" s="2" customFormat="1" x14ac:dyDescent="0.2">
      <c r="A74" s="121" t="s">
        <v>87</v>
      </c>
      <c r="B74" s="69"/>
      <c r="C74" s="8"/>
      <c r="D74" s="8"/>
      <c r="E74" s="8"/>
      <c r="F74" s="8"/>
      <c r="G74" s="8"/>
      <c r="H74" s="6"/>
      <c r="I74" s="6"/>
      <c r="J74" s="587"/>
      <c r="K74" s="587"/>
      <c r="L74" s="587"/>
      <c r="M74" s="587"/>
      <c r="N74" s="587"/>
      <c r="O74" s="587"/>
      <c r="P74" s="587"/>
      <c r="Q74" s="587"/>
      <c r="R74" s="587"/>
      <c r="S74" s="587"/>
      <c r="T74" s="578"/>
      <c r="U74" s="578"/>
      <c r="V74" s="578"/>
      <c r="W74" s="588"/>
      <c r="X74" s="579"/>
      <c r="Y74" s="579"/>
      <c r="Z74" s="579"/>
      <c r="AA74" s="579"/>
      <c r="AB74" s="579"/>
      <c r="AC74" s="579"/>
      <c r="AD74" s="579"/>
      <c r="AE74" s="579"/>
      <c r="AF74" s="589"/>
      <c r="AG74" s="579"/>
      <c r="AH74" s="590"/>
      <c r="AI74" s="579"/>
      <c r="AJ74" s="579"/>
      <c r="AK74" s="579"/>
      <c r="AL74" s="579"/>
      <c r="AM74" s="579"/>
      <c r="AN74" s="579"/>
      <c r="AO74" s="579"/>
      <c r="AP74" s="580"/>
      <c r="AQ74" s="580"/>
      <c r="AR74" s="580"/>
      <c r="BV74" s="3"/>
      <c r="BW74" s="3"/>
      <c r="BX74" s="3"/>
      <c r="BY74" s="3"/>
      <c r="BZ74" s="3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5"/>
      <c r="DB74" s="5"/>
      <c r="DC74" s="5"/>
      <c r="DD74" s="5"/>
    </row>
    <row r="75" spans="1:108" s="2" customFormat="1" x14ac:dyDescent="0.2">
      <c r="A75" s="8" t="s">
        <v>88</v>
      </c>
      <c r="B75" s="8"/>
      <c r="C75" s="592"/>
      <c r="D75" s="592"/>
      <c r="E75" s="6"/>
      <c r="F75" s="6"/>
      <c r="G75" s="6"/>
      <c r="H75" s="6"/>
      <c r="I75" s="6"/>
      <c r="J75" s="587"/>
      <c r="K75" s="587"/>
      <c r="L75" s="587"/>
      <c r="M75" s="587"/>
      <c r="N75" s="587"/>
      <c r="O75" s="587"/>
      <c r="P75" s="587"/>
      <c r="Q75" s="587"/>
      <c r="R75" s="587"/>
      <c r="S75" s="587"/>
      <c r="T75" s="578"/>
      <c r="U75" s="578"/>
      <c r="V75" s="578"/>
      <c r="W75" s="588"/>
      <c r="X75" s="579"/>
      <c r="Y75" s="579"/>
      <c r="Z75" s="579"/>
      <c r="AA75" s="579"/>
      <c r="AB75" s="579"/>
      <c r="AC75" s="579"/>
      <c r="AD75" s="579"/>
      <c r="AE75" s="579"/>
      <c r="AF75" s="589"/>
      <c r="AG75" s="579"/>
      <c r="AH75" s="590"/>
      <c r="AI75" s="579"/>
      <c r="AJ75" s="579"/>
      <c r="AK75" s="579"/>
      <c r="AL75" s="579"/>
      <c r="AM75" s="579"/>
      <c r="AN75" s="579"/>
      <c r="AO75" s="579"/>
      <c r="AP75" s="580"/>
      <c r="AQ75" s="580"/>
      <c r="AR75" s="580"/>
      <c r="BV75" s="3"/>
      <c r="BW75" s="3"/>
      <c r="BX75" s="3"/>
      <c r="BY75" s="3"/>
      <c r="BZ75" s="3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5"/>
      <c r="DB75" s="5"/>
      <c r="DC75" s="5"/>
      <c r="DD75" s="5"/>
    </row>
    <row r="76" spans="1:108" s="2" customFormat="1" ht="14.25" customHeight="1" x14ac:dyDescent="0.2">
      <c r="A76" s="3503" t="s">
        <v>89</v>
      </c>
      <c r="B76" s="3494" t="s">
        <v>32</v>
      </c>
      <c r="C76" s="3512" t="s">
        <v>90</v>
      </c>
      <c r="D76" s="3505"/>
      <c r="E76" s="3505"/>
      <c r="F76" s="3505"/>
      <c r="G76" s="3505"/>
      <c r="H76" s="3505"/>
      <c r="I76" s="3505"/>
      <c r="J76" s="3505"/>
      <c r="K76" s="3505"/>
      <c r="L76" s="3505"/>
      <c r="M76" s="3505"/>
      <c r="N76" s="3505"/>
      <c r="O76" s="3505"/>
      <c r="P76" s="3505"/>
      <c r="Q76" s="3505"/>
      <c r="R76" s="3505"/>
      <c r="S76" s="3513"/>
      <c r="T76" s="3514" t="s">
        <v>6</v>
      </c>
      <c r="U76" s="3514" t="s">
        <v>91</v>
      </c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555"/>
      <c r="AP76" s="555"/>
      <c r="AQ76" s="555"/>
      <c r="AR76" s="555"/>
      <c r="AS76" s="555"/>
      <c r="AT76" s="555"/>
      <c r="AU76" s="555"/>
      <c r="AV76" s="555"/>
      <c r="AW76" s="589"/>
      <c r="AX76" s="555"/>
      <c r="AY76" s="555"/>
      <c r="AZ76" s="555"/>
      <c r="BA76" s="555"/>
      <c r="BB76" s="555"/>
      <c r="BC76" s="555"/>
      <c r="BD76" s="555"/>
      <c r="BE76" s="555"/>
      <c r="BF76" s="555"/>
      <c r="BG76" s="560"/>
      <c r="BH76" s="560"/>
      <c r="BI76" s="560"/>
      <c r="BV76" s="3"/>
      <c r="BW76" s="3"/>
      <c r="BX76" s="3"/>
      <c r="BY76" s="3"/>
      <c r="BZ76" s="3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5"/>
      <c r="DB76" s="5"/>
      <c r="DC76" s="5"/>
      <c r="DD76" s="5"/>
    </row>
    <row r="77" spans="1:108" s="2" customFormat="1" x14ac:dyDescent="0.2">
      <c r="A77" s="3504"/>
      <c r="B77" s="3501"/>
      <c r="C77" s="593" t="s">
        <v>92</v>
      </c>
      <c r="D77" s="594" t="s">
        <v>93</v>
      </c>
      <c r="E77" s="594" t="s">
        <v>14</v>
      </c>
      <c r="F77" s="595" t="s">
        <v>15</v>
      </c>
      <c r="G77" s="596" t="s">
        <v>16</v>
      </c>
      <c r="H77" s="596" t="s">
        <v>94</v>
      </c>
      <c r="I77" s="596" t="s">
        <v>95</v>
      </c>
      <c r="J77" s="594" t="s">
        <v>19</v>
      </c>
      <c r="K77" s="594" t="s">
        <v>20</v>
      </c>
      <c r="L77" s="597" t="s">
        <v>21</v>
      </c>
      <c r="M77" s="594" t="s">
        <v>22</v>
      </c>
      <c r="N77" s="594" t="s">
        <v>23</v>
      </c>
      <c r="O77" s="594" t="s">
        <v>24</v>
      </c>
      <c r="P77" s="594" t="s">
        <v>25</v>
      </c>
      <c r="Q77" s="594" t="s">
        <v>26</v>
      </c>
      <c r="R77" s="594" t="s">
        <v>27</v>
      </c>
      <c r="S77" s="598" t="s">
        <v>28</v>
      </c>
      <c r="T77" s="3502"/>
      <c r="U77" s="3502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599"/>
      <c r="AP77" s="599"/>
      <c r="AQ77" s="599"/>
      <c r="AR77" s="599"/>
      <c r="AS77" s="599"/>
      <c r="AT77" s="599"/>
      <c r="AU77" s="599"/>
      <c r="AV77" s="599"/>
      <c r="AW77" s="600"/>
      <c r="AX77" s="601"/>
      <c r="AY77" s="601"/>
      <c r="AZ77" s="599"/>
      <c r="BA77" s="599"/>
      <c r="BB77" s="599"/>
      <c r="BC77" s="599"/>
      <c r="BD77" s="599"/>
      <c r="BE77" s="599"/>
      <c r="BF77" s="599"/>
      <c r="BG77" s="602"/>
      <c r="BH77" s="602"/>
      <c r="BI77" s="602"/>
      <c r="BV77" s="3"/>
      <c r="BW77" s="3"/>
      <c r="BX77" s="3"/>
      <c r="BY77" s="3"/>
      <c r="BZ77" s="3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5"/>
      <c r="DB77" s="5"/>
      <c r="DC77" s="5"/>
      <c r="DD77" s="5"/>
    </row>
    <row r="78" spans="1:108" s="2" customFormat="1" x14ac:dyDescent="0.2">
      <c r="A78" s="603" t="s">
        <v>96</v>
      </c>
      <c r="B78" s="123">
        <f>SUM(C78:S78)</f>
        <v>0</v>
      </c>
      <c r="C78" s="604"/>
      <c r="D78" s="605"/>
      <c r="E78" s="605"/>
      <c r="F78" s="605"/>
      <c r="G78" s="605"/>
      <c r="H78" s="605"/>
      <c r="I78" s="605"/>
      <c r="J78" s="605"/>
      <c r="K78" s="605"/>
      <c r="L78" s="605"/>
      <c r="M78" s="605"/>
      <c r="N78" s="605"/>
      <c r="O78" s="605"/>
      <c r="P78" s="605"/>
      <c r="Q78" s="605"/>
      <c r="R78" s="605"/>
      <c r="S78" s="606"/>
      <c r="T78" s="607"/>
      <c r="U78" s="607"/>
      <c r="V78" s="124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08"/>
      <c r="BA78" s="608"/>
      <c r="BB78" s="608"/>
      <c r="BC78" s="608"/>
      <c r="BD78" s="608"/>
      <c r="BE78" s="608"/>
      <c r="BF78" s="608"/>
      <c r="BG78" s="609"/>
      <c r="BH78" s="609"/>
      <c r="BI78" s="609"/>
      <c r="BV78" s="3"/>
      <c r="BW78" s="3"/>
      <c r="BX78" s="3"/>
      <c r="BY78" s="3"/>
      <c r="BZ78" s="3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5"/>
      <c r="DB78" s="5">
        <v>0</v>
      </c>
      <c r="DC78" s="5"/>
      <c r="DD78" s="5">
        <v>0</v>
      </c>
    </row>
    <row r="79" spans="1:108" s="2" customFormat="1" x14ac:dyDescent="0.2">
      <c r="A79" s="3522" t="s">
        <v>97</v>
      </c>
      <c r="B79" s="3522"/>
      <c r="C79" s="3522"/>
      <c r="D79" s="3522"/>
      <c r="E79" s="3522"/>
      <c r="F79" s="3522"/>
      <c r="G79" s="3522"/>
      <c r="H79" s="9"/>
      <c r="I79" s="9"/>
      <c r="J79" s="9"/>
      <c r="K79" s="9"/>
      <c r="L79" s="9"/>
      <c r="M79" s="9"/>
      <c r="N79" s="6"/>
      <c r="O79" s="6"/>
      <c r="P79" s="6"/>
      <c r="Q79" s="125"/>
      <c r="R79" s="125"/>
      <c r="S79" s="125"/>
      <c r="T79" s="125"/>
      <c r="U79" s="125"/>
      <c r="V79" s="125"/>
      <c r="W79" s="6"/>
      <c r="X79" s="125"/>
      <c r="Y79" s="125"/>
      <c r="Z79" s="126"/>
      <c r="AA79" s="610"/>
      <c r="AB79" s="610"/>
      <c r="AC79" s="610"/>
      <c r="AD79" s="610"/>
      <c r="AE79" s="611"/>
      <c r="AF79" s="611"/>
      <c r="AG79" s="611"/>
      <c r="AH79" s="612"/>
      <c r="AI79" s="609"/>
      <c r="AJ79" s="609"/>
      <c r="AK79" s="609"/>
      <c r="AL79" s="609"/>
      <c r="AM79" s="609"/>
      <c r="AN79" s="609"/>
      <c r="AO79" s="609"/>
      <c r="AP79" s="609"/>
      <c r="AQ79" s="609"/>
      <c r="AR79" s="609"/>
      <c r="BV79" s="3"/>
      <c r="BW79" s="3"/>
      <c r="BX79" s="3"/>
      <c r="BY79" s="3"/>
      <c r="BZ79" s="3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5"/>
      <c r="DB79" s="5"/>
      <c r="DC79" s="5"/>
      <c r="DD79" s="5"/>
    </row>
    <row r="80" spans="1:108" s="2" customFormat="1" ht="14.25" customHeight="1" x14ac:dyDescent="0.2">
      <c r="A80" s="3523" t="s">
        <v>49</v>
      </c>
      <c r="B80" s="3525" t="s">
        <v>98</v>
      </c>
      <c r="C80" s="3525" t="s">
        <v>32</v>
      </c>
      <c r="D80" s="3526"/>
      <c r="E80" s="3514"/>
      <c r="F80" s="3518" t="s">
        <v>5</v>
      </c>
      <c r="G80" s="3527"/>
      <c r="H80" s="3527"/>
      <c r="I80" s="3527"/>
      <c r="J80" s="3527"/>
      <c r="K80" s="3527"/>
      <c r="L80" s="3527"/>
      <c r="M80" s="3527"/>
      <c r="N80" s="3527"/>
      <c r="O80" s="3527"/>
      <c r="P80" s="3527"/>
      <c r="Q80" s="3527"/>
      <c r="R80" s="3527"/>
      <c r="S80" s="3527"/>
      <c r="T80" s="3527"/>
      <c r="U80" s="3527"/>
      <c r="V80" s="3527"/>
      <c r="W80" s="3527"/>
      <c r="X80" s="3527"/>
      <c r="Y80" s="3527"/>
      <c r="Z80" s="3527"/>
      <c r="AA80" s="3527"/>
      <c r="AB80" s="3527"/>
      <c r="AC80" s="3527"/>
      <c r="AD80" s="3527"/>
      <c r="AE80" s="3527"/>
      <c r="AF80" s="3527"/>
      <c r="AG80" s="3527"/>
      <c r="AH80" s="3527"/>
      <c r="AI80" s="3528"/>
      <c r="AJ80" s="3529" t="s">
        <v>99</v>
      </c>
      <c r="AK80" s="3532" t="s">
        <v>100</v>
      </c>
      <c r="AL80" s="3514" t="s">
        <v>6</v>
      </c>
      <c r="AM80" s="3514" t="s">
        <v>7</v>
      </c>
      <c r="AN80" s="3514" t="s">
        <v>69</v>
      </c>
      <c r="AO80" s="613"/>
      <c r="AP80" s="613"/>
      <c r="AQ80" s="613"/>
      <c r="AR80" s="613"/>
      <c r="AS80" s="609"/>
      <c r="AT80" s="609"/>
      <c r="BV80" s="3"/>
      <c r="BW80" s="3"/>
      <c r="BX80" s="3"/>
      <c r="BY80" s="3"/>
      <c r="BZ80" s="3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5"/>
      <c r="DB80" s="5"/>
      <c r="DC80" s="5"/>
      <c r="DD80" s="5"/>
    </row>
    <row r="81" spans="1:114" s="2" customFormat="1" ht="14.25" customHeight="1" x14ac:dyDescent="0.2">
      <c r="A81" s="3395"/>
      <c r="B81" s="3397"/>
      <c r="C81" s="3515"/>
      <c r="D81" s="3516"/>
      <c r="E81" s="3502"/>
      <c r="F81" s="3518" t="s">
        <v>101</v>
      </c>
      <c r="G81" s="3519"/>
      <c r="H81" s="3518" t="s">
        <v>102</v>
      </c>
      <c r="I81" s="3519"/>
      <c r="J81" s="3520" t="s">
        <v>13</v>
      </c>
      <c r="K81" s="3521"/>
      <c r="L81" s="3520" t="s">
        <v>14</v>
      </c>
      <c r="M81" s="3521"/>
      <c r="N81" s="3518" t="s">
        <v>103</v>
      </c>
      <c r="O81" s="3519"/>
      <c r="P81" s="3518" t="s">
        <v>104</v>
      </c>
      <c r="Q81" s="3519"/>
      <c r="R81" s="3520" t="s">
        <v>16</v>
      </c>
      <c r="S81" s="3521"/>
      <c r="T81" s="3520" t="s">
        <v>17</v>
      </c>
      <c r="U81" s="3521"/>
      <c r="V81" s="3520" t="s">
        <v>18</v>
      </c>
      <c r="W81" s="3521"/>
      <c r="X81" s="3520" t="s">
        <v>19</v>
      </c>
      <c r="Y81" s="3521"/>
      <c r="Z81" s="3520" t="s">
        <v>20</v>
      </c>
      <c r="AA81" s="3521"/>
      <c r="AB81" s="3520" t="s">
        <v>21</v>
      </c>
      <c r="AC81" s="3521"/>
      <c r="AD81" s="3520" t="s">
        <v>22</v>
      </c>
      <c r="AE81" s="3521"/>
      <c r="AF81" s="3520" t="s">
        <v>23</v>
      </c>
      <c r="AG81" s="3521"/>
      <c r="AH81" s="3520" t="s">
        <v>24</v>
      </c>
      <c r="AI81" s="3521"/>
      <c r="AJ81" s="3401"/>
      <c r="AK81" s="3368"/>
      <c r="AL81" s="3372"/>
      <c r="AM81" s="3372"/>
      <c r="AN81" s="3372"/>
      <c r="AO81" s="613"/>
      <c r="AP81" s="613"/>
      <c r="AQ81" s="613"/>
      <c r="AR81" s="613"/>
      <c r="AS81" s="609"/>
      <c r="AT81" s="609"/>
      <c r="BV81" s="3"/>
      <c r="BW81" s="3"/>
      <c r="BX81" s="3"/>
      <c r="BY81" s="3"/>
      <c r="BZ81" s="3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5"/>
      <c r="DB81" s="5"/>
      <c r="DC81" s="5"/>
      <c r="DD81" s="5"/>
      <c r="DE81" s="5"/>
      <c r="DF81" s="5"/>
      <c r="DG81" s="5"/>
      <c r="DH81" s="5"/>
      <c r="DI81" s="5"/>
      <c r="DJ81" s="5"/>
    </row>
    <row r="82" spans="1:114" s="2" customFormat="1" x14ac:dyDescent="0.2">
      <c r="A82" s="3524"/>
      <c r="B82" s="3515"/>
      <c r="C82" s="614" t="s">
        <v>29</v>
      </c>
      <c r="D82" s="615" t="s">
        <v>30</v>
      </c>
      <c r="E82" s="616" t="s">
        <v>31</v>
      </c>
      <c r="F82" s="614" t="s">
        <v>30</v>
      </c>
      <c r="G82" s="616" t="s">
        <v>31</v>
      </c>
      <c r="H82" s="617" t="s">
        <v>30</v>
      </c>
      <c r="I82" s="616" t="s">
        <v>31</v>
      </c>
      <c r="J82" s="614" t="s">
        <v>30</v>
      </c>
      <c r="K82" s="616" t="s">
        <v>31</v>
      </c>
      <c r="L82" s="614" t="s">
        <v>30</v>
      </c>
      <c r="M82" s="616" t="s">
        <v>31</v>
      </c>
      <c r="N82" s="614" t="s">
        <v>30</v>
      </c>
      <c r="O82" s="616" t="s">
        <v>31</v>
      </c>
      <c r="P82" s="614" t="s">
        <v>30</v>
      </c>
      <c r="Q82" s="616" t="s">
        <v>31</v>
      </c>
      <c r="R82" s="614" t="s">
        <v>30</v>
      </c>
      <c r="S82" s="616" t="s">
        <v>31</v>
      </c>
      <c r="T82" s="614" t="s">
        <v>30</v>
      </c>
      <c r="U82" s="616" t="s">
        <v>31</v>
      </c>
      <c r="V82" s="614" t="s">
        <v>30</v>
      </c>
      <c r="W82" s="616" t="s">
        <v>31</v>
      </c>
      <c r="X82" s="614" t="s">
        <v>30</v>
      </c>
      <c r="Y82" s="616" t="s">
        <v>31</v>
      </c>
      <c r="Z82" s="614" t="s">
        <v>30</v>
      </c>
      <c r="AA82" s="616" t="s">
        <v>31</v>
      </c>
      <c r="AB82" s="614" t="s">
        <v>30</v>
      </c>
      <c r="AC82" s="616" t="s">
        <v>31</v>
      </c>
      <c r="AD82" s="614" t="s">
        <v>30</v>
      </c>
      <c r="AE82" s="616" t="s">
        <v>31</v>
      </c>
      <c r="AF82" s="614" t="s">
        <v>30</v>
      </c>
      <c r="AG82" s="616" t="s">
        <v>31</v>
      </c>
      <c r="AH82" s="614" t="s">
        <v>30</v>
      </c>
      <c r="AI82" s="618" t="s">
        <v>31</v>
      </c>
      <c r="AJ82" s="3530"/>
      <c r="AK82" s="3501"/>
      <c r="AL82" s="3502"/>
      <c r="AM82" s="3502"/>
      <c r="AN82" s="3502"/>
      <c r="AO82" s="613"/>
      <c r="AP82" s="613"/>
      <c r="AQ82" s="613"/>
      <c r="AR82" s="613"/>
      <c r="AS82" s="609"/>
      <c r="AT82" s="609"/>
      <c r="BV82" s="3"/>
      <c r="BW82" s="3"/>
      <c r="BX82" s="3"/>
      <c r="BY82" s="3"/>
      <c r="BZ82" s="3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5"/>
      <c r="DB82" s="5"/>
      <c r="DC82" s="5"/>
      <c r="DD82" s="5"/>
      <c r="DE82" s="5"/>
      <c r="DF82" s="5"/>
      <c r="DG82" s="5"/>
      <c r="DH82" s="5"/>
      <c r="DI82" s="5"/>
      <c r="DJ82" s="5"/>
    </row>
    <row r="83" spans="1:114" s="2" customFormat="1" x14ac:dyDescent="0.2">
      <c r="A83" s="619" t="s">
        <v>105</v>
      </c>
      <c r="B83" s="620" t="s">
        <v>106</v>
      </c>
      <c r="C83" s="621">
        <f>SUM(D83:E83)</f>
        <v>0</v>
      </c>
      <c r="D83" s="622">
        <f>SUM(F83,H83,J83,L83,N83,P83,R83,T83,V83,X83,Z83,AB83,AD83,AF83,AH83)</f>
        <v>0</v>
      </c>
      <c r="E83" s="574">
        <f>SUM(G83,I83,K83,M83,O83,Q83,S83,U83,W83,Y83,AA83,AC83,AE83,AG83,AI83)</f>
        <v>0</v>
      </c>
      <c r="F83" s="623"/>
      <c r="G83" s="624"/>
      <c r="H83" s="625"/>
      <c r="I83" s="624"/>
      <c r="J83" s="623"/>
      <c r="K83" s="626"/>
      <c r="L83" s="623"/>
      <c r="M83" s="626"/>
      <c r="N83" s="623"/>
      <c r="O83" s="626"/>
      <c r="P83" s="623"/>
      <c r="Q83" s="626"/>
      <c r="R83" s="623"/>
      <c r="S83" s="626"/>
      <c r="T83" s="623"/>
      <c r="U83" s="626"/>
      <c r="V83" s="623"/>
      <c r="W83" s="626"/>
      <c r="X83" s="623"/>
      <c r="Y83" s="626"/>
      <c r="Z83" s="623"/>
      <c r="AA83" s="626"/>
      <c r="AB83" s="623"/>
      <c r="AC83" s="626"/>
      <c r="AD83" s="623"/>
      <c r="AE83" s="626"/>
      <c r="AF83" s="623"/>
      <c r="AG83" s="626"/>
      <c r="AH83" s="623"/>
      <c r="AI83" s="627"/>
      <c r="AJ83" s="628"/>
      <c r="AK83" s="629"/>
      <c r="AL83" s="624"/>
      <c r="AM83" s="624"/>
      <c r="AN83" s="624"/>
      <c r="AO83" s="630"/>
      <c r="AP83" s="613"/>
      <c r="AQ83" s="613"/>
      <c r="AR83" s="613"/>
      <c r="AS83" s="609"/>
      <c r="AT83" s="609"/>
      <c r="BV83" s="3"/>
      <c r="BW83" s="3"/>
      <c r="BX83" s="3"/>
      <c r="BY83" s="3"/>
      <c r="BZ83" s="3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5"/>
      <c r="DB83" s="5">
        <v>0</v>
      </c>
      <c r="DC83" s="5"/>
      <c r="DD83" s="5">
        <v>0</v>
      </c>
      <c r="DE83" s="5"/>
      <c r="DF83" s="5">
        <v>0</v>
      </c>
      <c r="DG83" s="5"/>
      <c r="DH83" s="5">
        <v>0</v>
      </c>
      <c r="DI83" s="5"/>
      <c r="DJ83" s="5">
        <v>0</v>
      </c>
    </row>
    <row r="84" spans="1:114" s="2" customFormat="1" x14ac:dyDescent="0.2">
      <c r="A84" s="3531" t="s">
        <v>107</v>
      </c>
      <c r="B84" s="631" t="s">
        <v>108</v>
      </c>
      <c r="C84" s="17">
        <f>SUM(D84:E84)</f>
        <v>0</v>
      </c>
      <c r="D84" s="132">
        <f t="shared" ref="D84:E86" si="7">SUM(F84,H84,J84,L84,N84,P84,R84,T84,V84,X84,Z84,AB84,AD84,AF84,AH84)</f>
        <v>0</v>
      </c>
      <c r="E84" s="132">
        <f t="shared" si="7"/>
        <v>0</v>
      </c>
      <c r="F84" s="133"/>
      <c r="G84" s="134"/>
      <c r="H84" s="135"/>
      <c r="I84" s="134"/>
      <c r="J84" s="133"/>
      <c r="K84" s="136"/>
      <c r="L84" s="133"/>
      <c r="M84" s="136"/>
      <c r="N84" s="133"/>
      <c r="O84" s="136"/>
      <c r="P84" s="133"/>
      <c r="Q84" s="136"/>
      <c r="R84" s="133"/>
      <c r="S84" s="136"/>
      <c r="T84" s="133"/>
      <c r="U84" s="136"/>
      <c r="V84" s="133"/>
      <c r="W84" s="136"/>
      <c r="X84" s="133"/>
      <c r="Y84" s="136"/>
      <c r="Z84" s="133"/>
      <c r="AA84" s="136"/>
      <c r="AB84" s="133"/>
      <c r="AC84" s="136"/>
      <c r="AD84" s="133"/>
      <c r="AE84" s="136"/>
      <c r="AF84" s="133"/>
      <c r="AG84" s="136"/>
      <c r="AH84" s="133"/>
      <c r="AI84" s="137"/>
      <c r="AJ84" s="138"/>
      <c r="AK84" s="139"/>
      <c r="AL84" s="134"/>
      <c r="AM84" s="134"/>
      <c r="AN84" s="134"/>
      <c r="AO84" s="630"/>
      <c r="AP84" s="613"/>
      <c r="AQ84" s="613"/>
      <c r="AR84" s="613"/>
      <c r="AS84" s="609"/>
      <c r="AT84" s="609"/>
      <c r="BV84" s="3"/>
      <c r="BW84" s="3"/>
      <c r="BX84" s="3"/>
      <c r="BY84" s="3"/>
      <c r="BZ84" s="3"/>
      <c r="CA84" s="4" t="s">
        <v>109</v>
      </c>
      <c r="CB84" s="4"/>
      <c r="CC84" s="4" t="s">
        <v>110</v>
      </c>
      <c r="CD84" s="4"/>
      <c r="CE84" s="4" t="s">
        <v>111</v>
      </c>
      <c r="CF84" s="4"/>
      <c r="CG84" s="4" t="s">
        <v>112</v>
      </c>
      <c r="CH84" s="4"/>
      <c r="CI84" s="4" t="s">
        <v>113</v>
      </c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5"/>
      <c r="DB84" s="5">
        <v>0</v>
      </c>
      <c r="DC84" s="5"/>
      <c r="DD84" s="5">
        <v>0</v>
      </c>
      <c r="DE84" s="5"/>
      <c r="DF84" s="5">
        <v>0</v>
      </c>
      <c r="DG84" s="5"/>
      <c r="DH84" s="5">
        <v>0</v>
      </c>
      <c r="DI84" s="5"/>
      <c r="DJ84" s="5">
        <v>0</v>
      </c>
    </row>
    <row r="85" spans="1:114" s="2" customFormat="1" ht="21" x14ac:dyDescent="0.2">
      <c r="A85" s="3531"/>
      <c r="B85" s="140" t="s">
        <v>114</v>
      </c>
      <c r="C85" s="56">
        <f>SUM(D85:E85)</f>
        <v>0</v>
      </c>
      <c r="D85" s="132">
        <f t="shared" si="7"/>
        <v>0</v>
      </c>
      <c r="E85" s="132">
        <f t="shared" si="7"/>
        <v>0</v>
      </c>
      <c r="F85" s="141"/>
      <c r="G85" s="142"/>
      <c r="H85" s="143"/>
      <c r="I85" s="142"/>
      <c r="J85" s="141"/>
      <c r="K85" s="144"/>
      <c r="L85" s="141"/>
      <c r="M85" s="144"/>
      <c r="N85" s="141"/>
      <c r="O85" s="144"/>
      <c r="P85" s="141"/>
      <c r="Q85" s="144"/>
      <c r="R85" s="141"/>
      <c r="S85" s="144"/>
      <c r="T85" s="141"/>
      <c r="U85" s="144"/>
      <c r="V85" s="141"/>
      <c r="W85" s="144"/>
      <c r="X85" s="141"/>
      <c r="Y85" s="144"/>
      <c r="Z85" s="141"/>
      <c r="AA85" s="144"/>
      <c r="AB85" s="141"/>
      <c r="AC85" s="144"/>
      <c r="AD85" s="141"/>
      <c r="AE85" s="144"/>
      <c r="AF85" s="141"/>
      <c r="AG85" s="144"/>
      <c r="AH85" s="141"/>
      <c r="AI85" s="145"/>
      <c r="AJ85" s="146"/>
      <c r="AK85" s="147"/>
      <c r="AL85" s="142"/>
      <c r="AM85" s="142"/>
      <c r="AN85" s="142"/>
      <c r="AO85" s="632"/>
      <c r="AP85" s="599"/>
      <c r="AQ85" s="599"/>
      <c r="AR85" s="599"/>
      <c r="AS85" s="602"/>
      <c r="AT85" s="602"/>
      <c r="BV85" s="3"/>
      <c r="BW85" s="3"/>
      <c r="BX85" s="3"/>
      <c r="BY85" s="3"/>
      <c r="BZ85" s="3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5"/>
      <c r="DB85" s="5">
        <v>0</v>
      </c>
      <c r="DC85" s="5"/>
      <c r="DD85" s="5">
        <v>0</v>
      </c>
      <c r="DE85" s="5"/>
      <c r="DF85" s="5">
        <v>0</v>
      </c>
      <c r="DG85" s="5"/>
      <c r="DH85" s="5">
        <v>0</v>
      </c>
      <c r="DI85" s="5"/>
      <c r="DJ85" s="5">
        <v>0</v>
      </c>
    </row>
    <row r="86" spans="1:114" s="2" customFormat="1" x14ac:dyDescent="0.2">
      <c r="A86" s="633" t="s">
        <v>61</v>
      </c>
      <c r="B86" s="634" t="s">
        <v>115</v>
      </c>
      <c r="C86" s="635">
        <f>SUM(D86:E86)</f>
        <v>0</v>
      </c>
      <c r="D86" s="636">
        <f t="shared" si="7"/>
        <v>0</v>
      </c>
      <c r="E86" s="574">
        <f t="shared" si="7"/>
        <v>0</v>
      </c>
      <c r="F86" s="637"/>
      <c r="G86" s="638"/>
      <c r="H86" s="639"/>
      <c r="I86" s="638"/>
      <c r="J86" s="637"/>
      <c r="K86" s="640"/>
      <c r="L86" s="637"/>
      <c r="M86" s="640"/>
      <c r="N86" s="637"/>
      <c r="O86" s="640"/>
      <c r="P86" s="637"/>
      <c r="Q86" s="640"/>
      <c r="R86" s="637"/>
      <c r="S86" s="640"/>
      <c r="T86" s="637"/>
      <c r="U86" s="640"/>
      <c r="V86" s="637"/>
      <c r="W86" s="640"/>
      <c r="X86" s="637"/>
      <c r="Y86" s="640"/>
      <c r="Z86" s="637"/>
      <c r="AA86" s="640"/>
      <c r="AB86" s="637"/>
      <c r="AC86" s="640"/>
      <c r="AD86" s="637"/>
      <c r="AE86" s="640"/>
      <c r="AF86" s="637"/>
      <c r="AG86" s="640"/>
      <c r="AH86" s="637"/>
      <c r="AI86" s="641"/>
      <c r="AJ86" s="642"/>
      <c r="AK86" s="643"/>
      <c r="AL86" s="638"/>
      <c r="AM86" s="638"/>
      <c r="AN86" s="638"/>
      <c r="AO86" s="632"/>
      <c r="AP86" s="599"/>
      <c r="AQ86" s="599"/>
      <c r="AR86" s="599"/>
      <c r="AS86" s="602"/>
      <c r="AT86" s="602"/>
      <c r="BV86" s="3"/>
      <c r="BW86" s="3"/>
      <c r="BX86" s="3"/>
      <c r="BY86" s="3"/>
      <c r="BZ86" s="3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5"/>
      <c r="DB86" s="5"/>
      <c r="DC86" s="5"/>
      <c r="DD86" s="5"/>
      <c r="DE86" s="5"/>
      <c r="DF86" s="5"/>
      <c r="DG86" s="5"/>
      <c r="DH86" s="5"/>
      <c r="DI86" s="5"/>
      <c r="DJ86" s="5"/>
    </row>
    <row r="87" spans="1:114" s="2" customFormat="1" x14ac:dyDescent="0.2">
      <c r="A87" s="8" t="s">
        <v>116</v>
      </c>
      <c r="B87" s="6"/>
      <c r="C87" s="94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125"/>
      <c r="R87" s="125"/>
      <c r="S87" s="125"/>
      <c r="T87" s="125"/>
      <c r="U87" s="125"/>
      <c r="V87" s="125"/>
      <c r="W87" s="6"/>
      <c r="X87" s="125"/>
      <c r="Y87" s="125"/>
      <c r="Z87" s="644"/>
      <c r="AA87" s="126"/>
      <c r="AB87" s="645"/>
      <c r="AC87" s="645"/>
      <c r="AD87" s="645"/>
      <c r="AE87" s="645"/>
      <c r="AF87" s="645"/>
      <c r="AG87" s="602"/>
      <c r="AH87" s="94"/>
      <c r="AI87" s="599"/>
      <c r="AJ87" s="599"/>
      <c r="AK87" s="599"/>
      <c r="AL87" s="599"/>
      <c r="AM87" s="599"/>
      <c r="AN87" s="599"/>
      <c r="AO87" s="599"/>
      <c r="AP87" s="599"/>
      <c r="AQ87" s="602"/>
      <c r="AR87" s="602"/>
      <c r="BV87" s="3"/>
      <c r="BW87" s="3"/>
      <c r="BX87" s="3"/>
      <c r="BY87" s="3"/>
      <c r="BZ87" s="3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5"/>
      <c r="DB87" s="5"/>
      <c r="DC87" s="5"/>
      <c r="DD87" s="5"/>
      <c r="DE87" s="5"/>
      <c r="DF87" s="5"/>
      <c r="DG87" s="5"/>
      <c r="DH87" s="5"/>
      <c r="DI87" s="5"/>
      <c r="DJ87" s="5"/>
    </row>
    <row r="88" spans="1:114" s="2" customFormat="1" ht="14.25" customHeight="1" x14ac:dyDescent="0.2">
      <c r="A88" s="3531" t="s">
        <v>89</v>
      </c>
      <c r="B88" s="3546" t="s">
        <v>32</v>
      </c>
      <c r="C88" s="3546" t="s">
        <v>117</v>
      </c>
      <c r="D88" s="3547" t="s">
        <v>118</v>
      </c>
      <c r="E88" s="3521" t="s">
        <v>119</v>
      </c>
      <c r="F88" s="3546" t="s">
        <v>120</v>
      </c>
      <c r="G88" s="6"/>
      <c r="H88" s="646"/>
      <c r="I88" s="646"/>
      <c r="J88" s="646"/>
      <c r="K88" s="646"/>
      <c r="L88" s="646"/>
      <c r="M88" s="646"/>
      <c r="N88" s="646"/>
      <c r="O88" s="646"/>
      <c r="P88" s="647"/>
      <c r="Q88" s="647"/>
      <c r="R88" s="647"/>
      <c r="S88" s="647"/>
      <c r="T88" s="647"/>
      <c r="U88" s="647"/>
      <c r="V88" s="647"/>
      <c r="W88" s="646"/>
      <c r="X88" s="647"/>
      <c r="Y88" s="602"/>
      <c r="Z88" s="602"/>
      <c r="AA88" s="602"/>
      <c r="AB88" s="602"/>
      <c r="AC88" s="602"/>
      <c r="AD88" s="602"/>
      <c r="AE88" s="602"/>
      <c r="AF88" s="602"/>
      <c r="AG88" s="602"/>
      <c r="AH88" s="599"/>
      <c r="AI88" s="599"/>
      <c r="AJ88" s="599"/>
      <c r="AK88" s="599"/>
      <c r="AL88" s="599"/>
      <c r="AM88" s="599"/>
      <c r="AN88" s="599"/>
      <c r="AO88" s="599"/>
      <c r="AP88" s="599"/>
      <c r="AQ88" s="602"/>
      <c r="AR88" s="602"/>
      <c r="BV88" s="3"/>
      <c r="BW88" s="3"/>
      <c r="BX88" s="3"/>
      <c r="BY88" s="3"/>
      <c r="BZ88" s="3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5"/>
      <c r="DB88" s="5"/>
      <c r="DC88" s="5"/>
      <c r="DD88" s="5"/>
      <c r="DE88" s="5"/>
      <c r="DF88" s="5"/>
      <c r="DG88" s="5"/>
      <c r="DH88" s="5"/>
      <c r="DI88" s="5"/>
      <c r="DJ88" s="5"/>
    </row>
    <row r="89" spans="1:114" s="2" customFormat="1" x14ac:dyDescent="0.2">
      <c r="A89" s="3531"/>
      <c r="B89" s="3546"/>
      <c r="C89" s="3546"/>
      <c r="D89" s="3547"/>
      <c r="E89" s="3521"/>
      <c r="F89" s="3546"/>
      <c r="G89" s="6"/>
      <c r="H89" s="646"/>
      <c r="I89" s="646"/>
      <c r="J89" s="646"/>
      <c r="K89" s="646"/>
      <c r="L89" s="646"/>
      <c r="M89" s="646"/>
      <c r="N89" s="646"/>
      <c r="O89" s="646"/>
      <c r="P89" s="647"/>
      <c r="Q89" s="647"/>
      <c r="R89" s="647"/>
      <c r="S89" s="647"/>
      <c r="T89" s="647"/>
      <c r="U89" s="647"/>
      <c r="V89" s="647"/>
      <c r="W89" s="646"/>
      <c r="X89" s="647"/>
      <c r="Y89" s="602"/>
      <c r="Z89" s="602"/>
      <c r="AA89" s="602"/>
      <c r="AB89" s="602"/>
      <c r="AC89" s="602"/>
      <c r="AD89" s="602"/>
      <c r="AE89" s="602"/>
      <c r="AF89" s="602"/>
      <c r="AG89" s="602"/>
      <c r="AH89" s="599"/>
      <c r="AI89" s="599"/>
      <c r="AJ89" s="599"/>
      <c r="AK89" s="599"/>
      <c r="AL89" s="599"/>
      <c r="AM89" s="599"/>
      <c r="AN89" s="599"/>
      <c r="AO89" s="599"/>
      <c r="AP89" s="599"/>
      <c r="AQ89" s="602"/>
      <c r="AR89" s="602"/>
      <c r="BV89" s="3"/>
      <c r="BW89" s="3"/>
      <c r="BX89" s="3"/>
      <c r="BY89" s="3"/>
      <c r="BZ89" s="3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5"/>
      <c r="DB89" s="5"/>
      <c r="DC89" s="5"/>
      <c r="DD89" s="5"/>
      <c r="DE89" s="5"/>
      <c r="DF89" s="5"/>
      <c r="DG89" s="5"/>
      <c r="DH89" s="5"/>
      <c r="DI89" s="5"/>
      <c r="DJ89" s="5"/>
    </row>
    <row r="90" spans="1:114" s="2" customFormat="1" x14ac:dyDescent="0.2">
      <c r="A90" s="3533" t="s">
        <v>121</v>
      </c>
      <c r="B90" s="3534"/>
      <c r="C90" s="3534"/>
      <c r="D90" s="3534"/>
      <c r="E90" s="3534"/>
      <c r="F90" s="3535"/>
      <c r="G90" s="6"/>
      <c r="H90" s="646"/>
      <c r="I90" s="646"/>
      <c r="J90" s="646"/>
      <c r="K90" s="646"/>
      <c r="L90" s="646"/>
      <c r="M90" s="646"/>
      <c r="N90" s="646"/>
      <c r="O90" s="646"/>
      <c r="P90" s="647"/>
      <c r="Q90" s="647"/>
      <c r="R90" s="647"/>
      <c r="S90" s="647"/>
      <c r="T90" s="647"/>
      <c r="U90" s="647"/>
      <c r="V90" s="647"/>
      <c r="W90" s="646"/>
      <c r="X90" s="647"/>
      <c r="Y90" s="602"/>
      <c r="Z90" s="602"/>
      <c r="AA90" s="602"/>
      <c r="AB90" s="602"/>
      <c r="AC90" s="602"/>
      <c r="AD90" s="602"/>
      <c r="AE90" s="602"/>
      <c r="AF90" s="602"/>
      <c r="AG90" s="602"/>
      <c r="AH90" s="599"/>
      <c r="AI90" s="599"/>
      <c r="AJ90" s="599"/>
      <c r="AK90" s="599"/>
      <c r="AL90" s="599"/>
      <c r="AM90" s="599"/>
      <c r="AN90" s="599"/>
      <c r="AO90" s="599"/>
      <c r="AP90" s="599"/>
      <c r="AQ90" s="602"/>
      <c r="AR90" s="602"/>
      <c r="BV90" s="3"/>
      <c r="BW90" s="3"/>
      <c r="BX90" s="3"/>
      <c r="BY90" s="3"/>
      <c r="BZ90" s="3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5"/>
      <c r="DB90" s="5"/>
      <c r="DC90" s="5"/>
      <c r="DD90" s="5"/>
      <c r="DE90" s="5"/>
      <c r="DF90" s="5"/>
      <c r="DG90" s="5"/>
      <c r="DH90" s="5"/>
      <c r="DI90" s="5"/>
      <c r="DJ90" s="5"/>
    </row>
    <row r="91" spans="1:114" s="2" customFormat="1" x14ac:dyDescent="0.2">
      <c r="A91" s="648" t="s">
        <v>122</v>
      </c>
      <c r="B91" s="649">
        <f>SUM(C91:D91)</f>
        <v>360</v>
      </c>
      <c r="C91" s="650">
        <v>57</v>
      </c>
      <c r="D91" s="651">
        <v>303</v>
      </c>
      <c r="E91" s="652">
        <v>360</v>
      </c>
      <c r="F91" s="650"/>
      <c r="G91" s="6"/>
      <c r="H91" s="646"/>
      <c r="I91" s="646"/>
      <c r="J91" s="646"/>
      <c r="K91" s="646"/>
      <c r="L91" s="646"/>
      <c r="M91" s="646"/>
      <c r="N91" s="646"/>
      <c r="O91" s="646"/>
      <c r="P91" s="647"/>
      <c r="Q91" s="647"/>
      <c r="R91" s="647"/>
      <c r="S91" s="647"/>
      <c r="T91" s="647"/>
      <c r="U91" s="647"/>
      <c r="V91" s="647"/>
      <c r="W91" s="646"/>
      <c r="X91" s="647"/>
      <c r="Y91" s="602"/>
      <c r="Z91" s="602"/>
      <c r="AA91" s="602"/>
      <c r="AB91" s="602"/>
      <c r="AC91" s="602"/>
      <c r="AD91" s="602"/>
      <c r="AE91" s="602"/>
      <c r="AF91" s="602"/>
      <c r="AG91" s="602"/>
      <c r="AH91" s="599"/>
      <c r="AI91" s="599"/>
      <c r="AJ91" s="599"/>
      <c r="AK91" s="599"/>
      <c r="AL91" s="599"/>
      <c r="AM91" s="599"/>
      <c r="AN91" s="599"/>
      <c r="AO91" s="599"/>
      <c r="AP91" s="599"/>
      <c r="AQ91" s="602"/>
      <c r="AR91" s="602"/>
      <c r="BV91" s="3"/>
      <c r="BW91" s="3"/>
      <c r="BX91" s="3"/>
      <c r="BY91" s="3"/>
      <c r="BZ91" s="3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5"/>
      <c r="DB91" s="5"/>
      <c r="DC91" s="5"/>
      <c r="DD91" s="5"/>
      <c r="DE91" s="5"/>
      <c r="DF91" s="5"/>
      <c r="DG91" s="5"/>
      <c r="DH91" s="5"/>
      <c r="DI91" s="5"/>
      <c r="DJ91" s="5"/>
    </row>
    <row r="92" spans="1:114" s="2" customFormat="1" x14ac:dyDescent="0.2">
      <c r="A92" s="148" t="s">
        <v>123</v>
      </c>
      <c r="B92" s="140">
        <f>SUM(C92:D92)</f>
        <v>0</v>
      </c>
      <c r="C92" s="149"/>
      <c r="D92" s="150"/>
      <c r="E92" s="26"/>
      <c r="F92" s="149"/>
      <c r="G92" s="6"/>
      <c r="H92" s="646"/>
      <c r="I92" s="646"/>
      <c r="J92" s="646"/>
      <c r="K92" s="646"/>
      <c r="L92" s="646"/>
      <c r="M92" s="646"/>
      <c r="N92" s="646"/>
      <c r="O92" s="646"/>
      <c r="P92" s="647"/>
      <c r="Q92" s="647"/>
      <c r="R92" s="647"/>
      <c r="S92" s="647"/>
      <c r="T92" s="647"/>
      <c r="U92" s="647"/>
      <c r="V92" s="647"/>
      <c r="W92" s="646"/>
      <c r="X92" s="647"/>
      <c r="Y92" s="602"/>
      <c r="Z92" s="602"/>
      <c r="AA92" s="602"/>
      <c r="AB92" s="602"/>
      <c r="AC92" s="602"/>
      <c r="AD92" s="602"/>
      <c r="AE92" s="602"/>
      <c r="AF92" s="602"/>
      <c r="AG92" s="602"/>
      <c r="AH92" s="599"/>
      <c r="AI92" s="599"/>
      <c r="AJ92" s="599"/>
      <c r="AK92" s="599"/>
      <c r="AL92" s="599"/>
      <c r="AM92" s="599"/>
      <c r="AN92" s="599"/>
      <c r="AO92" s="599"/>
      <c r="AP92" s="599"/>
      <c r="AQ92" s="602"/>
      <c r="AR92" s="602"/>
      <c r="BV92" s="3"/>
      <c r="BW92" s="3"/>
      <c r="BX92" s="3"/>
      <c r="BY92" s="3"/>
      <c r="BZ92" s="3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5"/>
      <c r="DB92" s="5"/>
      <c r="DC92" s="5"/>
      <c r="DD92" s="5"/>
      <c r="DE92" s="5"/>
      <c r="DF92" s="5"/>
      <c r="DG92" s="5"/>
      <c r="DH92" s="5"/>
      <c r="DI92" s="5"/>
      <c r="DJ92" s="5"/>
    </row>
    <row r="93" spans="1:114" s="2" customFormat="1" x14ac:dyDescent="0.2">
      <c r="A93" s="148" t="s">
        <v>124</v>
      </c>
      <c r="B93" s="140">
        <f>SUM(C93:D93)</f>
        <v>0</v>
      </c>
      <c r="C93" s="149"/>
      <c r="D93" s="150"/>
      <c r="E93" s="26"/>
      <c r="F93" s="149"/>
      <c r="G93" s="6"/>
      <c r="H93" s="646"/>
      <c r="I93" s="646"/>
      <c r="J93" s="646"/>
      <c r="K93" s="646"/>
      <c r="L93" s="646"/>
      <c r="M93" s="646"/>
      <c r="N93" s="646"/>
      <c r="O93" s="646"/>
      <c r="P93" s="647"/>
      <c r="Q93" s="647"/>
      <c r="R93" s="647"/>
      <c r="S93" s="647"/>
      <c r="T93" s="647"/>
      <c r="U93" s="647"/>
      <c r="V93" s="647"/>
      <c r="W93" s="646"/>
      <c r="X93" s="647"/>
      <c r="Y93" s="602"/>
      <c r="Z93" s="602"/>
      <c r="AA93" s="602"/>
      <c r="AB93" s="602"/>
      <c r="AC93" s="602"/>
      <c r="AD93" s="602"/>
      <c r="AE93" s="602"/>
      <c r="AF93" s="602"/>
      <c r="AG93" s="602"/>
      <c r="AH93" s="599"/>
      <c r="AI93" s="599"/>
      <c r="AJ93" s="599"/>
      <c r="AK93" s="599"/>
      <c r="AL93" s="599"/>
      <c r="AM93" s="599"/>
      <c r="AN93" s="599"/>
      <c r="AO93" s="599"/>
      <c r="AP93" s="599"/>
      <c r="AQ93" s="602"/>
      <c r="AR93" s="602"/>
      <c r="BV93" s="3"/>
      <c r="BW93" s="3"/>
      <c r="BX93" s="3"/>
      <c r="BY93" s="3"/>
      <c r="BZ93" s="3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5"/>
      <c r="DB93" s="5"/>
      <c r="DC93" s="5"/>
      <c r="DD93" s="5"/>
      <c r="DE93" s="5"/>
      <c r="DF93" s="5"/>
      <c r="DG93" s="5"/>
      <c r="DH93" s="5"/>
      <c r="DI93" s="5"/>
      <c r="DJ93" s="5"/>
    </row>
    <row r="94" spans="1:114" s="2" customFormat="1" x14ac:dyDescent="0.2">
      <c r="A94" s="148" t="s">
        <v>125</v>
      </c>
      <c r="B94" s="140">
        <f>SUM(C94:D94)</f>
        <v>0</v>
      </c>
      <c r="C94" s="149"/>
      <c r="D94" s="150"/>
      <c r="E94" s="26"/>
      <c r="F94" s="149"/>
      <c r="G94" s="6"/>
      <c r="H94" s="646"/>
      <c r="I94" s="646"/>
      <c r="J94" s="646"/>
      <c r="K94" s="646"/>
      <c r="L94" s="646"/>
      <c r="M94" s="646"/>
      <c r="N94" s="646"/>
      <c r="O94" s="646"/>
      <c r="P94" s="647"/>
      <c r="Q94" s="647"/>
      <c r="R94" s="647"/>
      <c r="S94" s="647"/>
      <c r="T94" s="647"/>
      <c r="U94" s="647"/>
      <c r="V94" s="647"/>
      <c r="W94" s="646"/>
      <c r="X94" s="647"/>
      <c r="Y94" s="602"/>
      <c r="Z94" s="602"/>
      <c r="AA94" s="602"/>
      <c r="AB94" s="602"/>
      <c r="AC94" s="602"/>
      <c r="AD94" s="602"/>
      <c r="AE94" s="602"/>
      <c r="AF94" s="602"/>
      <c r="AG94" s="602"/>
      <c r="AH94" s="599"/>
      <c r="AI94" s="599"/>
      <c r="AJ94" s="599"/>
      <c r="AK94" s="599"/>
      <c r="AL94" s="599"/>
      <c r="AM94" s="599"/>
      <c r="AN94" s="599"/>
      <c r="AO94" s="599"/>
      <c r="AP94" s="599"/>
      <c r="AQ94" s="602"/>
      <c r="AR94" s="602"/>
      <c r="BV94" s="3"/>
      <c r="BW94" s="3"/>
      <c r="BX94" s="3"/>
      <c r="BY94" s="3"/>
      <c r="BZ94" s="3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5"/>
      <c r="DB94" s="5"/>
      <c r="DC94" s="5"/>
      <c r="DD94" s="5"/>
      <c r="DE94" s="5"/>
      <c r="DF94" s="5"/>
      <c r="DG94" s="5"/>
      <c r="DH94" s="5"/>
      <c r="DI94" s="5"/>
      <c r="DJ94" s="5"/>
    </row>
    <row r="95" spans="1:114" s="2" customFormat="1" x14ac:dyDescent="0.2">
      <c r="A95" s="151" t="s">
        <v>126</v>
      </c>
      <c r="B95" s="152">
        <f>SUM(C95:D95)</f>
        <v>15</v>
      </c>
      <c r="C95" s="108"/>
      <c r="D95" s="653">
        <v>15</v>
      </c>
      <c r="E95" s="154">
        <v>15</v>
      </c>
      <c r="F95" s="108"/>
      <c r="G95" s="6"/>
      <c r="H95" s="646"/>
      <c r="I95" s="646"/>
      <c r="J95" s="646"/>
      <c r="K95" s="646"/>
      <c r="L95" s="646"/>
      <c r="M95" s="646"/>
      <c r="N95" s="646"/>
      <c r="O95" s="646"/>
      <c r="P95" s="647"/>
      <c r="Q95" s="647"/>
      <c r="R95" s="647"/>
      <c r="S95" s="647"/>
      <c r="T95" s="647"/>
      <c r="U95" s="647"/>
      <c r="V95" s="647"/>
      <c r="W95" s="646"/>
      <c r="X95" s="647"/>
      <c r="Y95" s="602"/>
      <c r="Z95" s="602"/>
      <c r="AA95" s="602"/>
      <c r="AB95" s="602"/>
      <c r="AC95" s="602"/>
      <c r="AD95" s="602"/>
      <c r="AE95" s="602"/>
      <c r="AF95" s="602"/>
      <c r="AG95" s="602"/>
      <c r="AH95" s="599"/>
      <c r="AI95" s="599"/>
      <c r="AJ95" s="599"/>
      <c r="AK95" s="599"/>
      <c r="AL95" s="599"/>
      <c r="AM95" s="599"/>
      <c r="AN95" s="599"/>
      <c r="AO95" s="599"/>
      <c r="AP95" s="599"/>
      <c r="AQ95" s="602"/>
      <c r="AR95" s="602"/>
      <c r="BV95" s="3"/>
      <c r="BW95" s="3"/>
      <c r="BX95" s="3"/>
      <c r="BY95" s="3"/>
      <c r="BZ95" s="3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5"/>
      <c r="DB95" s="5"/>
      <c r="DC95" s="5"/>
      <c r="DD95" s="5"/>
      <c r="DE95" s="5"/>
      <c r="DF95" s="5"/>
      <c r="DG95" s="5"/>
      <c r="DH95" s="5"/>
      <c r="DI95" s="5"/>
      <c r="DJ95" s="5"/>
    </row>
    <row r="96" spans="1:114" s="2" customFormat="1" x14ac:dyDescent="0.2">
      <c r="A96" s="3533" t="s">
        <v>127</v>
      </c>
      <c r="B96" s="3534"/>
      <c r="C96" s="3534"/>
      <c r="D96" s="3534"/>
      <c r="E96" s="3534"/>
      <c r="F96" s="3535"/>
      <c r="G96" s="6"/>
      <c r="H96" s="646"/>
      <c r="I96" s="646"/>
      <c r="J96" s="646"/>
      <c r="K96" s="646"/>
      <c r="L96" s="646"/>
      <c r="M96" s="646"/>
      <c r="N96" s="646"/>
      <c r="O96" s="646"/>
      <c r="P96" s="647"/>
      <c r="Q96" s="647"/>
      <c r="R96" s="647"/>
      <c r="S96" s="647"/>
      <c r="T96" s="647"/>
      <c r="U96" s="647"/>
      <c r="V96" s="647"/>
      <c r="W96" s="646"/>
      <c r="X96" s="647"/>
      <c r="Y96" s="602"/>
      <c r="Z96" s="602"/>
      <c r="AA96" s="602"/>
      <c r="AB96" s="602"/>
      <c r="AC96" s="602"/>
      <c r="AD96" s="602"/>
      <c r="AE96" s="602"/>
      <c r="AF96" s="602"/>
      <c r="AG96" s="602"/>
      <c r="AH96" s="599"/>
      <c r="AI96" s="599"/>
      <c r="AJ96" s="599"/>
      <c r="AK96" s="599"/>
      <c r="AL96" s="599"/>
      <c r="AM96" s="599"/>
      <c r="AN96" s="599"/>
      <c r="AO96" s="599"/>
      <c r="AP96" s="599"/>
      <c r="AQ96" s="602"/>
      <c r="AR96" s="602"/>
      <c r="BV96" s="3"/>
      <c r="BW96" s="3"/>
      <c r="BX96" s="3"/>
      <c r="BY96" s="3"/>
      <c r="BZ96" s="3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5"/>
      <c r="DB96" s="5"/>
      <c r="DC96" s="5"/>
      <c r="DD96" s="5"/>
      <c r="DE96" s="5"/>
      <c r="DF96" s="5"/>
      <c r="DG96" s="5"/>
      <c r="DH96" s="5"/>
      <c r="DI96" s="5"/>
      <c r="DJ96" s="5"/>
    </row>
    <row r="97" spans="1:130" x14ac:dyDescent="0.2">
      <c r="A97" s="654" t="s">
        <v>128</v>
      </c>
      <c r="B97" s="655">
        <f>SUM(C97:D97)</f>
        <v>1</v>
      </c>
      <c r="C97" s="650"/>
      <c r="D97" s="651">
        <v>1</v>
      </c>
      <c r="E97" s="652">
        <v>1</v>
      </c>
      <c r="F97" s="650"/>
      <c r="G97" s="6"/>
      <c r="H97" s="646"/>
      <c r="I97" s="646"/>
      <c r="J97" s="646"/>
      <c r="K97" s="646"/>
      <c r="L97" s="646"/>
      <c r="M97" s="646"/>
      <c r="N97" s="646"/>
      <c r="O97" s="646"/>
      <c r="P97" s="647"/>
      <c r="Q97" s="647"/>
      <c r="R97" s="647"/>
      <c r="S97" s="647"/>
      <c r="T97" s="647"/>
      <c r="U97" s="647"/>
      <c r="V97" s="647"/>
      <c r="W97" s="646"/>
      <c r="X97" s="647"/>
      <c r="Y97" s="602"/>
      <c r="Z97" s="602"/>
      <c r="AA97" s="602"/>
      <c r="AB97" s="602"/>
      <c r="AC97" s="602"/>
      <c r="AD97" s="602"/>
      <c r="AE97" s="602"/>
      <c r="AF97" s="602"/>
      <c r="AG97" s="602"/>
      <c r="AH97" s="602"/>
      <c r="AI97" s="602"/>
      <c r="AJ97" s="602"/>
      <c r="AK97" s="602"/>
      <c r="AL97" s="602"/>
      <c r="AM97" s="602"/>
      <c r="AN97" s="602"/>
      <c r="AO97" s="602"/>
      <c r="AP97" s="602"/>
      <c r="AQ97" s="602"/>
      <c r="AR97" s="602"/>
    </row>
    <row r="98" spans="1:130" x14ac:dyDescent="0.2">
      <c r="A98" s="155" t="s">
        <v>129</v>
      </c>
      <c r="B98" s="156">
        <f>SUM(C98:D98)</f>
        <v>0</v>
      </c>
      <c r="C98" s="149"/>
      <c r="D98" s="150"/>
      <c r="E98" s="26"/>
      <c r="F98" s="149"/>
      <c r="G98" s="6"/>
      <c r="H98" s="646"/>
      <c r="I98" s="646"/>
      <c r="J98" s="646"/>
      <c r="K98" s="646"/>
      <c r="L98" s="646"/>
      <c r="M98" s="646"/>
      <c r="N98" s="646"/>
      <c r="O98" s="646"/>
      <c r="P98" s="647"/>
      <c r="Q98" s="647"/>
      <c r="R98" s="647"/>
      <c r="S98" s="647"/>
      <c r="T98" s="647"/>
      <c r="U98" s="647"/>
      <c r="V98" s="647"/>
      <c r="W98" s="646"/>
      <c r="X98" s="647"/>
      <c r="Y98" s="602"/>
      <c r="Z98" s="602"/>
      <c r="AA98" s="602"/>
      <c r="AB98" s="602"/>
      <c r="AC98" s="602"/>
      <c r="AD98" s="602"/>
      <c r="AE98" s="602"/>
      <c r="AF98" s="602"/>
      <c r="AG98" s="602"/>
      <c r="AH98" s="602"/>
      <c r="AI98" s="602"/>
      <c r="AJ98" s="602"/>
      <c r="AK98" s="602"/>
      <c r="AL98" s="602"/>
      <c r="AM98" s="602"/>
      <c r="AN98" s="602"/>
      <c r="AO98" s="602"/>
      <c r="AP98" s="602"/>
      <c r="AQ98" s="602"/>
      <c r="AR98" s="602"/>
    </row>
    <row r="99" spans="1:130" ht="21" x14ac:dyDescent="0.2">
      <c r="A99" s="656" t="s">
        <v>130</v>
      </c>
      <c r="B99" s="157">
        <f>SUM(C99:D99)</f>
        <v>1</v>
      </c>
      <c r="C99" s="657"/>
      <c r="D99" s="653">
        <v>1</v>
      </c>
      <c r="E99" s="658">
        <v>1</v>
      </c>
      <c r="F99" s="657"/>
      <c r="G99" s="6"/>
      <c r="H99" s="646"/>
      <c r="I99" s="646"/>
      <c r="J99" s="646"/>
      <c r="K99" s="646"/>
      <c r="L99" s="646"/>
      <c r="M99" s="646"/>
      <c r="N99" s="646"/>
      <c r="O99" s="646"/>
      <c r="P99" s="647"/>
      <c r="Q99" s="647"/>
      <c r="R99" s="647"/>
      <c r="S99" s="647"/>
      <c r="T99" s="647"/>
      <c r="U99" s="647"/>
      <c r="V99" s="647"/>
      <c r="W99" s="646"/>
      <c r="X99" s="647"/>
      <c r="Y99" s="602"/>
      <c r="Z99" s="602"/>
      <c r="AA99" s="602"/>
      <c r="AB99" s="602"/>
      <c r="AC99" s="602"/>
      <c r="AD99" s="602"/>
      <c r="AE99" s="602"/>
      <c r="AF99" s="602"/>
      <c r="AG99" s="602"/>
      <c r="AH99" s="602"/>
      <c r="AI99" s="602"/>
      <c r="AJ99" s="602"/>
      <c r="AK99" s="602"/>
      <c r="AL99" s="602"/>
      <c r="AM99" s="602"/>
      <c r="AN99" s="602"/>
      <c r="AO99" s="602"/>
      <c r="AP99" s="602"/>
      <c r="AQ99" s="602"/>
      <c r="AR99" s="602"/>
    </row>
    <row r="100" spans="1:130" s="3" customFormat="1" x14ac:dyDescent="0.2">
      <c r="A100" s="3536" t="s">
        <v>131</v>
      </c>
      <c r="B100" s="3536"/>
      <c r="C100" s="3536"/>
      <c r="D100" s="3536"/>
      <c r="E100" s="3536"/>
      <c r="F100" s="3537"/>
      <c r="G100" s="659"/>
      <c r="H100" s="659"/>
      <c r="I100" s="659"/>
      <c r="J100" s="659"/>
      <c r="K100" s="659"/>
      <c r="L100" s="659"/>
      <c r="M100" s="659"/>
      <c r="N100" s="659"/>
      <c r="O100" s="659"/>
      <c r="P100" s="659"/>
      <c r="Q100" s="660"/>
      <c r="R100" s="660"/>
      <c r="S100" s="660"/>
      <c r="T100" s="660"/>
      <c r="U100" s="660"/>
      <c r="V100" s="660"/>
      <c r="W100" s="659"/>
      <c r="X100" s="660"/>
      <c r="Y100" s="660"/>
      <c r="Z100" s="660"/>
      <c r="AA100" s="660"/>
      <c r="AB100" s="660"/>
      <c r="AC100" s="660"/>
      <c r="AD100" s="660"/>
      <c r="AE100" s="660"/>
      <c r="AF100" s="660"/>
      <c r="AG100" s="660"/>
      <c r="AH100" s="660"/>
      <c r="AI100" s="660"/>
      <c r="AJ100" s="660"/>
      <c r="AK100" s="660"/>
      <c r="AL100" s="660"/>
      <c r="AM100" s="660"/>
      <c r="AN100" s="660"/>
      <c r="AO100" s="660"/>
      <c r="AP100" s="660"/>
      <c r="AQ100" s="660"/>
      <c r="AR100" s="660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</row>
    <row r="101" spans="1:130" ht="14.25" customHeight="1" x14ac:dyDescent="0.2">
      <c r="A101" s="3538" t="s">
        <v>132</v>
      </c>
      <c r="B101" s="3540" t="s">
        <v>133</v>
      </c>
      <c r="C101" s="3541"/>
      <c r="D101" s="3542"/>
      <c r="E101" s="3540" t="s">
        <v>134</v>
      </c>
      <c r="F101" s="3542"/>
      <c r="G101" s="3540" t="s">
        <v>135</v>
      </c>
      <c r="H101" s="3548"/>
      <c r="I101" s="3550" t="s">
        <v>136</v>
      </c>
      <c r="J101" s="3551"/>
      <c r="K101" s="3554" t="s">
        <v>137</v>
      </c>
      <c r="L101" s="3556" t="s">
        <v>138</v>
      </c>
      <c r="M101" s="3554"/>
      <c r="N101" s="3556" t="s">
        <v>139</v>
      </c>
      <c r="O101" s="3554"/>
      <c r="P101" s="6"/>
      <c r="Q101" s="125"/>
      <c r="R101" s="125"/>
      <c r="S101" s="125"/>
      <c r="T101" s="125"/>
      <c r="U101" s="125"/>
      <c r="V101" s="125"/>
      <c r="W101" s="6"/>
      <c r="X101" s="125"/>
      <c r="Y101" s="661"/>
      <c r="Z101" s="612"/>
      <c r="AA101" s="612"/>
      <c r="AB101" s="612"/>
      <c r="AC101" s="612"/>
      <c r="AD101" s="612"/>
      <c r="AE101" s="612"/>
      <c r="AF101" s="612"/>
      <c r="AG101" s="612"/>
      <c r="AH101" s="612"/>
      <c r="AI101" s="612"/>
      <c r="AJ101" s="662"/>
      <c r="AK101" s="662"/>
      <c r="AL101" s="662"/>
      <c r="AM101" s="662"/>
      <c r="AN101" s="662"/>
      <c r="AO101" s="662"/>
      <c r="AP101" s="662"/>
      <c r="AQ101" s="662"/>
      <c r="AR101" s="662"/>
      <c r="AS101" s="662"/>
    </row>
    <row r="102" spans="1:130" x14ac:dyDescent="0.2">
      <c r="A102" s="3410"/>
      <c r="B102" s="3543"/>
      <c r="C102" s="3544"/>
      <c r="D102" s="3545"/>
      <c r="E102" s="3543"/>
      <c r="F102" s="3545"/>
      <c r="G102" s="3543"/>
      <c r="H102" s="3549"/>
      <c r="I102" s="3552"/>
      <c r="J102" s="3553"/>
      <c r="K102" s="3427"/>
      <c r="L102" s="3557"/>
      <c r="M102" s="3555"/>
      <c r="N102" s="3557"/>
      <c r="O102" s="3555"/>
      <c r="P102" s="6"/>
      <c r="Q102" s="125"/>
      <c r="R102" s="125"/>
      <c r="S102" s="125"/>
      <c r="T102" s="125"/>
      <c r="U102" s="125"/>
      <c r="V102" s="125"/>
      <c r="W102" s="6"/>
      <c r="X102" s="125"/>
      <c r="Y102" s="663"/>
      <c r="Z102" s="662"/>
      <c r="AA102" s="662"/>
      <c r="AB102" s="662"/>
      <c r="AC102" s="662"/>
      <c r="AD102" s="662"/>
      <c r="AE102" s="662"/>
      <c r="AF102" s="662"/>
      <c r="AG102" s="662"/>
      <c r="AH102" s="662"/>
      <c r="AI102" s="662"/>
      <c r="AJ102" s="662"/>
      <c r="AK102" s="662"/>
      <c r="AL102" s="662"/>
      <c r="AM102" s="662"/>
      <c r="AN102" s="662"/>
      <c r="AO102" s="662"/>
      <c r="AP102" s="662"/>
      <c r="AQ102" s="662"/>
      <c r="AR102" s="662"/>
      <c r="AS102" s="662"/>
    </row>
    <row r="103" spans="1:130" ht="21" x14ac:dyDescent="0.2">
      <c r="A103" s="3539"/>
      <c r="B103" s="664" t="s">
        <v>140</v>
      </c>
      <c r="C103" s="664" t="s">
        <v>141</v>
      </c>
      <c r="D103" s="665" t="s">
        <v>142</v>
      </c>
      <c r="E103" s="666" t="s">
        <v>143</v>
      </c>
      <c r="F103" s="667" t="s">
        <v>144</v>
      </c>
      <c r="G103" s="666" t="s">
        <v>145</v>
      </c>
      <c r="H103" s="668" t="s">
        <v>146</v>
      </c>
      <c r="I103" s="669" t="s">
        <v>143</v>
      </c>
      <c r="J103" s="670" t="s">
        <v>144</v>
      </c>
      <c r="K103" s="3555"/>
      <c r="L103" s="664" t="s">
        <v>140</v>
      </c>
      <c r="M103" s="671" t="s">
        <v>142</v>
      </c>
      <c r="N103" s="664" t="s">
        <v>145</v>
      </c>
      <c r="O103" s="671" t="s">
        <v>146</v>
      </c>
      <c r="P103" s="6"/>
      <c r="Q103" s="125"/>
      <c r="R103" s="125"/>
      <c r="S103" s="125"/>
      <c r="T103" s="125"/>
      <c r="U103" s="125"/>
      <c r="V103" s="125"/>
      <c r="W103" s="6"/>
      <c r="X103" s="125"/>
      <c r="Y103" s="672"/>
      <c r="Z103" s="673"/>
      <c r="AA103" s="673"/>
      <c r="AB103" s="673"/>
      <c r="AC103" s="673"/>
      <c r="AD103" s="673"/>
      <c r="AE103" s="673"/>
      <c r="AF103" s="673"/>
      <c r="AG103" s="673"/>
      <c r="AH103" s="673"/>
      <c r="AI103" s="673"/>
      <c r="AJ103" s="673"/>
      <c r="AK103" s="673"/>
      <c r="AL103" s="673"/>
      <c r="AM103" s="673"/>
      <c r="AN103" s="673"/>
      <c r="AO103" s="673"/>
      <c r="AP103" s="673"/>
      <c r="AQ103" s="673"/>
      <c r="AR103" s="673"/>
      <c r="AS103" s="673"/>
    </row>
    <row r="104" spans="1:130" x14ac:dyDescent="0.2">
      <c r="A104" s="674" t="s">
        <v>147</v>
      </c>
      <c r="B104" s="675">
        <f>SUM(C104:D104)</f>
        <v>12094</v>
      </c>
      <c r="C104" s="676">
        <v>11846</v>
      </c>
      <c r="D104" s="677">
        <v>248</v>
      </c>
      <c r="E104" s="676">
        <v>9941</v>
      </c>
      <c r="F104" s="677">
        <v>0</v>
      </c>
      <c r="G104" s="676">
        <v>37529</v>
      </c>
      <c r="H104" s="678">
        <v>263</v>
      </c>
      <c r="I104" s="679">
        <v>2153</v>
      </c>
      <c r="J104" s="680">
        <v>0</v>
      </c>
      <c r="K104" s="677">
        <v>11846</v>
      </c>
      <c r="L104" s="676"/>
      <c r="M104" s="681"/>
      <c r="N104" s="676"/>
      <c r="O104" s="681"/>
      <c r="P104" s="6" t="str">
        <f>CB104&amp;CC104&amp;CD104&amp;CE104</f>
        <v/>
      </c>
      <c r="Q104" s="125"/>
      <c r="R104" s="125"/>
      <c r="S104" s="125"/>
      <c r="T104" s="125"/>
      <c r="U104" s="125"/>
      <c r="V104" s="125"/>
      <c r="W104" s="6"/>
      <c r="X104" s="125"/>
      <c r="Y104" s="682"/>
      <c r="Z104" s="683"/>
      <c r="AA104" s="683"/>
      <c r="AB104" s="683"/>
      <c r="AC104" s="683"/>
      <c r="AD104" s="683"/>
      <c r="AE104" s="683"/>
      <c r="AF104" s="683"/>
      <c r="AG104" s="683"/>
      <c r="AH104" s="683"/>
      <c r="AI104" s="683"/>
      <c r="AJ104" s="683"/>
      <c r="AK104" s="683"/>
      <c r="AL104" s="683"/>
      <c r="AM104" s="683"/>
      <c r="AN104" s="683"/>
      <c r="AO104" s="683"/>
      <c r="AP104" s="683"/>
      <c r="AQ104" s="683"/>
      <c r="AR104" s="683"/>
      <c r="AS104" s="683"/>
    </row>
    <row r="105" spans="1:130" x14ac:dyDescent="0.2">
      <c r="A105" s="158" t="s">
        <v>148</v>
      </c>
      <c r="B105" s="159">
        <f>SUM(C105:D105)</f>
        <v>961</v>
      </c>
      <c r="C105" s="160">
        <v>898</v>
      </c>
      <c r="D105" s="161">
        <v>63</v>
      </c>
      <c r="E105" s="160">
        <v>961</v>
      </c>
      <c r="F105" s="161">
        <v>0</v>
      </c>
      <c r="G105" s="160">
        <v>1495</v>
      </c>
      <c r="H105" s="162">
        <v>69</v>
      </c>
      <c r="I105" s="163">
        <v>0</v>
      </c>
      <c r="J105" s="164">
        <v>0</v>
      </c>
      <c r="K105" s="161">
        <v>898</v>
      </c>
      <c r="L105" s="165"/>
      <c r="M105" s="166"/>
      <c r="N105" s="165"/>
      <c r="O105" s="166"/>
      <c r="P105" s="6"/>
      <c r="Q105" s="125"/>
      <c r="R105" s="125"/>
      <c r="S105" s="125"/>
      <c r="T105" s="125"/>
      <c r="U105" s="125"/>
      <c r="V105" s="125"/>
      <c r="W105" s="6"/>
      <c r="X105" s="125"/>
      <c r="Y105" s="682"/>
      <c r="Z105" s="683"/>
      <c r="AA105" s="683"/>
      <c r="AB105" s="683"/>
      <c r="AC105" s="683"/>
      <c r="AD105" s="683"/>
      <c r="AE105" s="683"/>
      <c r="AF105" s="683"/>
      <c r="AG105" s="683"/>
      <c r="AH105" s="683"/>
      <c r="AI105" s="683"/>
      <c r="AJ105" s="683"/>
      <c r="AK105" s="683"/>
      <c r="AL105" s="683"/>
      <c r="AM105" s="683"/>
      <c r="AN105" s="683"/>
      <c r="AO105" s="683"/>
      <c r="AP105" s="683"/>
      <c r="AQ105" s="683"/>
      <c r="AR105" s="683"/>
      <c r="AS105" s="683"/>
    </row>
    <row r="106" spans="1:130" x14ac:dyDescent="0.2">
      <c r="A106" s="158" t="s">
        <v>149</v>
      </c>
      <c r="B106" s="167">
        <f>SUM(C106:D106)</f>
        <v>788</v>
      </c>
      <c r="C106" s="168">
        <v>788</v>
      </c>
      <c r="D106" s="169">
        <v>0</v>
      </c>
      <c r="E106" s="170">
        <v>788</v>
      </c>
      <c r="F106" s="169">
        <v>0</v>
      </c>
      <c r="G106" s="168">
        <v>788</v>
      </c>
      <c r="H106" s="171">
        <v>0</v>
      </c>
      <c r="I106" s="172">
        <v>0</v>
      </c>
      <c r="J106" s="173">
        <v>0</v>
      </c>
      <c r="K106" s="169">
        <v>788</v>
      </c>
      <c r="L106" s="174"/>
      <c r="M106" s="175"/>
      <c r="N106" s="174"/>
      <c r="O106" s="175"/>
      <c r="P106" s="6"/>
      <c r="Q106" s="125"/>
      <c r="R106" s="125"/>
      <c r="S106" s="125"/>
      <c r="T106" s="125"/>
      <c r="U106" s="125"/>
      <c r="V106" s="125"/>
      <c r="W106" s="6"/>
      <c r="X106" s="125"/>
      <c r="Y106" s="682"/>
      <c r="Z106" s="683"/>
      <c r="AA106" s="683"/>
      <c r="AB106" s="683"/>
      <c r="AC106" s="683"/>
      <c r="AD106" s="683"/>
      <c r="AE106" s="683"/>
      <c r="AF106" s="683"/>
      <c r="AG106" s="683"/>
      <c r="AH106" s="683"/>
      <c r="AI106" s="683"/>
      <c r="AJ106" s="683"/>
      <c r="AK106" s="683"/>
      <c r="AL106" s="683"/>
      <c r="AM106" s="683"/>
      <c r="AN106" s="683"/>
      <c r="AO106" s="683"/>
      <c r="AP106" s="683"/>
      <c r="AQ106" s="683"/>
      <c r="AR106" s="683"/>
      <c r="AS106" s="683"/>
    </row>
    <row r="107" spans="1:130" x14ac:dyDescent="0.2">
      <c r="A107" s="684" t="s">
        <v>32</v>
      </c>
      <c r="B107" s="685">
        <f>SUM(C107:D107)</f>
        <v>13843</v>
      </c>
      <c r="C107" s="685">
        <f t="shared" ref="C107:K107" si="8">SUM(C104:C106)</f>
        <v>13532</v>
      </c>
      <c r="D107" s="686">
        <f t="shared" si="8"/>
        <v>311</v>
      </c>
      <c r="E107" s="685">
        <f t="shared" si="8"/>
        <v>11690</v>
      </c>
      <c r="F107" s="686">
        <f t="shared" si="8"/>
        <v>0</v>
      </c>
      <c r="G107" s="685">
        <f t="shared" si="8"/>
        <v>39812</v>
      </c>
      <c r="H107" s="687">
        <f t="shared" si="8"/>
        <v>332</v>
      </c>
      <c r="I107" s="688">
        <f t="shared" si="8"/>
        <v>2153</v>
      </c>
      <c r="J107" s="689">
        <f t="shared" si="8"/>
        <v>0</v>
      </c>
      <c r="K107" s="686">
        <f t="shared" si="8"/>
        <v>13532</v>
      </c>
      <c r="L107" s="685">
        <f>+L104</f>
        <v>0</v>
      </c>
      <c r="M107" s="690">
        <f>+M104</f>
        <v>0</v>
      </c>
      <c r="N107" s="685">
        <f>+N104</f>
        <v>0</v>
      </c>
      <c r="O107" s="690">
        <f>+O104</f>
        <v>0</v>
      </c>
      <c r="P107" s="6"/>
      <c r="Q107" s="125"/>
      <c r="R107" s="125"/>
      <c r="S107" s="125"/>
      <c r="T107" s="125"/>
      <c r="U107" s="125"/>
      <c r="V107" s="125"/>
      <c r="W107" s="6"/>
      <c r="X107" s="125"/>
      <c r="Y107" s="691"/>
      <c r="Z107" s="692"/>
      <c r="AA107" s="692"/>
      <c r="AB107" s="692"/>
      <c r="AC107" s="692"/>
      <c r="AD107" s="692"/>
      <c r="AE107" s="692"/>
      <c r="AF107" s="692"/>
      <c r="AG107" s="692"/>
      <c r="AH107" s="692"/>
      <c r="AI107" s="692"/>
      <c r="AJ107" s="692"/>
      <c r="AK107" s="692"/>
      <c r="AL107" s="692"/>
      <c r="AM107" s="692"/>
      <c r="AN107" s="692"/>
      <c r="AO107" s="692"/>
      <c r="AP107" s="692"/>
      <c r="AQ107" s="692"/>
      <c r="AR107" s="692"/>
      <c r="AS107" s="692"/>
    </row>
    <row r="108" spans="1:130" ht="19.5" x14ac:dyDescent="0.2">
      <c r="A108" s="8" t="s">
        <v>150</v>
      </c>
      <c r="B108" s="693"/>
      <c r="C108" s="694"/>
      <c r="D108" s="176"/>
      <c r="E108" s="695"/>
      <c r="F108" s="695"/>
      <c r="G108" s="696"/>
      <c r="H108" s="696"/>
      <c r="I108" s="697"/>
      <c r="J108" s="179"/>
      <c r="K108" s="697"/>
      <c r="L108" s="179"/>
      <c r="M108" s="6"/>
      <c r="N108" s="6"/>
      <c r="O108" s="6"/>
      <c r="P108" s="6"/>
      <c r="Q108" s="125"/>
      <c r="R108" s="125"/>
      <c r="S108" s="125"/>
      <c r="T108" s="125"/>
      <c r="U108" s="125"/>
      <c r="V108" s="125"/>
      <c r="W108" s="6"/>
      <c r="X108" s="698"/>
      <c r="Y108" s="698"/>
      <c r="Z108" s="699"/>
      <c r="AA108" s="699"/>
      <c r="AB108" s="699"/>
      <c r="AC108" s="699"/>
      <c r="AD108" s="699"/>
      <c r="AE108" s="699"/>
      <c r="AF108" s="699"/>
      <c r="AG108" s="699"/>
      <c r="AH108" s="699"/>
      <c r="AI108" s="699"/>
      <c r="AJ108" s="699"/>
      <c r="AK108" s="699"/>
      <c r="AL108" s="699"/>
      <c r="AM108" s="699"/>
      <c r="AN108" s="699"/>
      <c r="AO108" s="699"/>
      <c r="AP108" s="699"/>
      <c r="AQ108" s="699"/>
      <c r="AR108" s="699"/>
    </row>
    <row r="109" spans="1:130" ht="19.5" customHeight="1" x14ac:dyDescent="0.2">
      <c r="A109" s="3558" t="s">
        <v>151</v>
      </c>
      <c r="B109" s="3538" t="s">
        <v>152</v>
      </c>
      <c r="C109" s="3560" t="s">
        <v>153</v>
      </c>
      <c r="D109" s="3561"/>
      <c r="E109" s="3561"/>
      <c r="F109" s="3561"/>
      <c r="G109" s="3561"/>
      <c r="H109" s="3561"/>
      <c r="I109" s="3561"/>
      <c r="J109" s="3561"/>
      <c r="K109" s="3561"/>
      <c r="L109" s="3562"/>
      <c r="M109" s="3538" t="s">
        <v>154</v>
      </c>
      <c r="N109" s="6"/>
      <c r="O109" s="176"/>
      <c r="P109" s="176"/>
      <c r="Q109" s="176"/>
      <c r="R109" s="125"/>
      <c r="S109" s="125"/>
      <c r="T109" s="125"/>
      <c r="U109" s="125"/>
      <c r="V109" s="125"/>
      <c r="W109" s="125"/>
      <c r="X109" s="125"/>
      <c r="Y109" s="125"/>
      <c r="Z109" s="663"/>
      <c r="AA109" s="662"/>
      <c r="AB109" s="662"/>
      <c r="AC109" s="662"/>
      <c r="AD109" s="662"/>
      <c r="AE109" s="662"/>
      <c r="AF109" s="662"/>
      <c r="AG109" s="662"/>
      <c r="AH109" s="662"/>
      <c r="AI109" s="662"/>
      <c r="AJ109" s="662"/>
      <c r="AK109" s="662"/>
      <c r="AL109" s="662"/>
      <c r="AM109" s="662"/>
      <c r="AN109" s="662"/>
      <c r="AO109" s="662"/>
      <c r="AP109" s="662"/>
      <c r="AQ109" s="662"/>
      <c r="AR109" s="662"/>
      <c r="AS109" s="662"/>
      <c r="AT109" s="662"/>
    </row>
    <row r="110" spans="1:130" ht="21" x14ac:dyDescent="0.2">
      <c r="A110" s="3559"/>
      <c r="B110" s="3539"/>
      <c r="C110" s="700" t="s">
        <v>155</v>
      </c>
      <c r="D110" s="701" t="s">
        <v>156</v>
      </c>
      <c r="E110" s="701" t="s">
        <v>157</v>
      </c>
      <c r="F110" s="701" t="s">
        <v>158</v>
      </c>
      <c r="G110" s="701" t="s">
        <v>159</v>
      </c>
      <c r="H110" s="702" t="s">
        <v>160</v>
      </c>
      <c r="I110" s="702" t="s">
        <v>161</v>
      </c>
      <c r="J110" s="701" t="s">
        <v>162</v>
      </c>
      <c r="K110" s="702" t="s">
        <v>163</v>
      </c>
      <c r="L110" s="703" t="s">
        <v>164</v>
      </c>
      <c r="M110" s="3539"/>
      <c r="N110" s="6"/>
      <c r="O110" s="176"/>
      <c r="P110" s="176"/>
      <c r="Q110" s="176"/>
      <c r="R110" s="125"/>
      <c r="S110" s="125"/>
      <c r="T110" s="125"/>
      <c r="U110" s="125"/>
      <c r="V110" s="125"/>
      <c r="W110" s="125"/>
      <c r="X110" s="125"/>
      <c r="Y110" s="125"/>
      <c r="Z110" s="663"/>
      <c r="AA110" s="662"/>
      <c r="AB110" s="662"/>
      <c r="AC110" s="662"/>
      <c r="AD110" s="662"/>
      <c r="AE110" s="662"/>
      <c r="AF110" s="662"/>
      <c r="AG110" s="662"/>
      <c r="AH110" s="662"/>
      <c r="AI110" s="662"/>
      <c r="AJ110" s="662"/>
      <c r="AK110" s="662"/>
      <c r="AL110" s="662"/>
      <c r="AM110" s="662"/>
      <c r="AN110" s="662"/>
      <c r="AO110" s="662"/>
      <c r="AP110" s="662"/>
      <c r="AQ110" s="662"/>
      <c r="AR110" s="662"/>
      <c r="AS110" s="662"/>
      <c r="AT110" s="662"/>
    </row>
    <row r="111" spans="1:130" ht="19.5" x14ac:dyDescent="0.2">
      <c r="A111" s="704" t="s">
        <v>165</v>
      </c>
      <c r="B111" s="705"/>
      <c r="C111" s="706"/>
      <c r="D111" s="707"/>
      <c r="E111" s="707"/>
      <c r="F111" s="707"/>
      <c r="G111" s="707"/>
      <c r="H111" s="707"/>
      <c r="I111" s="707"/>
      <c r="J111" s="707"/>
      <c r="K111" s="707"/>
      <c r="L111" s="705"/>
      <c r="M111" s="708"/>
      <c r="N111" s="6"/>
      <c r="O111" s="176"/>
      <c r="P111" s="176"/>
      <c r="Q111" s="176"/>
      <c r="R111" s="125"/>
      <c r="S111" s="125"/>
      <c r="T111" s="125"/>
      <c r="U111" s="125"/>
      <c r="V111" s="125"/>
      <c r="W111" s="125"/>
      <c r="X111" s="125"/>
      <c r="Y111" s="125"/>
      <c r="Z111" s="709"/>
      <c r="AA111" s="710"/>
      <c r="AB111" s="710"/>
      <c r="AC111" s="710"/>
      <c r="AD111" s="710"/>
      <c r="AE111" s="710"/>
      <c r="AF111" s="710"/>
      <c r="AG111" s="710"/>
      <c r="AH111" s="710"/>
      <c r="AI111" s="710"/>
      <c r="AJ111" s="710"/>
      <c r="AK111" s="710"/>
      <c r="AL111" s="710"/>
      <c r="AM111" s="710"/>
      <c r="AN111" s="710"/>
      <c r="AO111" s="710"/>
      <c r="AP111" s="710"/>
      <c r="AQ111" s="710"/>
      <c r="AR111" s="710"/>
      <c r="AS111" s="710"/>
      <c r="AT111" s="710"/>
    </row>
    <row r="112" spans="1:130" ht="19.5" x14ac:dyDescent="0.2">
      <c r="A112" s="76" t="s">
        <v>166</v>
      </c>
      <c r="B112" s="169"/>
      <c r="C112" s="170"/>
      <c r="D112" s="180"/>
      <c r="E112" s="180"/>
      <c r="F112" s="180"/>
      <c r="G112" s="180"/>
      <c r="H112" s="180"/>
      <c r="I112" s="180"/>
      <c r="J112" s="180"/>
      <c r="K112" s="180"/>
      <c r="L112" s="169"/>
      <c r="M112" s="181"/>
      <c r="N112" s="179"/>
      <c r="O112" s="176"/>
      <c r="P112" s="176"/>
      <c r="Q112" s="176"/>
      <c r="R112" s="125"/>
      <c r="S112" s="125"/>
      <c r="T112" s="125"/>
      <c r="U112" s="125"/>
      <c r="V112" s="125"/>
      <c r="W112" s="125"/>
      <c r="X112" s="125"/>
      <c r="Y112" s="125"/>
      <c r="Z112" s="709"/>
      <c r="AA112" s="710"/>
      <c r="AB112" s="710"/>
      <c r="AC112" s="710"/>
      <c r="AD112" s="710"/>
      <c r="AE112" s="710"/>
      <c r="AF112" s="710"/>
      <c r="AG112" s="710"/>
      <c r="AH112" s="710"/>
      <c r="AI112" s="710"/>
      <c r="AJ112" s="710"/>
      <c r="AK112" s="710"/>
      <c r="AL112" s="710"/>
      <c r="AM112" s="710"/>
      <c r="AN112" s="710"/>
      <c r="AO112" s="710"/>
      <c r="AP112" s="710"/>
      <c r="AQ112" s="710"/>
      <c r="AR112" s="710"/>
      <c r="AS112" s="710"/>
      <c r="AT112" s="710"/>
    </row>
    <row r="113" spans="1:131" ht="16.350000000000001" customHeight="1" x14ac:dyDescent="0.2">
      <c r="A113" s="123" t="s">
        <v>167</v>
      </c>
      <c r="B113" s="182"/>
      <c r="C113" s="168"/>
      <c r="D113" s="183"/>
      <c r="E113" s="183"/>
      <c r="F113" s="183"/>
      <c r="G113" s="183"/>
      <c r="H113" s="183"/>
      <c r="I113" s="183"/>
      <c r="J113" s="183"/>
      <c r="K113" s="183"/>
      <c r="L113" s="182"/>
      <c r="M113" s="184"/>
      <c r="N113" s="711"/>
      <c r="O113" s="176"/>
      <c r="P113" s="176"/>
      <c r="Q113" s="176"/>
      <c r="R113" s="125"/>
      <c r="S113" s="125"/>
      <c r="T113" s="125"/>
      <c r="U113" s="125"/>
      <c r="V113" s="125"/>
      <c r="W113" s="125"/>
      <c r="X113" s="125"/>
      <c r="Y113" s="125"/>
      <c r="Z113" s="709"/>
      <c r="AA113" s="710"/>
      <c r="AB113" s="710"/>
      <c r="AC113" s="710"/>
      <c r="AD113" s="710"/>
      <c r="AE113" s="710"/>
      <c r="AF113" s="710"/>
      <c r="AG113" s="710"/>
      <c r="AH113" s="710"/>
      <c r="AI113" s="710"/>
      <c r="AJ113" s="710"/>
      <c r="AK113" s="710"/>
      <c r="AL113" s="710"/>
      <c r="AM113" s="710"/>
      <c r="AN113" s="710"/>
      <c r="AO113" s="710"/>
      <c r="AP113" s="710"/>
      <c r="AQ113" s="710"/>
      <c r="AR113" s="710"/>
      <c r="AS113" s="710"/>
      <c r="AT113" s="710"/>
    </row>
    <row r="114" spans="1:131" ht="22.5" customHeight="1" x14ac:dyDescent="0.2">
      <c r="A114" s="9" t="s">
        <v>168</v>
      </c>
      <c r="B114" s="712"/>
      <c r="C114" s="712"/>
      <c r="D114" s="712"/>
      <c r="E114" s="712"/>
      <c r="F114" s="712"/>
      <c r="G114" s="712"/>
      <c r="H114" s="712"/>
      <c r="I114" s="712"/>
      <c r="J114" s="712"/>
      <c r="K114" s="712"/>
      <c r="L114" s="712"/>
      <c r="M114" s="712"/>
      <c r="N114" s="712"/>
      <c r="O114" s="712"/>
      <c r="P114" s="712"/>
      <c r="Q114" s="712"/>
      <c r="R114" s="712"/>
      <c r="S114" s="712"/>
      <c r="T114" s="712"/>
      <c r="U114" s="712"/>
      <c r="V114" s="712"/>
      <c r="W114" s="712"/>
      <c r="X114" s="712"/>
      <c r="Y114" s="712"/>
      <c r="Z114" s="712"/>
      <c r="AA114" s="712"/>
      <c r="AB114" s="712"/>
      <c r="AC114" s="712"/>
      <c r="AD114" s="712"/>
      <c r="AE114" s="712"/>
      <c r="AF114" s="712"/>
      <c r="AG114" s="712"/>
      <c r="AH114" s="712"/>
      <c r="AI114" s="712"/>
      <c r="AJ114" s="712"/>
      <c r="AK114" s="712"/>
      <c r="AL114" s="712"/>
      <c r="AM114" s="712"/>
      <c r="AN114" s="712"/>
      <c r="AO114" s="713"/>
      <c r="AP114" s="713"/>
      <c r="AQ114" s="126"/>
      <c r="AR114" s="126"/>
      <c r="AS114" s="126"/>
      <c r="AT114" s="126"/>
    </row>
    <row r="115" spans="1:131" ht="16.350000000000001" customHeight="1" x14ac:dyDescent="0.2">
      <c r="A115" s="3576" t="s">
        <v>169</v>
      </c>
      <c r="B115" s="3525" t="s">
        <v>4</v>
      </c>
      <c r="C115" s="3526"/>
      <c r="D115" s="3514"/>
      <c r="E115" s="3518" t="s">
        <v>5</v>
      </c>
      <c r="F115" s="3527"/>
      <c r="G115" s="3527"/>
      <c r="H115" s="3527"/>
      <c r="I115" s="3527"/>
      <c r="J115" s="3527"/>
      <c r="K115" s="3527"/>
      <c r="L115" s="3527"/>
      <c r="M115" s="3527"/>
      <c r="N115" s="3527"/>
      <c r="O115" s="3527"/>
      <c r="P115" s="3527"/>
      <c r="Q115" s="3527"/>
      <c r="R115" s="3527"/>
      <c r="S115" s="3527"/>
      <c r="T115" s="3527"/>
      <c r="U115" s="3527"/>
      <c r="V115" s="3527"/>
      <c r="W115" s="3527"/>
      <c r="X115" s="3527"/>
      <c r="Y115" s="3527"/>
      <c r="Z115" s="3527"/>
      <c r="AA115" s="3527"/>
      <c r="AB115" s="3527"/>
      <c r="AC115" s="3527"/>
      <c r="AD115" s="3527"/>
      <c r="AE115" s="3527"/>
      <c r="AF115" s="3527"/>
      <c r="AG115" s="3527"/>
      <c r="AH115" s="3527"/>
      <c r="AI115" s="3527"/>
      <c r="AJ115" s="3527"/>
      <c r="AK115" s="3527"/>
      <c r="AL115" s="3527"/>
      <c r="AM115" s="3527"/>
      <c r="AN115" s="3528"/>
      <c r="AO115" s="3372" t="s">
        <v>170</v>
      </c>
      <c r="AP115" s="3368" t="s">
        <v>171</v>
      </c>
      <c r="AQ115" s="3514" t="s">
        <v>8</v>
      </c>
      <c r="AR115" s="3514" t="s">
        <v>9</v>
      </c>
      <c r="AS115" s="126"/>
      <c r="AT115" s="126"/>
    </row>
    <row r="116" spans="1:131" ht="27" customHeight="1" x14ac:dyDescent="0.2">
      <c r="A116" s="3356"/>
      <c r="B116" s="3577"/>
      <c r="C116" s="3516"/>
      <c r="D116" s="3502"/>
      <c r="E116" s="3520" t="s">
        <v>11</v>
      </c>
      <c r="F116" s="3519"/>
      <c r="G116" s="3518" t="s">
        <v>12</v>
      </c>
      <c r="H116" s="3519"/>
      <c r="I116" s="3518" t="s">
        <v>13</v>
      </c>
      <c r="J116" s="3519"/>
      <c r="K116" s="3518" t="s">
        <v>14</v>
      </c>
      <c r="L116" s="3519"/>
      <c r="M116" s="3518" t="s">
        <v>15</v>
      </c>
      <c r="N116" s="3519"/>
      <c r="O116" s="3518" t="s">
        <v>16</v>
      </c>
      <c r="P116" s="3519"/>
      <c r="Q116" s="3527" t="s">
        <v>17</v>
      </c>
      <c r="R116" s="3519"/>
      <c r="S116" s="3518" t="s">
        <v>18</v>
      </c>
      <c r="T116" s="3519"/>
      <c r="U116" s="3518" t="s">
        <v>19</v>
      </c>
      <c r="V116" s="3519"/>
      <c r="W116" s="3518" t="s">
        <v>20</v>
      </c>
      <c r="X116" s="3519"/>
      <c r="Y116" s="3518" t="s">
        <v>21</v>
      </c>
      <c r="Z116" s="3519"/>
      <c r="AA116" s="3518" t="s">
        <v>22</v>
      </c>
      <c r="AB116" s="3519"/>
      <c r="AC116" s="3518" t="s">
        <v>23</v>
      </c>
      <c r="AD116" s="3519"/>
      <c r="AE116" s="3518" t="s">
        <v>24</v>
      </c>
      <c r="AF116" s="3519"/>
      <c r="AG116" s="3518" t="s">
        <v>25</v>
      </c>
      <c r="AH116" s="3519"/>
      <c r="AI116" s="3518" t="s">
        <v>26</v>
      </c>
      <c r="AJ116" s="3519"/>
      <c r="AK116" s="3518" t="s">
        <v>27</v>
      </c>
      <c r="AL116" s="3519"/>
      <c r="AM116" s="3527" t="s">
        <v>28</v>
      </c>
      <c r="AN116" s="3528"/>
      <c r="AO116" s="3372"/>
      <c r="AP116" s="3368"/>
      <c r="AQ116" s="3372"/>
      <c r="AR116" s="3372"/>
      <c r="AS116" s="126"/>
      <c r="AT116" s="126"/>
    </row>
    <row r="117" spans="1:131" ht="24" customHeight="1" x14ac:dyDescent="0.2">
      <c r="A117" s="3569"/>
      <c r="B117" s="714" t="s">
        <v>29</v>
      </c>
      <c r="C117" s="617" t="s">
        <v>30</v>
      </c>
      <c r="D117" s="715" t="s">
        <v>31</v>
      </c>
      <c r="E117" s="716" t="s">
        <v>30</v>
      </c>
      <c r="F117" s="616" t="s">
        <v>31</v>
      </c>
      <c r="G117" s="716" t="s">
        <v>30</v>
      </c>
      <c r="H117" s="616" t="s">
        <v>31</v>
      </c>
      <c r="I117" s="716" t="s">
        <v>30</v>
      </c>
      <c r="J117" s="616" t="s">
        <v>31</v>
      </c>
      <c r="K117" s="716" t="s">
        <v>30</v>
      </c>
      <c r="L117" s="616" t="s">
        <v>31</v>
      </c>
      <c r="M117" s="716" t="s">
        <v>30</v>
      </c>
      <c r="N117" s="616" t="s">
        <v>31</v>
      </c>
      <c r="O117" s="716" t="s">
        <v>30</v>
      </c>
      <c r="P117" s="616" t="s">
        <v>31</v>
      </c>
      <c r="Q117" s="716" t="s">
        <v>30</v>
      </c>
      <c r="R117" s="616" t="s">
        <v>31</v>
      </c>
      <c r="S117" s="716" t="s">
        <v>30</v>
      </c>
      <c r="T117" s="616" t="s">
        <v>31</v>
      </c>
      <c r="U117" s="716" t="s">
        <v>30</v>
      </c>
      <c r="V117" s="616" t="s">
        <v>31</v>
      </c>
      <c r="W117" s="716" t="s">
        <v>30</v>
      </c>
      <c r="X117" s="616" t="s">
        <v>31</v>
      </c>
      <c r="Y117" s="716" t="s">
        <v>30</v>
      </c>
      <c r="Z117" s="616" t="s">
        <v>31</v>
      </c>
      <c r="AA117" s="716" t="s">
        <v>30</v>
      </c>
      <c r="AB117" s="616" t="s">
        <v>31</v>
      </c>
      <c r="AC117" s="716" t="s">
        <v>30</v>
      </c>
      <c r="AD117" s="616" t="s">
        <v>31</v>
      </c>
      <c r="AE117" s="716" t="s">
        <v>30</v>
      </c>
      <c r="AF117" s="616" t="s">
        <v>31</v>
      </c>
      <c r="AG117" s="716" t="s">
        <v>30</v>
      </c>
      <c r="AH117" s="616" t="s">
        <v>31</v>
      </c>
      <c r="AI117" s="716" t="s">
        <v>30</v>
      </c>
      <c r="AJ117" s="616" t="s">
        <v>31</v>
      </c>
      <c r="AK117" s="716" t="s">
        <v>30</v>
      </c>
      <c r="AL117" s="616" t="s">
        <v>31</v>
      </c>
      <c r="AM117" s="716" t="s">
        <v>30</v>
      </c>
      <c r="AN117" s="618" t="s">
        <v>31</v>
      </c>
      <c r="AO117" s="3502"/>
      <c r="AP117" s="3563"/>
      <c r="AQ117" s="3502"/>
      <c r="AR117" s="3502"/>
      <c r="AS117" s="126"/>
      <c r="AT117" s="126"/>
    </row>
    <row r="118" spans="1:131" ht="24" customHeight="1" x14ac:dyDescent="0.2">
      <c r="A118" s="186" t="s">
        <v>172</v>
      </c>
      <c r="B118" s="76">
        <f>SUM(C118:D118)</f>
        <v>0</v>
      </c>
      <c r="C118" s="187">
        <f>SUM(E118+G118+I118+K118+M118+O118+Q118+S118+U118+W118+Y118+AA118+AC118+AE118+AG118+AI118+AK118+AM118)</f>
        <v>0</v>
      </c>
      <c r="D118" s="188">
        <f t="shared" ref="C118:D120" si="9">SUM(F118+H118+J118+L118+N118+P118+R118+T118+V118+X118+Z118+AB118+AD118+AF118+AH118+AJ118+AL118+AN118)</f>
        <v>0</v>
      </c>
      <c r="E118" s="45"/>
      <c r="F118" s="154"/>
      <c r="G118" s="45"/>
      <c r="H118" s="189"/>
      <c r="I118" s="45"/>
      <c r="J118" s="189"/>
      <c r="K118" s="45"/>
      <c r="L118" s="189"/>
      <c r="M118" s="45"/>
      <c r="N118" s="189"/>
      <c r="O118" s="45"/>
      <c r="P118" s="189"/>
      <c r="Q118" s="190"/>
      <c r="R118" s="189"/>
      <c r="S118" s="45"/>
      <c r="T118" s="189"/>
      <c r="U118" s="45"/>
      <c r="V118" s="189"/>
      <c r="W118" s="45"/>
      <c r="X118" s="189"/>
      <c r="Y118" s="45"/>
      <c r="Z118" s="189"/>
      <c r="AA118" s="45"/>
      <c r="AB118" s="189"/>
      <c r="AC118" s="45"/>
      <c r="AD118" s="189"/>
      <c r="AE118" s="45"/>
      <c r="AF118" s="189"/>
      <c r="AG118" s="45"/>
      <c r="AH118" s="189"/>
      <c r="AI118" s="45"/>
      <c r="AJ118" s="189"/>
      <c r="AK118" s="45"/>
      <c r="AL118" s="189"/>
      <c r="AM118" s="109"/>
      <c r="AN118" s="191"/>
      <c r="AO118" s="80"/>
      <c r="AP118" s="80"/>
      <c r="AQ118" s="717"/>
      <c r="AR118" s="717"/>
      <c r="AS118" s="192"/>
      <c r="AT118" s="126"/>
      <c r="CH118" s="4">
        <v>0</v>
      </c>
      <c r="CI118" s="4">
        <v>0</v>
      </c>
      <c r="DA118" s="5">
        <v>0</v>
      </c>
      <c r="DB118" s="5">
        <v>0</v>
      </c>
      <c r="DC118" s="5">
        <v>0</v>
      </c>
      <c r="DD118" s="5">
        <v>0</v>
      </c>
      <c r="DE118" s="5">
        <v>0</v>
      </c>
      <c r="DF118" s="5">
        <v>0</v>
      </c>
      <c r="DG118" s="5">
        <v>0</v>
      </c>
    </row>
    <row r="119" spans="1:131" ht="16.350000000000001" customHeight="1" x14ac:dyDescent="0.2">
      <c r="A119" s="193" t="s">
        <v>173</v>
      </c>
      <c r="B119" s="76">
        <f>SUM(C119:D119)</f>
        <v>0</v>
      </c>
      <c r="C119" s="187">
        <f t="shared" si="9"/>
        <v>0</v>
      </c>
      <c r="D119" s="188">
        <f t="shared" si="9"/>
        <v>0</v>
      </c>
      <c r="E119" s="25"/>
      <c r="F119" s="26"/>
      <c r="G119" s="25"/>
      <c r="H119" s="27"/>
      <c r="I119" s="25"/>
      <c r="J119" s="27"/>
      <c r="K119" s="25"/>
      <c r="L119" s="27"/>
      <c r="M119" s="25"/>
      <c r="N119" s="27"/>
      <c r="O119" s="25"/>
      <c r="P119" s="27"/>
      <c r="Q119" s="77"/>
      <c r="R119" s="27"/>
      <c r="S119" s="25"/>
      <c r="T119" s="27"/>
      <c r="U119" s="25"/>
      <c r="V119" s="27"/>
      <c r="W119" s="25"/>
      <c r="X119" s="27"/>
      <c r="Y119" s="25"/>
      <c r="Z119" s="27"/>
      <c r="AA119" s="25"/>
      <c r="AB119" s="27"/>
      <c r="AC119" s="25"/>
      <c r="AD119" s="27"/>
      <c r="AE119" s="25"/>
      <c r="AF119" s="27"/>
      <c r="AG119" s="25"/>
      <c r="AH119" s="27"/>
      <c r="AI119" s="25"/>
      <c r="AJ119" s="27"/>
      <c r="AK119" s="25"/>
      <c r="AL119" s="27"/>
      <c r="AM119" s="78"/>
      <c r="AN119" s="35"/>
      <c r="AO119" s="32"/>
      <c r="AP119" s="32"/>
      <c r="AQ119" s="80"/>
      <c r="AR119" s="80"/>
      <c r="AS119" s="192"/>
      <c r="AT119" s="126"/>
      <c r="CG119" s="4">
        <v>0</v>
      </c>
      <c r="CH119" s="4">
        <v>0</v>
      </c>
      <c r="CI119" s="4">
        <v>0</v>
      </c>
    </row>
    <row r="120" spans="1:131" ht="16.350000000000001" customHeight="1" x14ac:dyDescent="0.2">
      <c r="A120" s="718" t="s">
        <v>174</v>
      </c>
      <c r="B120" s="123">
        <f>SUM(C120:D120)</f>
        <v>0</v>
      </c>
      <c r="C120" s="195">
        <f t="shared" si="9"/>
        <v>0</v>
      </c>
      <c r="D120" s="196">
        <f t="shared" si="9"/>
        <v>0</v>
      </c>
      <c r="E120" s="65"/>
      <c r="F120" s="66"/>
      <c r="G120" s="65"/>
      <c r="H120" s="64"/>
      <c r="I120" s="65"/>
      <c r="J120" s="64"/>
      <c r="K120" s="65"/>
      <c r="L120" s="64"/>
      <c r="M120" s="65"/>
      <c r="N120" s="64"/>
      <c r="O120" s="65"/>
      <c r="P120" s="64"/>
      <c r="Q120" s="92"/>
      <c r="R120" s="64"/>
      <c r="S120" s="65"/>
      <c r="T120" s="64"/>
      <c r="U120" s="65"/>
      <c r="V120" s="64"/>
      <c r="W120" s="65"/>
      <c r="X120" s="64"/>
      <c r="Y120" s="65"/>
      <c r="Z120" s="64"/>
      <c r="AA120" s="65"/>
      <c r="AB120" s="64"/>
      <c r="AC120" s="65"/>
      <c r="AD120" s="64"/>
      <c r="AE120" s="65"/>
      <c r="AF120" s="64"/>
      <c r="AG120" s="65"/>
      <c r="AH120" s="64"/>
      <c r="AI120" s="65"/>
      <c r="AJ120" s="64"/>
      <c r="AK120" s="65"/>
      <c r="AL120" s="64"/>
      <c r="AM120" s="93"/>
      <c r="AN120" s="68"/>
      <c r="AO120" s="70"/>
      <c r="AP120" s="70"/>
      <c r="AQ120" s="69"/>
      <c r="AR120" s="70"/>
      <c r="AS120" s="192"/>
      <c r="AT120" s="126"/>
    </row>
    <row r="121" spans="1:131" ht="21" customHeight="1" x14ac:dyDescent="0.2">
      <c r="A121" s="8" t="s">
        <v>175</v>
      </c>
      <c r="B121" s="197"/>
      <c r="C121" s="197"/>
      <c r="D121" s="6"/>
      <c r="E121" s="197"/>
      <c r="F121" s="6"/>
      <c r="G121" s="6"/>
      <c r="H121" s="6"/>
      <c r="I121" s="6"/>
      <c r="J121" s="6"/>
      <c r="K121" s="6"/>
      <c r="L121" s="124"/>
      <c r="M121" s="124"/>
      <c r="N121" s="124"/>
      <c r="O121" s="124"/>
      <c r="AQ121" s="198"/>
      <c r="AR121" s="198"/>
    </row>
    <row r="122" spans="1:131" ht="15" customHeight="1" x14ac:dyDescent="0.2">
      <c r="A122" s="3564" t="s">
        <v>176</v>
      </c>
      <c r="B122" s="3565"/>
      <c r="C122" s="3568" t="s">
        <v>32</v>
      </c>
      <c r="D122" s="3570" t="s">
        <v>177</v>
      </c>
      <c r="E122" s="3571"/>
      <c r="F122" s="3571"/>
      <c r="G122" s="3571"/>
      <c r="H122" s="3572"/>
      <c r="I122" s="3573" t="s">
        <v>99</v>
      </c>
      <c r="J122" s="3575" t="s">
        <v>6</v>
      </c>
      <c r="K122" s="3565" t="s">
        <v>7</v>
      </c>
      <c r="AR122" s="198"/>
      <c r="AS122" s="198"/>
      <c r="BV122" s="2"/>
      <c r="CA122" s="199"/>
      <c r="DA122" s="4"/>
      <c r="EA122" s="200"/>
    </row>
    <row r="123" spans="1:131" ht="31.5" x14ac:dyDescent="0.2">
      <c r="A123" s="3566"/>
      <c r="B123" s="3567"/>
      <c r="C123" s="3569"/>
      <c r="D123" s="719" t="s">
        <v>178</v>
      </c>
      <c r="E123" s="720" t="s">
        <v>179</v>
      </c>
      <c r="F123" s="720" t="s">
        <v>180</v>
      </c>
      <c r="G123" s="720" t="s">
        <v>181</v>
      </c>
      <c r="H123" s="721" t="s">
        <v>182</v>
      </c>
      <c r="I123" s="3574"/>
      <c r="J123" s="3530"/>
      <c r="K123" s="3567"/>
      <c r="AR123" s="198"/>
      <c r="AS123" s="198"/>
      <c r="BV123" s="2"/>
      <c r="CA123" s="199"/>
      <c r="DA123" s="4"/>
      <c r="EA123" s="200"/>
    </row>
    <row r="124" spans="1:131" ht="28.15" customHeight="1" x14ac:dyDescent="0.2">
      <c r="A124" s="3532" t="s">
        <v>183</v>
      </c>
      <c r="B124" s="722" t="s">
        <v>184</v>
      </c>
      <c r="C124" s="723">
        <f>SUM(D124:H124)</f>
        <v>0</v>
      </c>
      <c r="D124" s="724"/>
      <c r="E124" s="725"/>
      <c r="F124" s="725"/>
      <c r="G124" s="725"/>
      <c r="H124" s="726"/>
      <c r="I124" s="201"/>
      <c r="J124" s="727"/>
      <c r="K124" s="728"/>
      <c r="L124" s="10"/>
      <c r="AR124" s="198"/>
      <c r="AS124" s="198"/>
      <c r="BV124" s="2"/>
      <c r="CA124" s="199"/>
      <c r="DA124" s="4"/>
      <c r="DC124" s="5">
        <v>0</v>
      </c>
      <c r="DD124" s="5">
        <v>0</v>
      </c>
      <c r="DE124" s="5">
        <v>0</v>
      </c>
      <c r="DF124" s="5">
        <v>0</v>
      </c>
      <c r="EA124" s="200"/>
    </row>
    <row r="125" spans="1:131" ht="26.45" customHeight="1" x14ac:dyDescent="0.2">
      <c r="A125" s="3368"/>
      <c r="B125" s="202" t="s">
        <v>185</v>
      </c>
      <c r="C125" s="203">
        <f>SUM(D125:H125)</f>
        <v>0</v>
      </c>
      <c r="D125" s="729"/>
      <c r="E125" s="730"/>
      <c r="F125" s="730"/>
      <c r="G125" s="730"/>
      <c r="H125" s="731"/>
      <c r="I125" s="201"/>
      <c r="J125" s="732"/>
      <c r="K125" s="733"/>
      <c r="L125" s="10"/>
      <c r="AR125" s="198"/>
      <c r="AS125" s="198"/>
      <c r="BV125" s="2"/>
      <c r="CA125" s="199"/>
      <c r="DA125" s="4"/>
      <c r="DD125" s="5">
        <v>0</v>
      </c>
      <c r="DF125" s="5">
        <v>0</v>
      </c>
      <c r="EA125" s="200"/>
    </row>
    <row r="126" spans="1:131" ht="29.45" customHeight="1" x14ac:dyDescent="0.2">
      <c r="A126" s="3563"/>
      <c r="B126" s="204" t="s">
        <v>186</v>
      </c>
      <c r="C126" s="734">
        <f>SUM(D126:H126)</f>
        <v>0</v>
      </c>
      <c r="D126" s="735"/>
      <c r="E126" s="736"/>
      <c r="F126" s="736"/>
      <c r="G126" s="736"/>
      <c r="H126" s="737"/>
      <c r="I126" s="201"/>
      <c r="J126" s="738"/>
      <c r="K126" s="739"/>
      <c r="L126" s="10"/>
      <c r="AR126" s="198"/>
      <c r="AS126" s="198"/>
      <c r="BV126" s="2"/>
      <c r="CA126" s="199"/>
      <c r="DA126" s="4"/>
      <c r="DD126" s="5">
        <v>0</v>
      </c>
      <c r="DF126" s="5">
        <v>0</v>
      </c>
      <c r="EA126" s="200"/>
    </row>
    <row r="127" spans="1:131" ht="24.6" customHeight="1" x14ac:dyDescent="0.2">
      <c r="A127" s="3532" t="s">
        <v>187</v>
      </c>
      <c r="B127" s="204" t="s">
        <v>188</v>
      </c>
      <c r="C127" s="740">
        <f>SUM(I127)</f>
        <v>0</v>
      </c>
      <c r="D127" s="741"/>
      <c r="E127" s="742"/>
      <c r="F127" s="742"/>
      <c r="G127" s="742"/>
      <c r="H127" s="743"/>
      <c r="I127" s="744"/>
      <c r="J127" s="745"/>
      <c r="K127" s="746"/>
      <c r="L127" s="10"/>
      <c r="BV127" s="2"/>
      <c r="CA127" s="199"/>
      <c r="DA127" s="4"/>
      <c r="DB127" s="5">
        <v>0</v>
      </c>
      <c r="DD127" s="5">
        <v>0</v>
      </c>
      <c r="DF127" s="5">
        <v>0</v>
      </c>
      <c r="EA127" s="200"/>
    </row>
    <row r="128" spans="1:131" ht="24.6" customHeight="1" x14ac:dyDescent="0.2">
      <c r="A128" s="3563"/>
      <c r="B128" s="204" t="s">
        <v>189</v>
      </c>
      <c r="C128" s="734">
        <f>SUM(D128:H128)</f>
        <v>0</v>
      </c>
      <c r="D128" s="747"/>
      <c r="E128" s="748"/>
      <c r="F128" s="748"/>
      <c r="G128" s="748"/>
      <c r="H128" s="749"/>
      <c r="I128" s="750"/>
      <c r="J128" s="751"/>
      <c r="K128" s="752"/>
      <c r="L128" s="10"/>
      <c r="BV128" s="2"/>
      <c r="CA128" s="199"/>
      <c r="DA128" s="4"/>
      <c r="DD128" s="5">
        <v>0</v>
      </c>
      <c r="DF128" s="5">
        <v>0</v>
      </c>
      <c r="EA128" s="200"/>
    </row>
    <row r="129" spans="1:131" ht="18.600000000000001" customHeight="1" x14ac:dyDescent="0.2">
      <c r="A129" s="3368" t="s">
        <v>190</v>
      </c>
      <c r="B129" s="16" t="s">
        <v>71</v>
      </c>
      <c r="C129" s="207">
        <f>SUM(D129:I129)</f>
        <v>0</v>
      </c>
      <c r="D129" s="753"/>
      <c r="E129" s="754"/>
      <c r="F129" s="754"/>
      <c r="G129" s="754"/>
      <c r="H129" s="725"/>
      <c r="I129" s="755"/>
      <c r="J129" s="756"/>
      <c r="K129" s="757"/>
      <c r="L129" s="10"/>
      <c r="BV129" s="2"/>
      <c r="CA129" s="199"/>
      <c r="DA129" s="4"/>
      <c r="DB129" s="5">
        <v>0</v>
      </c>
      <c r="DD129" s="5">
        <v>0</v>
      </c>
      <c r="DF129" s="5">
        <v>0</v>
      </c>
      <c r="EA129" s="200"/>
    </row>
    <row r="130" spans="1:131" ht="18.600000000000001" customHeight="1" x14ac:dyDescent="0.2">
      <c r="A130" s="3368"/>
      <c r="B130" s="16" t="s">
        <v>191</v>
      </c>
      <c r="C130" s="207">
        <f>SUM(D130:I130)</f>
        <v>0</v>
      </c>
      <c r="D130" s="753"/>
      <c r="E130" s="754"/>
      <c r="F130" s="754"/>
      <c r="G130" s="754"/>
      <c r="H130" s="754"/>
      <c r="I130" s="755"/>
      <c r="J130" s="756"/>
      <c r="K130" s="757"/>
      <c r="L130" s="10"/>
      <c r="BV130" s="2"/>
      <c r="CA130" s="199"/>
      <c r="DA130" s="4"/>
      <c r="DB130" s="5">
        <v>0</v>
      </c>
      <c r="DD130" s="5">
        <v>0</v>
      </c>
      <c r="DF130" s="5">
        <v>0</v>
      </c>
      <c r="EA130" s="200"/>
    </row>
    <row r="131" spans="1:131" ht="16.899999999999999" customHeight="1" x14ac:dyDescent="0.2">
      <c r="A131" s="3368"/>
      <c r="B131" s="21" t="s">
        <v>192</v>
      </c>
      <c r="C131" s="207">
        <f>SUM(D131:I131)</f>
        <v>0</v>
      </c>
      <c r="D131" s="758"/>
      <c r="E131" s="759"/>
      <c r="F131" s="759"/>
      <c r="G131" s="759"/>
      <c r="H131" s="759"/>
      <c r="I131" s="760"/>
      <c r="J131" s="761"/>
      <c r="K131" s="762"/>
      <c r="L131" s="10"/>
      <c r="BV131" s="2"/>
      <c r="CA131" s="199"/>
      <c r="DA131" s="4"/>
      <c r="DB131" s="5">
        <v>0</v>
      </c>
      <c r="DD131" s="5">
        <v>0</v>
      </c>
      <c r="DF131" s="5">
        <v>0</v>
      </c>
      <c r="EA131" s="200"/>
    </row>
    <row r="132" spans="1:131" ht="17.45" customHeight="1" x14ac:dyDescent="0.2">
      <c r="A132" s="3563"/>
      <c r="B132" s="213" t="s">
        <v>107</v>
      </c>
      <c r="C132" s="123">
        <f>SUM(D132:I132)</f>
        <v>0</v>
      </c>
      <c r="D132" s="763"/>
      <c r="E132" s="764"/>
      <c r="F132" s="764"/>
      <c r="G132" s="764"/>
      <c r="H132" s="764"/>
      <c r="I132" s="765"/>
      <c r="J132" s="751"/>
      <c r="K132" s="752"/>
      <c r="L132" s="10"/>
      <c r="BV132" s="2"/>
      <c r="CA132" s="199"/>
      <c r="DA132" s="4"/>
      <c r="DB132" s="5">
        <v>0</v>
      </c>
      <c r="DD132" s="5">
        <v>0</v>
      </c>
      <c r="DF132" s="5">
        <v>0</v>
      </c>
      <c r="EA132" s="200"/>
    </row>
    <row r="133" spans="1:131" ht="17.45" customHeight="1" x14ac:dyDescent="0.25">
      <c r="A133" s="214" t="s">
        <v>193</v>
      </c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 s="215"/>
      <c r="AO133" s="215"/>
    </row>
    <row r="134" spans="1:131" ht="18.600000000000001" customHeight="1" x14ac:dyDescent="0.2">
      <c r="A134" s="3578" t="s">
        <v>49</v>
      </c>
      <c r="B134" s="3578" t="s">
        <v>194</v>
      </c>
      <c r="C134" s="3580" t="s">
        <v>29</v>
      </c>
      <c r="D134" s="3580" t="s">
        <v>30</v>
      </c>
      <c r="E134" s="3582" t="s">
        <v>31</v>
      </c>
      <c r="F134" s="3584" t="s">
        <v>195</v>
      </c>
      <c r="G134" s="3585"/>
      <c r="H134" s="3585"/>
      <c r="I134" s="3585"/>
      <c r="J134" s="3585"/>
      <c r="K134" s="3585"/>
      <c r="L134" s="3585"/>
      <c r="M134" s="3585"/>
      <c r="N134" s="3585"/>
      <c r="O134" s="3585"/>
      <c r="P134" s="3585"/>
      <c r="Q134" s="3585"/>
      <c r="R134" s="3585"/>
      <c r="S134" s="3585"/>
      <c r="T134" s="3585"/>
      <c r="U134" s="3585"/>
      <c r="V134" s="3585"/>
      <c r="W134" s="3585"/>
      <c r="X134" s="3585"/>
      <c r="Y134" s="3585"/>
      <c r="Z134" s="3585"/>
      <c r="AA134" s="3585"/>
      <c r="AB134" s="3585"/>
      <c r="AC134" s="3585"/>
      <c r="AD134" s="3585"/>
      <c r="AE134" s="3585"/>
      <c r="AF134" s="3585"/>
      <c r="AG134" s="3585"/>
      <c r="AH134" s="3585"/>
      <c r="AI134" s="3585"/>
      <c r="AJ134" s="3585"/>
      <c r="AK134" s="3585"/>
      <c r="AL134" s="3585"/>
      <c r="AM134" s="3586"/>
      <c r="AN134" s="3580" t="s">
        <v>6</v>
      </c>
      <c r="AO134" s="3582" t="s">
        <v>7</v>
      </c>
    </row>
    <row r="135" spans="1:131" x14ac:dyDescent="0.2">
      <c r="A135" s="3452"/>
      <c r="B135" s="3452"/>
      <c r="C135" s="3455"/>
      <c r="D135" s="3455"/>
      <c r="E135" s="3458"/>
      <c r="F135" s="3587" t="s">
        <v>196</v>
      </c>
      <c r="G135" s="3588"/>
      <c r="H135" s="3587" t="s">
        <v>197</v>
      </c>
      <c r="I135" s="3588"/>
      <c r="J135" s="3587" t="s">
        <v>198</v>
      </c>
      <c r="K135" s="3588"/>
      <c r="L135" s="3587" t="s">
        <v>199</v>
      </c>
      <c r="M135" s="3588"/>
      <c r="N135" s="3587" t="s">
        <v>200</v>
      </c>
      <c r="O135" s="3588"/>
      <c r="P135" s="3589" t="s">
        <v>94</v>
      </c>
      <c r="Q135" s="3588"/>
      <c r="R135" s="3587" t="s">
        <v>95</v>
      </c>
      <c r="S135" s="3588"/>
      <c r="T135" s="3587" t="s">
        <v>201</v>
      </c>
      <c r="U135" s="3588"/>
      <c r="V135" s="3587" t="s">
        <v>202</v>
      </c>
      <c r="W135" s="3588"/>
      <c r="X135" s="3587" t="s">
        <v>203</v>
      </c>
      <c r="Y135" s="3588"/>
      <c r="Z135" s="3587" t="s">
        <v>204</v>
      </c>
      <c r="AA135" s="3588"/>
      <c r="AB135" s="3587" t="s">
        <v>205</v>
      </c>
      <c r="AC135" s="3588"/>
      <c r="AD135" s="3587" t="s">
        <v>206</v>
      </c>
      <c r="AE135" s="3588"/>
      <c r="AF135" s="3587" t="s">
        <v>207</v>
      </c>
      <c r="AG135" s="3588"/>
      <c r="AH135" s="3587" t="s">
        <v>208</v>
      </c>
      <c r="AI135" s="3588"/>
      <c r="AJ135" s="3587" t="s">
        <v>209</v>
      </c>
      <c r="AK135" s="3588"/>
      <c r="AL135" s="3587" t="s">
        <v>210</v>
      </c>
      <c r="AM135" s="3590"/>
      <c r="AN135" s="3455"/>
      <c r="AO135" s="3458"/>
    </row>
    <row r="136" spans="1:131" x14ac:dyDescent="0.2">
      <c r="A136" s="3579"/>
      <c r="B136" s="3579"/>
      <c r="C136" s="3581"/>
      <c r="D136" s="3581"/>
      <c r="E136" s="3583"/>
      <c r="F136" s="766" t="s">
        <v>211</v>
      </c>
      <c r="G136" s="767" t="s">
        <v>31</v>
      </c>
      <c r="H136" s="766" t="s">
        <v>211</v>
      </c>
      <c r="I136" s="767" t="s">
        <v>31</v>
      </c>
      <c r="J136" s="766" t="s">
        <v>211</v>
      </c>
      <c r="K136" s="767" t="s">
        <v>31</v>
      </c>
      <c r="L136" s="766" t="s">
        <v>211</v>
      </c>
      <c r="M136" s="767" t="s">
        <v>31</v>
      </c>
      <c r="N136" s="766" t="s">
        <v>211</v>
      </c>
      <c r="O136" s="767" t="s">
        <v>31</v>
      </c>
      <c r="P136" s="766" t="s">
        <v>211</v>
      </c>
      <c r="Q136" s="767" t="s">
        <v>31</v>
      </c>
      <c r="R136" s="766" t="s">
        <v>211</v>
      </c>
      <c r="S136" s="767" t="s">
        <v>31</v>
      </c>
      <c r="T136" s="766" t="s">
        <v>211</v>
      </c>
      <c r="U136" s="767" t="s">
        <v>31</v>
      </c>
      <c r="V136" s="766" t="s">
        <v>211</v>
      </c>
      <c r="W136" s="767" t="s">
        <v>31</v>
      </c>
      <c r="X136" s="766" t="s">
        <v>211</v>
      </c>
      <c r="Y136" s="767" t="s">
        <v>31</v>
      </c>
      <c r="Z136" s="766" t="s">
        <v>211</v>
      </c>
      <c r="AA136" s="767" t="s">
        <v>31</v>
      </c>
      <c r="AB136" s="766" t="s">
        <v>211</v>
      </c>
      <c r="AC136" s="767" t="s">
        <v>31</v>
      </c>
      <c r="AD136" s="766" t="s">
        <v>211</v>
      </c>
      <c r="AE136" s="767" t="s">
        <v>31</v>
      </c>
      <c r="AF136" s="766" t="s">
        <v>211</v>
      </c>
      <c r="AG136" s="767" t="s">
        <v>31</v>
      </c>
      <c r="AH136" s="766" t="s">
        <v>211</v>
      </c>
      <c r="AI136" s="767" t="s">
        <v>31</v>
      </c>
      <c r="AJ136" s="766" t="s">
        <v>211</v>
      </c>
      <c r="AK136" s="767" t="s">
        <v>31</v>
      </c>
      <c r="AL136" s="766" t="s">
        <v>211</v>
      </c>
      <c r="AM136" s="768" t="s">
        <v>31</v>
      </c>
      <c r="AN136" s="3581"/>
      <c r="AO136" s="3583"/>
    </row>
    <row r="137" spans="1:131" x14ac:dyDescent="0.2">
      <c r="A137" s="3591" t="s">
        <v>71</v>
      </c>
      <c r="B137" s="769" t="s">
        <v>212</v>
      </c>
      <c r="C137" s="770">
        <f>SUM(D137:E137)</f>
        <v>0</v>
      </c>
      <c r="D137" s="771">
        <f>+F137+H137+J137+L137+N137+P137+R137+T137+V137+X137+Z137+AB137+AD137+AF137+AH137+AJ137+AL137</f>
        <v>0</v>
      </c>
      <c r="E137" s="772">
        <f>+G137+I137+K137+M137+O137+Q137+S137+U137+W137+Y137+AA137+AC137+AE137+AG137+AI137+AK137+AM137</f>
        <v>0</v>
      </c>
      <c r="F137" s="773"/>
      <c r="G137" s="774"/>
      <c r="H137" s="773"/>
      <c r="I137" s="774"/>
      <c r="J137" s="773"/>
      <c r="K137" s="774"/>
      <c r="L137" s="773"/>
      <c r="M137" s="774"/>
      <c r="N137" s="773"/>
      <c r="O137" s="774"/>
      <c r="P137" s="773"/>
      <c r="Q137" s="774"/>
      <c r="R137" s="773"/>
      <c r="S137" s="774"/>
      <c r="T137" s="773"/>
      <c r="U137" s="774"/>
      <c r="V137" s="773"/>
      <c r="W137" s="774"/>
      <c r="X137" s="773"/>
      <c r="Y137" s="774"/>
      <c r="Z137" s="773"/>
      <c r="AA137" s="774"/>
      <c r="AB137" s="773"/>
      <c r="AC137" s="774"/>
      <c r="AD137" s="773"/>
      <c r="AE137" s="774"/>
      <c r="AF137" s="773"/>
      <c r="AG137" s="774"/>
      <c r="AH137" s="773"/>
      <c r="AI137" s="774"/>
      <c r="AJ137" s="773"/>
      <c r="AK137" s="774"/>
      <c r="AL137" s="773"/>
      <c r="AM137" s="775"/>
      <c r="AN137" s="776"/>
      <c r="AO137" s="774"/>
      <c r="AP137" s="10"/>
      <c r="DB137" s="5">
        <v>0</v>
      </c>
      <c r="DD137" s="5">
        <v>0</v>
      </c>
    </row>
    <row r="138" spans="1:131" x14ac:dyDescent="0.2">
      <c r="A138" s="3468"/>
      <c r="B138" s="76" t="s">
        <v>213</v>
      </c>
      <c r="C138" s="216">
        <f>SUM(D138:E138)</f>
        <v>0</v>
      </c>
      <c r="D138" s="217">
        <f t="shared" ref="D138:E150" si="10">+F138+H138+J138+L138+N138+P138+R138+T138+V138+X138+Z138+AB138+AD138+AF138+AH138+AJ138+AL138</f>
        <v>0</v>
      </c>
      <c r="E138" s="218">
        <f t="shared" si="10"/>
        <v>0</v>
      </c>
      <c r="F138" s="219"/>
      <c r="G138" s="220"/>
      <c r="H138" s="219"/>
      <c r="I138" s="220"/>
      <c r="J138" s="219"/>
      <c r="K138" s="220"/>
      <c r="L138" s="219"/>
      <c r="M138" s="220"/>
      <c r="N138" s="219"/>
      <c r="O138" s="220"/>
      <c r="P138" s="219"/>
      <c r="Q138" s="220"/>
      <c r="R138" s="219"/>
      <c r="S138" s="220"/>
      <c r="T138" s="219"/>
      <c r="U138" s="220"/>
      <c r="V138" s="219"/>
      <c r="W138" s="220"/>
      <c r="X138" s="219"/>
      <c r="Y138" s="220"/>
      <c r="Z138" s="219"/>
      <c r="AA138" s="220"/>
      <c r="AB138" s="219"/>
      <c r="AC138" s="220"/>
      <c r="AD138" s="219"/>
      <c r="AE138" s="220"/>
      <c r="AF138" s="219"/>
      <c r="AG138" s="220"/>
      <c r="AH138" s="219"/>
      <c r="AI138" s="220"/>
      <c r="AJ138" s="219"/>
      <c r="AK138" s="220"/>
      <c r="AL138" s="219"/>
      <c r="AM138" s="221"/>
      <c r="AN138" s="222"/>
      <c r="AO138" s="220"/>
      <c r="AP138" s="10"/>
    </row>
    <row r="139" spans="1:131" x14ac:dyDescent="0.2">
      <c r="A139" s="3468"/>
      <c r="B139" s="76" t="s">
        <v>214</v>
      </c>
      <c r="C139" s="216">
        <f t="shared" ref="C139:C150" si="11">SUM(D139:E139)</f>
        <v>0</v>
      </c>
      <c r="D139" s="217">
        <f t="shared" si="10"/>
        <v>0</v>
      </c>
      <c r="E139" s="218">
        <f t="shared" si="10"/>
        <v>0</v>
      </c>
      <c r="F139" s="223"/>
      <c r="G139" s="224"/>
      <c r="H139" s="223"/>
      <c r="I139" s="224"/>
      <c r="J139" s="223"/>
      <c r="K139" s="224"/>
      <c r="L139" s="223"/>
      <c r="M139" s="224"/>
      <c r="N139" s="223"/>
      <c r="O139" s="224"/>
      <c r="P139" s="223"/>
      <c r="Q139" s="224"/>
      <c r="R139" s="223"/>
      <c r="S139" s="224"/>
      <c r="T139" s="223"/>
      <c r="U139" s="224"/>
      <c r="V139" s="223"/>
      <c r="W139" s="224"/>
      <c r="X139" s="223"/>
      <c r="Y139" s="224"/>
      <c r="Z139" s="223"/>
      <c r="AA139" s="224"/>
      <c r="AB139" s="223"/>
      <c r="AC139" s="224"/>
      <c r="AD139" s="223"/>
      <c r="AE139" s="224"/>
      <c r="AF139" s="223"/>
      <c r="AG139" s="224"/>
      <c r="AH139" s="223"/>
      <c r="AI139" s="224"/>
      <c r="AJ139" s="223"/>
      <c r="AK139" s="224"/>
      <c r="AL139" s="223"/>
      <c r="AM139" s="225"/>
      <c r="AN139" s="226"/>
      <c r="AO139" s="224"/>
      <c r="AP139" s="10"/>
    </row>
    <row r="140" spans="1:131" x14ac:dyDescent="0.2">
      <c r="A140" s="3468"/>
      <c r="B140" s="76" t="s">
        <v>215</v>
      </c>
      <c r="C140" s="216">
        <f t="shared" si="11"/>
        <v>0</v>
      </c>
      <c r="D140" s="217">
        <f t="shared" si="10"/>
        <v>0</v>
      </c>
      <c r="E140" s="218">
        <f t="shared" si="10"/>
        <v>0</v>
      </c>
      <c r="F140" s="223"/>
      <c r="G140" s="224"/>
      <c r="H140" s="223"/>
      <c r="I140" s="224"/>
      <c r="J140" s="223"/>
      <c r="K140" s="224"/>
      <c r="L140" s="223"/>
      <c r="M140" s="224"/>
      <c r="N140" s="223"/>
      <c r="O140" s="224"/>
      <c r="P140" s="223"/>
      <c r="Q140" s="224"/>
      <c r="R140" s="223"/>
      <c r="S140" s="224"/>
      <c r="T140" s="223"/>
      <c r="U140" s="224"/>
      <c r="V140" s="223"/>
      <c r="W140" s="224"/>
      <c r="X140" s="223"/>
      <c r="Y140" s="224"/>
      <c r="Z140" s="223"/>
      <c r="AA140" s="224"/>
      <c r="AB140" s="223"/>
      <c r="AC140" s="224"/>
      <c r="AD140" s="223"/>
      <c r="AE140" s="224"/>
      <c r="AF140" s="223"/>
      <c r="AG140" s="224"/>
      <c r="AH140" s="223"/>
      <c r="AI140" s="224"/>
      <c r="AJ140" s="223"/>
      <c r="AK140" s="224"/>
      <c r="AL140" s="223"/>
      <c r="AM140" s="225"/>
      <c r="AN140" s="226"/>
      <c r="AO140" s="224"/>
      <c r="AP140" s="10"/>
    </row>
    <row r="141" spans="1:131" x14ac:dyDescent="0.2">
      <c r="A141" s="3468"/>
      <c r="B141" s="76" t="s">
        <v>216</v>
      </c>
      <c r="C141" s="216">
        <f t="shared" si="11"/>
        <v>0</v>
      </c>
      <c r="D141" s="217">
        <f t="shared" si="10"/>
        <v>0</v>
      </c>
      <c r="E141" s="218">
        <f t="shared" si="10"/>
        <v>0</v>
      </c>
      <c r="F141" s="223"/>
      <c r="G141" s="224"/>
      <c r="H141" s="223"/>
      <c r="I141" s="224"/>
      <c r="J141" s="223"/>
      <c r="K141" s="224"/>
      <c r="L141" s="223"/>
      <c r="M141" s="224"/>
      <c r="N141" s="223"/>
      <c r="O141" s="224"/>
      <c r="P141" s="223"/>
      <c r="Q141" s="224"/>
      <c r="R141" s="223"/>
      <c r="S141" s="224"/>
      <c r="T141" s="223"/>
      <c r="U141" s="224"/>
      <c r="V141" s="223"/>
      <c r="W141" s="224"/>
      <c r="X141" s="223"/>
      <c r="Y141" s="224"/>
      <c r="Z141" s="223"/>
      <c r="AA141" s="224"/>
      <c r="AB141" s="223"/>
      <c r="AC141" s="224"/>
      <c r="AD141" s="223"/>
      <c r="AE141" s="224"/>
      <c r="AF141" s="223"/>
      <c r="AG141" s="224"/>
      <c r="AH141" s="223"/>
      <c r="AI141" s="224"/>
      <c r="AJ141" s="223"/>
      <c r="AK141" s="224"/>
      <c r="AL141" s="223"/>
      <c r="AM141" s="225"/>
      <c r="AN141" s="226"/>
      <c r="AO141" s="224"/>
      <c r="AP141" s="10"/>
    </row>
    <row r="142" spans="1:131" x14ac:dyDescent="0.2">
      <c r="A142" s="3468"/>
      <c r="B142" s="76" t="s">
        <v>217</v>
      </c>
      <c r="C142" s="216">
        <f t="shared" si="11"/>
        <v>0</v>
      </c>
      <c r="D142" s="217">
        <f t="shared" si="10"/>
        <v>0</v>
      </c>
      <c r="E142" s="218">
        <f t="shared" si="10"/>
        <v>0</v>
      </c>
      <c r="F142" s="227"/>
      <c r="G142" s="228"/>
      <c r="H142" s="227"/>
      <c r="I142" s="228"/>
      <c r="J142" s="227"/>
      <c r="K142" s="228"/>
      <c r="L142" s="227"/>
      <c r="M142" s="228"/>
      <c r="N142" s="227"/>
      <c r="O142" s="228"/>
      <c r="P142" s="227"/>
      <c r="Q142" s="228"/>
      <c r="R142" s="227"/>
      <c r="S142" s="228"/>
      <c r="T142" s="227"/>
      <c r="U142" s="228"/>
      <c r="V142" s="227"/>
      <c r="W142" s="228"/>
      <c r="X142" s="227"/>
      <c r="Y142" s="228"/>
      <c r="Z142" s="227"/>
      <c r="AA142" s="228"/>
      <c r="AB142" s="227"/>
      <c r="AC142" s="228"/>
      <c r="AD142" s="227"/>
      <c r="AE142" s="228"/>
      <c r="AF142" s="227"/>
      <c r="AG142" s="228"/>
      <c r="AH142" s="227"/>
      <c r="AI142" s="228"/>
      <c r="AJ142" s="227"/>
      <c r="AK142" s="228"/>
      <c r="AL142" s="227"/>
      <c r="AM142" s="229"/>
      <c r="AN142" s="230"/>
      <c r="AO142" s="228"/>
      <c r="AP142" s="10"/>
    </row>
    <row r="143" spans="1:131" x14ac:dyDescent="0.2">
      <c r="A143" s="3468"/>
      <c r="B143" s="76" t="s">
        <v>218</v>
      </c>
      <c r="C143" s="216">
        <f t="shared" si="11"/>
        <v>0</v>
      </c>
      <c r="D143" s="217">
        <f t="shared" si="10"/>
        <v>0</v>
      </c>
      <c r="E143" s="218">
        <f t="shared" si="10"/>
        <v>0</v>
      </c>
      <c r="F143" s="227"/>
      <c r="G143" s="228"/>
      <c r="H143" s="227"/>
      <c r="I143" s="228"/>
      <c r="J143" s="227"/>
      <c r="K143" s="228"/>
      <c r="L143" s="227"/>
      <c r="M143" s="228"/>
      <c r="N143" s="227"/>
      <c r="O143" s="228"/>
      <c r="P143" s="227"/>
      <c r="Q143" s="228"/>
      <c r="R143" s="227"/>
      <c r="S143" s="228"/>
      <c r="T143" s="227"/>
      <c r="U143" s="228"/>
      <c r="V143" s="227"/>
      <c r="W143" s="228"/>
      <c r="X143" s="227"/>
      <c r="Y143" s="228"/>
      <c r="Z143" s="227"/>
      <c r="AA143" s="228"/>
      <c r="AB143" s="227"/>
      <c r="AC143" s="228"/>
      <c r="AD143" s="227"/>
      <c r="AE143" s="228"/>
      <c r="AF143" s="227"/>
      <c r="AG143" s="228"/>
      <c r="AH143" s="227"/>
      <c r="AI143" s="228"/>
      <c r="AJ143" s="227"/>
      <c r="AK143" s="228"/>
      <c r="AL143" s="227"/>
      <c r="AM143" s="229"/>
      <c r="AN143" s="230"/>
      <c r="AO143" s="228"/>
      <c r="AP143" s="10"/>
    </row>
    <row r="144" spans="1:131" x14ac:dyDescent="0.2">
      <c r="A144" s="3592"/>
      <c r="B144" s="123" t="s">
        <v>219</v>
      </c>
      <c r="C144" s="231">
        <f t="shared" si="11"/>
        <v>0</v>
      </c>
      <c r="D144" s="232">
        <f t="shared" si="10"/>
        <v>0</v>
      </c>
      <c r="E144" s="233">
        <f t="shared" si="10"/>
        <v>0</v>
      </c>
      <c r="F144" s="234"/>
      <c r="G144" s="235"/>
      <c r="H144" s="234"/>
      <c r="I144" s="235"/>
      <c r="J144" s="234"/>
      <c r="K144" s="235"/>
      <c r="L144" s="234"/>
      <c r="M144" s="235"/>
      <c r="N144" s="234"/>
      <c r="O144" s="235"/>
      <c r="P144" s="234"/>
      <c r="Q144" s="235"/>
      <c r="R144" s="234"/>
      <c r="S144" s="235"/>
      <c r="T144" s="234"/>
      <c r="U144" s="235"/>
      <c r="V144" s="234"/>
      <c r="W144" s="235"/>
      <c r="X144" s="234"/>
      <c r="Y144" s="235"/>
      <c r="Z144" s="234"/>
      <c r="AA144" s="235"/>
      <c r="AB144" s="234"/>
      <c r="AC144" s="235"/>
      <c r="AD144" s="234"/>
      <c r="AE144" s="235"/>
      <c r="AF144" s="234"/>
      <c r="AG144" s="235"/>
      <c r="AH144" s="234"/>
      <c r="AI144" s="235"/>
      <c r="AJ144" s="234"/>
      <c r="AK144" s="235"/>
      <c r="AL144" s="234"/>
      <c r="AM144" s="236"/>
      <c r="AN144" s="237"/>
      <c r="AO144" s="235"/>
      <c r="AP144" s="10"/>
    </row>
    <row r="145" spans="1:130" x14ac:dyDescent="0.2">
      <c r="A145" s="3591" t="s">
        <v>192</v>
      </c>
      <c r="B145" s="704" t="s">
        <v>220</v>
      </c>
      <c r="C145" s="777">
        <f t="shared" si="11"/>
        <v>1</v>
      </c>
      <c r="D145" s="778">
        <f t="shared" si="10"/>
        <v>0</v>
      </c>
      <c r="E145" s="772">
        <f t="shared" si="10"/>
        <v>1</v>
      </c>
      <c r="F145" s="779"/>
      <c r="G145" s="774"/>
      <c r="H145" s="779"/>
      <c r="I145" s="774"/>
      <c r="J145" s="779"/>
      <c r="K145" s="774"/>
      <c r="L145" s="779"/>
      <c r="M145" s="774"/>
      <c r="N145" s="779"/>
      <c r="O145" s="774"/>
      <c r="P145" s="779"/>
      <c r="Q145" s="774"/>
      <c r="R145" s="779"/>
      <c r="S145" s="774"/>
      <c r="T145" s="779"/>
      <c r="U145" s="774"/>
      <c r="V145" s="779"/>
      <c r="W145" s="774"/>
      <c r="X145" s="779"/>
      <c r="Y145" s="774"/>
      <c r="Z145" s="779"/>
      <c r="AA145" s="774"/>
      <c r="AB145" s="779"/>
      <c r="AC145" s="774"/>
      <c r="AD145" s="779"/>
      <c r="AE145" s="774"/>
      <c r="AF145" s="779"/>
      <c r="AG145" s="774"/>
      <c r="AH145" s="779"/>
      <c r="AI145" s="774">
        <v>1</v>
      </c>
      <c r="AJ145" s="779"/>
      <c r="AK145" s="774"/>
      <c r="AL145" s="779"/>
      <c r="AM145" s="775"/>
      <c r="AN145" s="780">
        <v>0</v>
      </c>
      <c r="AO145" s="781">
        <v>0</v>
      </c>
      <c r="AP145" s="10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x14ac:dyDescent="0.2">
      <c r="A146" s="3468"/>
      <c r="B146" s="76" t="s">
        <v>214</v>
      </c>
      <c r="C146" s="216">
        <f t="shared" si="11"/>
        <v>7</v>
      </c>
      <c r="D146" s="217">
        <f t="shared" si="10"/>
        <v>4</v>
      </c>
      <c r="E146" s="218">
        <f>+G146+I146+K146+M146+O146+Q146+S146+U146+W146+Y146+AA146+AC146+AE146+AG146+AI146+AK146+AM146</f>
        <v>3</v>
      </c>
      <c r="F146" s="223"/>
      <c r="G146" s="224"/>
      <c r="H146" s="223"/>
      <c r="I146" s="224"/>
      <c r="J146" s="223"/>
      <c r="K146" s="224"/>
      <c r="L146" s="223"/>
      <c r="M146" s="224"/>
      <c r="N146" s="223">
        <v>2</v>
      </c>
      <c r="O146" s="224"/>
      <c r="P146" s="223"/>
      <c r="Q146" s="224"/>
      <c r="R146" s="223"/>
      <c r="S146" s="224"/>
      <c r="T146" s="223">
        <v>1</v>
      </c>
      <c r="U146" s="224"/>
      <c r="V146" s="223"/>
      <c r="W146" s="224">
        <v>1</v>
      </c>
      <c r="X146" s="223">
        <v>1</v>
      </c>
      <c r="Y146" s="224"/>
      <c r="Z146" s="223"/>
      <c r="AA146" s="224">
        <v>1</v>
      </c>
      <c r="AB146" s="223"/>
      <c r="AC146" s="224"/>
      <c r="AD146" s="223"/>
      <c r="AE146" s="224"/>
      <c r="AF146" s="223"/>
      <c r="AG146" s="224">
        <v>1</v>
      </c>
      <c r="AH146" s="223"/>
      <c r="AI146" s="224"/>
      <c r="AJ146" s="223"/>
      <c r="AK146" s="224"/>
      <c r="AL146" s="223"/>
      <c r="AM146" s="225"/>
      <c r="AN146" s="226">
        <v>0</v>
      </c>
      <c r="AO146" s="224">
        <v>1</v>
      </c>
      <c r="AP146" s="10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x14ac:dyDescent="0.2">
      <c r="A147" s="3468"/>
      <c r="B147" s="76" t="s">
        <v>215</v>
      </c>
      <c r="C147" s="216">
        <f>SUM(D147:E147)</f>
        <v>14</v>
      </c>
      <c r="D147" s="217">
        <f t="shared" si="10"/>
        <v>7</v>
      </c>
      <c r="E147" s="218">
        <f t="shared" si="10"/>
        <v>7</v>
      </c>
      <c r="F147" s="223"/>
      <c r="G147" s="224"/>
      <c r="H147" s="223">
        <v>1</v>
      </c>
      <c r="I147" s="224">
        <v>1</v>
      </c>
      <c r="J147" s="223">
        <v>2</v>
      </c>
      <c r="K147" s="224"/>
      <c r="L147" s="223"/>
      <c r="M147" s="224"/>
      <c r="N147" s="223"/>
      <c r="O147" s="224"/>
      <c r="P147" s="223"/>
      <c r="Q147" s="224">
        <v>1</v>
      </c>
      <c r="R147" s="223"/>
      <c r="S147" s="224">
        <v>3</v>
      </c>
      <c r="T147" s="223"/>
      <c r="U147" s="224">
        <v>1</v>
      </c>
      <c r="V147" s="223"/>
      <c r="W147" s="224"/>
      <c r="X147" s="223">
        <v>1</v>
      </c>
      <c r="Y147" s="224"/>
      <c r="Z147" s="223"/>
      <c r="AA147" s="224"/>
      <c r="AB147" s="223">
        <v>1</v>
      </c>
      <c r="AC147" s="224"/>
      <c r="AD147" s="223">
        <v>1</v>
      </c>
      <c r="AE147" s="224"/>
      <c r="AF147" s="223">
        <v>1</v>
      </c>
      <c r="AG147" s="224"/>
      <c r="AH147" s="223"/>
      <c r="AI147" s="224"/>
      <c r="AJ147" s="223"/>
      <c r="AK147" s="224">
        <v>1</v>
      </c>
      <c r="AL147" s="223"/>
      <c r="AM147" s="225"/>
      <c r="AN147" s="226">
        <v>0</v>
      </c>
      <c r="AO147" s="224">
        <v>1</v>
      </c>
      <c r="AP147" s="10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x14ac:dyDescent="0.2">
      <c r="A148" s="3468"/>
      <c r="B148" s="76" t="s">
        <v>216</v>
      </c>
      <c r="C148" s="216">
        <f t="shared" si="11"/>
        <v>0</v>
      </c>
      <c r="D148" s="217">
        <f>+F148+H148+J148+L148+N148+P148+R148+T148+V148+X148+Z148+AB148+AD148+AF148+AH148+AJ148+AL148</f>
        <v>0</v>
      </c>
      <c r="E148" s="218">
        <f t="shared" si="10"/>
        <v>0</v>
      </c>
      <c r="F148" s="223"/>
      <c r="G148" s="224"/>
      <c r="H148" s="223"/>
      <c r="I148" s="224"/>
      <c r="J148" s="223"/>
      <c r="K148" s="224"/>
      <c r="L148" s="223"/>
      <c r="M148" s="224"/>
      <c r="N148" s="223"/>
      <c r="O148" s="224"/>
      <c r="P148" s="223"/>
      <c r="Q148" s="224"/>
      <c r="R148" s="223"/>
      <c r="S148" s="224"/>
      <c r="T148" s="223"/>
      <c r="U148" s="224"/>
      <c r="V148" s="223"/>
      <c r="W148" s="224"/>
      <c r="X148" s="223"/>
      <c r="Y148" s="224"/>
      <c r="Z148" s="223"/>
      <c r="AA148" s="224"/>
      <c r="AB148" s="223"/>
      <c r="AC148" s="224"/>
      <c r="AD148" s="223"/>
      <c r="AE148" s="224"/>
      <c r="AF148" s="223"/>
      <c r="AG148" s="224"/>
      <c r="AH148" s="223"/>
      <c r="AI148" s="224"/>
      <c r="AJ148" s="223"/>
      <c r="AK148" s="224"/>
      <c r="AL148" s="223"/>
      <c r="AM148" s="225"/>
      <c r="AN148" s="226">
        <v>0</v>
      </c>
      <c r="AO148" s="224">
        <v>0</v>
      </c>
      <c r="AP148" s="10"/>
      <c r="DB148" s="5">
        <v>0</v>
      </c>
      <c r="DD148" s="5">
        <v>0</v>
      </c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x14ac:dyDescent="0.2">
      <c r="A149" s="3468"/>
      <c r="B149" s="76" t="s">
        <v>217</v>
      </c>
      <c r="C149" s="238">
        <f t="shared" si="11"/>
        <v>0</v>
      </c>
      <c r="D149" s="239">
        <f t="shared" si="10"/>
        <v>0</v>
      </c>
      <c r="E149" s="240">
        <f t="shared" si="10"/>
        <v>0</v>
      </c>
      <c r="F149" s="227"/>
      <c r="G149" s="228"/>
      <c r="H149" s="227"/>
      <c r="I149" s="228"/>
      <c r="J149" s="227"/>
      <c r="K149" s="228"/>
      <c r="L149" s="227"/>
      <c r="M149" s="228"/>
      <c r="N149" s="227"/>
      <c r="O149" s="228"/>
      <c r="P149" s="227"/>
      <c r="Q149" s="228"/>
      <c r="R149" s="227"/>
      <c r="S149" s="228"/>
      <c r="T149" s="227"/>
      <c r="U149" s="228"/>
      <c r="V149" s="227"/>
      <c r="W149" s="228"/>
      <c r="X149" s="227"/>
      <c r="Y149" s="228"/>
      <c r="Z149" s="227"/>
      <c r="AA149" s="228"/>
      <c r="AB149" s="227"/>
      <c r="AC149" s="228"/>
      <c r="AD149" s="227"/>
      <c r="AE149" s="228"/>
      <c r="AF149" s="227"/>
      <c r="AG149" s="228"/>
      <c r="AH149" s="227"/>
      <c r="AI149" s="228"/>
      <c r="AJ149" s="227"/>
      <c r="AK149" s="228"/>
      <c r="AL149" s="227"/>
      <c r="AM149" s="229"/>
      <c r="AN149" s="230">
        <v>0</v>
      </c>
      <c r="AO149" s="228">
        <v>0</v>
      </c>
      <c r="AP149" s="10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x14ac:dyDescent="0.2">
      <c r="A150" s="3592"/>
      <c r="B150" s="123" t="s">
        <v>219</v>
      </c>
      <c r="C150" s="231">
        <f t="shared" si="11"/>
        <v>0</v>
      </c>
      <c r="D150" s="232">
        <f t="shared" si="10"/>
        <v>0</v>
      </c>
      <c r="E150" s="233">
        <f t="shared" si="10"/>
        <v>0</v>
      </c>
      <c r="F150" s="234"/>
      <c r="G150" s="235"/>
      <c r="H150" s="234"/>
      <c r="I150" s="235"/>
      <c r="J150" s="234"/>
      <c r="K150" s="235"/>
      <c r="L150" s="234"/>
      <c r="M150" s="235"/>
      <c r="N150" s="234"/>
      <c r="O150" s="235"/>
      <c r="P150" s="234"/>
      <c r="Q150" s="235"/>
      <c r="R150" s="234"/>
      <c r="S150" s="235"/>
      <c r="T150" s="234"/>
      <c r="U150" s="235"/>
      <c r="V150" s="234"/>
      <c r="W150" s="235"/>
      <c r="X150" s="234"/>
      <c r="Y150" s="235"/>
      <c r="Z150" s="234"/>
      <c r="AA150" s="235"/>
      <c r="AB150" s="234"/>
      <c r="AC150" s="235"/>
      <c r="AD150" s="234"/>
      <c r="AE150" s="235"/>
      <c r="AF150" s="234"/>
      <c r="AG150" s="235"/>
      <c r="AH150" s="234"/>
      <c r="AI150" s="235"/>
      <c r="AJ150" s="234"/>
      <c r="AK150" s="235"/>
      <c r="AL150" s="234"/>
      <c r="AM150" s="236"/>
      <c r="AN150" s="237">
        <v>0</v>
      </c>
      <c r="AO150" s="235">
        <v>0</v>
      </c>
      <c r="AP150" s="10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ht="15" x14ac:dyDescent="0.25">
      <c r="A151" s="8" t="s">
        <v>221</v>
      </c>
      <c r="B151" s="241"/>
      <c r="C151" s="241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ht="14.25" customHeight="1" x14ac:dyDescent="0.2">
      <c r="A152" s="3532" t="s">
        <v>222</v>
      </c>
      <c r="B152" s="3593" t="s">
        <v>32</v>
      </c>
      <c r="C152" s="3595" t="s">
        <v>195</v>
      </c>
      <c r="D152" s="3596"/>
      <c r="E152" s="3596"/>
      <c r="F152" s="3596"/>
      <c r="G152" s="3596"/>
      <c r="H152" s="3596"/>
      <c r="I152" s="3596"/>
      <c r="J152" s="3596"/>
      <c r="K152" s="3596"/>
      <c r="L152" s="3596"/>
      <c r="M152" s="3596"/>
      <c r="N152" s="3596"/>
      <c r="O152" s="3596"/>
      <c r="P152" s="3596"/>
      <c r="Q152" s="3596"/>
      <c r="R152" s="3596"/>
      <c r="S152" s="3597"/>
      <c r="T152" s="3598" t="s">
        <v>6</v>
      </c>
      <c r="U152" s="3599" t="s">
        <v>7</v>
      </c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x14ac:dyDescent="0.2">
      <c r="A153" s="3490"/>
      <c r="B153" s="3594"/>
      <c r="C153" s="782" t="s">
        <v>92</v>
      </c>
      <c r="D153" s="783" t="s">
        <v>13</v>
      </c>
      <c r="E153" s="783" t="s">
        <v>223</v>
      </c>
      <c r="F153" s="783" t="s">
        <v>15</v>
      </c>
      <c r="G153" s="783" t="s">
        <v>224</v>
      </c>
      <c r="H153" s="783" t="s">
        <v>94</v>
      </c>
      <c r="I153" s="783" t="s">
        <v>225</v>
      </c>
      <c r="J153" s="783" t="s">
        <v>201</v>
      </c>
      <c r="K153" s="783" t="s">
        <v>226</v>
      </c>
      <c r="L153" s="783" t="s">
        <v>203</v>
      </c>
      <c r="M153" s="783" t="s">
        <v>227</v>
      </c>
      <c r="N153" s="783" t="s">
        <v>205</v>
      </c>
      <c r="O153" s="783" t="s">
        <v>206</v>
      </c>
      <c r="P153" s="783" t="s">
        <v>207</v>
      </c>
      <c r="Q153" s="783" t="s">
        <v>208</v>
      </c>
      <c r="R153" s="783" t="s">
        <v>209</v>
      </c>
      <c r="S153" s="784" t="s">
        <v>228</v>
      </c>
      <c r="T153" s="3598"/>
      <c r="U153" s="3599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ht="32.25" x14ac:dyDescent="0.2">
      <c r="A154" s="785" t="s">
        <v>229</v>
      </c>
      <c r="B154" s="786">
        <f>SUM(C154:S154)</f>
        <v>77</v>
      </c>
      <c r="C154" s="65">
        <v>1</v>
      </c>
      <c r="D154" s="101"/>
      <c r="E154" s="101"/>
      <c r="F154" s="101">
        <v>2</v>
      </c>
      <c r="G154" s="101">
        <v>1</v>
      </c>
      <c r="H154" s="101">
        <v>1</v>
      </c>
      <c r="I154" s="101">
        <v>4</v>
      </c>
      <c r="J154" s="101">
        <v>2</v>
      </c>
      <c r="K154" s="101">
        <v>2</v>
      </c>
      <c r="L154" s="101">
        <v>4</v>
      </c>
      <c r="M154" s="101">
        <v>4</v>
      </c>
      <c r="N154" s="101">
        <v>11</v>
      </c>
      <c r="O154" s="101">
        <v>12</v>
      </c>
      <c r="P154" s="101">
        <v>10</v>
      </c>
      <c r="Q154" s="101">
        <v>11</v>
      </c>
      <c r="R154" s="101">
        <v>7</v>
      </c>
      <c r="S154" s="244">
        <v>5</v>
      </c>
      <c r="T154" s="92">
        <v>0</v>
      </c>
      <c r="U154" s="113">
        <v>3</v>
      </c>
      <c r="V154" s="10"/>
      <c r="DB154" s="5">
        <v>0</v>
      </c>
      <c r="DD154" s="5">
        <v>0</v>
      </c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68" spans="1:130" s="245" customForma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BV168" s="3"/>
      <c r="BW168" s="3"/>
      <c r="BX168" s="3"/>
      <c r="BY168" s="3"/>
      <c r="BZ168" s="3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</row>
    <row r="175" spans="1:130" s="3" customFormat="1" x14ac:dyDescent="0.2">
      <c r="CA175" s="199"/>
      <c r="CB175" s="199"/>
      <c r="CC175" s="199"/>
      <c r="CD175" s="199"/>
      <c r="CE175" s="199"/>
      <c r="CF175" s="199"/>
      <c r="CG175" s="199"/>
      <c r="CH175" s="199"/>
      <c r="CI175" s="199"/>
      <c r="CJ175" s="199"/>
      <c r="CK175" s="199"/>
      <c r="CL175" s="199"/>
      <c r="CM175" s="199"/>
      <c r="CN175" s="199"/>
      <c r="CO175" s="199"/>
      <c r="CP175" s="199"/>
      <c r="CQ175" s="199"/>
      <c r="CR175" s="199"/>
      <c r="CS175" s="199"/>
      <c r="CT175" s="199"/>
      <c r="CU175" s="199"/>
      <c r="CV175" s="199"/>
      <c r="CW175" s="199"/>
      <c r="CX175" s="199"/>
      <c r="CY175" s="199"/>
      <c r="CZ175" s="199"/>
      <c r="DA175" s="199"/>
      <c r="DB175" s="199"/>
      <c r="DC175" s="199"/>
      <c r="DD175" s="199"/>
      <c r="DE175" s="199"/>
      <c r="DF175" s="199"/>
      <c r="DG175" s="199"/>
      <c r="DH175" s="199"/>
      <c r="DI175" s="199"/>
      <c r="DJ175" s="199"/>
      <c r="DK175" s="199"/>
      <c r="DL175" s="199"/>
      <c r="DM175" s="199"/>
      <c r="DN175" s="199"/>
      <c r="DO175" s="199"/>
      <c r="DP175" s="199"/>
      <c r="DQ175" s="199"/>
      <c r="DR175" s="199"/>
      <c r="DS175" s="199"/>
      <c r="DT175" s="199"/>
      <c r="DU175" s="199"/>
      <c r="DV175" s="199"/>
      <c r="DW175" s="199"/>
      <c r="DX175" s="199"/>
      <c r="DY175" s="199"/>
      <c r="DZ175" s="199"/>
    </row>
    <row r="186" spans="1:130" x14ac:dyDescent="0.2">
      <c r="A186" s="245">
        <f>SUM(B12:D12,B31:D45,B49:B50,B55,B58,B63:B64,B67:B74,B78,C83:C86,B91:B95,B97:B99,B107,B111:M113,B118:B120,C124:C132)</f>
        <v>14220</v>
      </c>
      <c r="B186" s="245">
        <f>SUM(DA13:DZ154)</f>
        <v>0</v>
      </c>
      <c r="C186" s="245"/>
      <c r="D186" s="245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</sheetData>
  <protectedRanges>
    <protectedRange sqref="B67:B74" name="Rango2_1"/>
  </protectedRanges>
  <mergeCells count="201">
    <mergeCell ref="A137:A144"/>
    <mergeCell ref="A145:A150"/>
    <mergeCell ref="A152:A153"/>
    <mergeCell ref="B152:B153"/>
    <mergeCell ref="C152:S152"/>
    <mergeCell ref="T152:T153"/>
    <mergeCell ref="U152:U153"/>
    <mergeCell ref="V135:W135"/>
    <mergeCell ref="X135:Y135"/>
    <mergeCell ref="AN134:AN136"/>
    <mergeCell ref="AO134:AO136"/>
    <mergeCell ref="F135:G135"/>
    <mergeCell ref="H135:I135"/>
    <mergeCell ref="J135:K135"/>
    <mergeCell ref="L135:M135"/>
    <mergeCell ref="N135:O135"/>
    <mergeCell ref="P135:Q135"/>
    <mergeCell ref="R135:S135"/>
    <mergeCell ref="T135:U135"/>
    <mergeCell ref="AH135:AI135"/>
    <mergeCell ref="AJ135:AK135"/>
    <mergeCell ref="AL135:AM135"/>
    <mergeCell ref="Z135:AA135"/>
    <mergeCell ref="AB135:AC135"/>
    <mergeCell ref="AD135:AE135"/>
    <mergeCell ref="AF135:AG135"/>
    <mergeCell ref="A124:A126"/>
    <mergeCell ref="A127:A128"/>
    <mergeCell ref="A129:A132"/>
    <mergeCell ref="A134:A136"/>
    <mergeCell ref="B134:B136"/>
    <mergeCell ref="C134:C136"/>
    <mergeCell ref="D134:D136"/>
    <mergeCell ref="E134:E136"/>
    <mergeCell ref="F134:AM134"/>
    <mergeCell ref="AI116:AJ116"/>
    <mergeCell ref="AK116:AL116"/>
    <mergeCell ref="AM116:AN116"/>
    <mergeCell ref="A122:B123"/>
    <mergeCell ref="C122:C123"/>
    <mergeCell ref="D122:H122"/>
    <mergeCell ref="I122:I123"/>
    <mergeCell ref="J122:J123"/>
    <mergeCell ref="A115:A117"/>
    <mergeCell ref="B115:D116"/>
    <mergeCell ref="K122:K123"/>
    <mergeCell ref="A109:A110"/>
    <mergeCell ref="B109:B110"/>
    <mergeCell ref="C109:L109"/>
    <mergeCell ref="M109:M110"/>
    <mergeCell ref="AR115:AR117"/>
    <mergeCell ref="E116:F116"/>
    <mergeCell ref="G116:H116"/>
    <mergeCell ref="I116:J116"/>
    <mergeCell ref="K116:L116"/>
    <mergeCell ref="M116:N116"/>
    <mergeCell ref="O116:P116"/>
    <mergeCell ref="Q116:R116"/>
    <mergeCell ref="S116:T116"/>
    <mergeCell ref="U116:V116"/>
    <mergeCell ref="E115:AN115"/>
    <mergeCell ref="AO115:AO117"/>
    <mergeCell ref="AP115:AP117"/>
    <mergeCell ref="AQ115:AQ117"/>
    <mergeCell ref="W116:X116"/>
    <mergeCell ref="Y116:Z116"/>
    <mergeCell ref="AA116:AB116"/>
    <mergeCell ref="AC116:AD116"/>
    <mergeCell ref="AE116:AF116"/>
    <mergeCell ref="AG116:AH116"/>
    <mergeCell ref="A84:A85"/>
    <mergeCell ref="AK80:AK82"/>
    <mergeCell ref="AL80:AL82"/>
    <mergeCell ref="AM80:AM82"/>
    <mergeCell ref="A90:F90"/>
    <mergeCell ref="A96:F96"/>
    <mergeCell ref="A100:F100"/>
    <mergeCell ref="A101:A103"/>
    <mergeCell ref="B101:D102"/>
    <mergeCell ref="E101:F102"/>
    <mergeCell ref="A88:A89"/>
    <mergeCell ref="B88:B89"/>
    <mergeCell ref="C88:C89"/>
    <mergeCell ref="D88:D89"/>
    <mergeCell ref="E88:E89"/>
    <mergeCell ref="F88:F89"/>
    <mergeCell ref="G101:H102"/>
    <mergeCell ref="I101:J102"/>
    <mergeCell ref="K101:K103"/>
    <mergeCell ref="L101:M102"/>
    <mergeCell ref="N101:O102"/>
    <mergeCell ref="AN80:AN82"/>
    <mergeCell ref="F81:G81"/>
    <mergeCell ref="H81:I81"/>
    <mergeCell ref="J81:K81"/>
    <mergeCell ref="L81:M81"/>
    <mergeCell ref="N81:O81"/>
    <mergeCell ref="P81:Q81"/>
    <mergeCell ref="A79:G79"/>
    <mergeCell ref="A80:A82"/>
    <mergeCell ref="B80:B82"/>
    <mergeCell ref="C80:E81"/>
    <mergeCell ref="F80:AI80"/>
    <mergeCell ref="AJ80:AJ82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76:A77"/>
    <mergeCell ref="B76:B77"/>
    <mergeCell ref="C76:S76"/>
    <mergeCell ref="T76:T77"/>
    <mergeCell ref="U76:U77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A52:A54"/>
    <mergeCell ref="B52:D53"/>
    <mergeCell ref="E52:V52"/>
    <mergeCell ref="W52:W54"/>
    <mergeCell ref="X52:X54"/>
    <mergeCell ref="E53:E54"/>
    <mergeCell ref="F53:F54"/>
    <mergeCell ref="G53:G54"/>
    <mergeCell ref="H53:H54"/>
    <mergeCell ref="I53:I54"/>
    <mergeCell ref="AM29:AN29"/>
    <mergeCell ref="A47:A48"/>
    <mergeCell ref="B47:B48"/>
    <mergeCell ref="C47:F47"/>
    <mergeCell ref="G47:J47"/>
    <mergeCell ref="K47:K48"/>
    <mergeCell ref="L47:L48"/>
    <mergeCell ref="M47:M48"/>
    <mergeCell ref="AA29:AB29"/>
    <mergeCell ref="AC29:AD29"/>
    <mergeCell ref="AE29:AF29"/>
    <mergeCell ref="AG29:AH29"/>
    <mergeCell ref="AI29:AJ29"/>
    <mergeCell ref="AK29:AL29"/>
    <mergeCell ref="V53:V54"/>
    <mergeCell ref="A28:A30"/>
    <mergeCell ref="B28:D29"/>
    <mergeCell ref="AQ28:AQ30"/>
    <mergeCell ref="AR28:AR30"/>
    <mergeCell ref="AS28:AS30"/>
    <mergeCell ref="E29:F29"/>
    <mergeCell ref="G29:H29"/>
    <mergeCell ref="I29:J29"/>
    <mergeCell ref="K29:L29"/>
    <mergeCell ref="M29:N29"/>
    <mergeCell ref="O29:P29"/>
    <mergeCell ref="Q29:R29"/>
    <mergeCell ref="E28:AN28"/>
    <mergeCell ref="AO28:AO30"/>
    <mergeCell ref="AP28:AP30"/>
    <mergeCell ref="S29:T29"/>
    <mergeCell ref="U29:V29"/>
    <mergeCell ref="W29:X29"/>
    <mergeCell ref="Y29:Z29"/>
    <mergeCell ref="AQ9:AQ11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AM10:AN10"/>
    <mergeCell ref="AA10:AB10"/>
    <mergeCell ref="AC10:AD10"/>
    <mergeCell ref="AE10:AF10"/>
    <mergeCell ref="AG10:AH10"/>
    <mergeCell ref="AI10:AJ10"/>
    <mergeCell ref="AK10:AL10"/>
    <mergeCell ref="A6:W6"/>
    <mergeCell ref="A9:A11"/>
    <mergeCell ref="B9:D10"/>
    <mergeCell ref="E9:AN9"/>
    <mergeCell ref="AO9:AO11"/>
    <mergeCell ref="AP9:AP11"/>
    <mergeCell ref="S10:T10"/>
    <mergeCell ref="U10:V10"/>
    <mergeCell ref="W10:X10"/>
    <mergeCell ref="Y10:Z10"/>
  </mergeCells>
  <dataValidations count="2">
    <dataValidation type="whole" operator="greaterThanOrEqual" allowBlank="1" showInputMessage="1" showErrorMessage="1" sqref="F137:AO150">
      <formula1>0</formula1>
    </dataValidation>
    <dataValidation type="whole" operator="greaterThanOrEqual" allowBlank="1" showInputMessage="1" showErrorMessage="1" errorTitle="Error" error="Favor Ingrese sólo Números." sqref="C49:M50 C56:X57 C59:X60 C154:U154 F83:AN86 C91:F95 C97:F99 B104:O106 E13:AR26 B111:M113 E118:AP120 E31:AS45 B63:B74 AR122:AS126 AQ118:AR121 D124:K132 C78:U78">
      <formula1>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86"/>
  <sheetViews>
    <sheetView workbookViewId="0">
      <selection activeCell="A6" sqref="A6:W6"/>
    </sheetView>
  </sheetViews>
  <sheetFormatPr baseColWidth="10" defaultColWidth="11.42578125" defaultRowHeight="14.25" x14ac:dyDescent="0.2"/>
  <cols>
    <col min="1" max="1" width="45.7109375" style="2" customWidth="1"/>
    <col min="2" max="2" width="31.5703125" style="2" customWidth="1"/>
    <col min="3" max="4" width="16.28515625" style="2" customWidth="1"/>
    <col min="5" max="5" width="17.85546875" style="2" customWidth="1"/>
    <col min="6" max="6" width="15.28515625" style="2" customWidth="1"/>
    <col min="7" max="7" width="12.28515625" style="2" customWidth="1"/>
    <col min="8" max="8" width="13.42578125" style="2" customWidth="1"/>
    <col min="9" max="9" width="13.28515625" style="2" customWidth="1"/>
    <col min="10" max="10" width="12.42578125" style="2" customWidth="1"/>
    <col min="11" max="11" width="13.28515625" style="2" customWidth="1"/>
    <col min="12" max="12" width="11.42578125" style="2"/>
    <col min="13" max="13" width="11.85546875" style="2" customWidth="1"/>
    <col min="14" max="14" width="13.85546875" style="2" customWidth="1"/>
    <col min="15" max="15" width="13.42578125" style="2" customWidth="1"/>
    <col min="16" max="16" width="11.42578125" style="2"/>
    <col min="17" max="17" width="11.42578125" style="2" customWidth="1"/>
    <col min="18" max="18" width="11.42578125" style="2"/>
    <col min="19" max="19" width="13.5703125" style="2" customWidth="1"/>
    <col min="20" max="40" width="11.42578125" style="2"/>
    <col min="41" max="41" width="11.28515625" style="2" customWidth="1"/>
    <col min="42" max="42" width="12" style="2" customWidth="1"/>
    <col min="43" max="73" width="11.42578125" style="2"/>
    <col min="74" max="75" width="11.42578125" style="3"/>
    <col min="76" max="76" width="11.28515625" style="3" customWidth="1"/>
    <col min="77" max="77" width="11.85546875" style="3" customWidth="1"/>
    <col min="78" max="78" width="10.85546875" style="3" customWidth="1"/>
    <col min="79" max="103" width="10.85546875" style="4" hidden="1" customWidth="1"/>
    <col min="104" max="104" width="6.42578125" style="4" hidden="1" customWidth="1"/>
    <col min="105" max="105" width="10.85546875" style="5" hidden="1" customWidth="1"/>
    <col min="106" max="130" width="11.42578125" style="5" hidden="1" customWidth="1"/>
    <col min="131" max="16384" width="11.42578125" style="2"/>
  </cols>
  <sheetData>
    <row r="1" spans="1:114" s="2" customFormat="1" x14ac:dyDescent="0.2">
      <c r="A1" s="1" t="s">
        <v>0</v>
      </c>
      <c r="BV1" s="3"/>
      <c r="BW1" s="3"/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5"/>
      <c r="DB1" s="5"/>
      <c r="DC1" s="5"/>
      <c r="DD1" s="5"/>
      <c r="DE1" s="5"/>
      <c r="DF1" s="5"/>
      <c r="DG1" s="5"/>
      <c r="DH1" s="5"/>
      <c r="DI1" s="5"/>
      <c r="DJ1" s="5"/>
    </row>
    <row r="2" spans="1:114" s="2" customFormat="1" x14ac:dyDescent="0.2">
      <c r="A2" s="1" t="str">
        <f>CONCATENATE("COMUNA: ",[3]NOMBRE!B2," - ","( ",[3]NOMBRE!C2,[3]NOMBRE!D2,[3]NOMBRE!E2,[3]NOMBRE!F2,[3]NOMBRE!G2," )")</f>
        <v>COMUNA: LINARES - ( 07401 )</v>
      </c>
      <c r="BV2" s="3"/>
      <c r="BW2" s="3"/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5"/>
      <c r="DB2" s="5"/>
      <c r="DC2" s="5"/>
      <c r="DD2" s="5"/>
      <c r="DE2" s="5"/>
      <c r="DF2" s="5"/>
      <c r="DG2" s="5"/>
      <c r="DH2" s="5"/>
      <c r="DI2" s="5"/>
      <c r="DJ2" s="5"/>
    </row>
    <row r="3" spans="1:114" s="2" customFormat="1" x14ac:dyDescent="0.2">
      <c r="A3" s="1" t="str">
        <f>CONCATENATE("ESTABLECIMIENTO/ESTRATEGIA: ",[3]NOMBRE!B3," - ","( ",[3]NOMBRE!C3,[3]NOMBRE!D3,[3]NOMBRE!E3,[3]NOMBRE!F3,[3]NOMBRE!G3,[3]NOMBRE!H3," )")</f>
        <v>ESTABLECIMIENTO/ESTRATEGIA: HOSPITAL PRESIDENTE CARLOS IBAÑEZ DEL CAMPO - ( 116108 )</v>
      </c>
      <c r="BV3" s="3"/>
      <c r="BW3" s="3"/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5"/>
      <c r="DB3" s="5"/>
      <c r="DC3" s="5"/>
      <c r="DD3" s="5"/>
      <c r="DE3" s="5"/>
      <c r="DF3" s="5"/>
      <c r="DG3" s="5"/>
      <c r="DH3" s="5"/>
      <c r="DI3" s="5"/>
      <c r="DJ3" s="5"/>
    </row>
    <row r="4" spans="1:114" s="2" customFormat="1" x14ac:dyDescent="0.2">
      <c r="A4" s="1" t="str">
        <f>CONCATENATE("MES: ",[3]NOMBRE!B6," - ","( ",[3]NOMBRE!C6,[3]NOMBRE!D6," )")</f>
        <v>MES: FEBRERO - ( 02 )</v>
      </c>
      <c r="BV4" s="3"/>
      <c r="BW4" s="3"/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5"/>
      <c r="DB4" s="5"/>
      <c r="DC4" s="5"/>
      <c r="DD4" s="5"/>
      <c r="DE4" s="5"/>
      <c r="DF4" s="5"/>
      <c r="DG4" s="5"/>
      <c r="DH4" s="5"/>
      <c r="DI4" s="5"/>
      <c r="DJ4" s="5"/>
    </row>
    <row r="5" spans="1:114" s="2" customFormat="1" x14ac:dyDescent="0.2">
      <c r="A5" s="1" t="str">
        <f>CONCATENATE("AÑO: ",[3]NOMBRE!B7)</f>
        <v>AÑO: 2023</v>
      </c>
      <c r="BV5" s="3"/>
      <c r="BW5" s="3"/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5"/>
      <c r="DB5" s="5"/>
      <c r="DC5" s="5"/>
      <c r="DD5" s="5"/>
      <c r="DE5" s="5"/>
      <c r="DF5" s="5"/>
      <c r="DG5" s="5"/>
      <c r="DH5" s="5"/>
      <c r="DI5" s="5"/>
      <c r="DJ5" s="5"/>
    </row>
    <row r="6" spans="1:114" s="2" customFormat="1" ht="15" customHeight="1" x14ac:dyDescent="0.2">
      <c r="A6" s="3354" t="s">
        <v>1</v>
      </c>
      <c r="B6" s="3354"/>
      <c r="C6" s="3354"/>
      <c r="D6" s="3354"/>
      <c r="E6" s="3354"/>
      <c r="F6" s="3354"/>
      <c r="G6" s="3354"/>
      <c r="H6" s="3354"/>
      <c r="I6" s="3354"/>
      <c r="J6" s="3354"/>
      <c r="K6" s="3354"/>
      <c r="L6" s="3354"/>
      <c r="M6" s="3354"/>
      <c r="N6" s="3354"/>
      <c r="O6" s="3354"/>
      <c r="P6" s="3354"/>
      <c r="Q6" s="3354"/>
      <c r="R6" s="3354"/>
      <c r="S6" s="3354"/>
      <c r="T6" s="3354"/>
      <c r="U6" s="3354"/>
      <c r="V6" s="3354"/>
      <c r="W6" s="3354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BV6" s="3"/>
      <c r="BW6" s="3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5"/>
      <c r="DB6" s="5"/>
      <c r="DC6" s="5"/>
      <c r="DD6" s="5"/>
      <c r="DE6" s="5"/>
      <c r="DF6" s="5"/>
      <c r="DG6" s="5"/>
      <c r="DH6" s="5"/>
      <c r="DI6" s="5"/>
      <c r="DJ6" s="5"/>
    </row>
    <row r="7" spans="1:114" s="2" customFormat="1" ht="15" x14ac:dyDescent="0.2">
      <c r="A7" s="509"/>
      <c r="B7" s="509"/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09"/>
      <c r="Q7" s="509"/>
      <c r="R7" s="509"/>
      <c r="S7" s="509"/>
      <c r="T7" s="509"/>
      <c r="U7" s="509"/>
      <c r="V7" s="509"/>
      <c r="W7" s="509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V7" s="3"/>
      <c r="BW7" s="3"/>
      <c r="BX7" s="3"/>
      <c r="BY7" s="3"/>
      <c r="BZ7" s="3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5"/>
      <c r="DB7" s="5"/>
      <c r="DC7" s="5"/>
      <c r="DD7" s="5"/>
      <c r="DE7" s="5"/>
      <c r="DF7" s="5"/>
      <c r="DG7" s="5"/>
      <c r="DH7" s="5"/>
      <c r="DI7" s="5"/>
      <c r="DJ7" s="5"/>
    </row>
    <row r="8" spans="1:114" s="2" customFormat="1" x14ac:dyDescent="0.2">
      <c r="A8" s="8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"/>
      <c r="Z8" s="1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V8" s="3"/>
      <c r="BW8" s="3"/>
      <c r="BX8" s="3"/>
      <c r="BY8" s="3"/>
      <c r="BZ8" s="3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5"/>
      <c r="DB8" s="5"/>
      <c r="DC8" s="5"/>
      <c r="DD8" s="5"/>
      <c r="DE8" s="5"/>
      <c r="DF8" s="5"/>
      <c r="DG8" s="5"/>
      <c r="DH8" s="5"/>
      <c r="DI8" s="5"/>
      <c r="DJ8" s="5"/>
    </row>
    <row r="9" spans="1:114" s="2" customFormat="1" ht="14.25" customHeight="1" x14ac:dyDescent="0.2">
      <c r="A9" s="3600" t="s">
        <v>3</v>
      </c>
      <c r="B9" s="3601" t="s">
        <v>4</v>
      </c>
      <c r="C9" s="3602"/>
      <c r="D9" s="3603"/>
      <c r="E9" s="3604" t="s">
        <v>5</v>
      </c>
      <c r="F9" s="3605"/>
      <c r="G9" s="3605"/>
      <c r="H9" s="3605"/>
      <c r="I9" s="3605"/>
      <c r="J9" s="3605"/>
      <c r="K9" s="3605"/>
      <c r="L9" s="3605"/>
      <c r="M9" s="3605"/>
      <c r="N9" s="3605"/>
      <c r="O9" s="3605"/>
      <c r="P9" s="3605"/>
      <c r="Q9" s="3605"/>
      <c r="R9" s="3605"/>
      <c r="S9" s="3605"/>
      <c r="T9" s="3605"/>
      <c r="U9" s="3605"/>
      <c r="V9" s="3605"/>
      <c r="W9" s="3605"/>
      <c r="X9" s="3605"/>
      <c r="Y9" s="3605"/>
      <c r="Z9" s="3605"/>
      <c r="AA9" s="3605"/>
      <c r="AB9" s="3605"/>
      <c r="AC9" s="3605"/>
      <c r="AD9" s="3605"/>
      <c r="AE9" s="3605"/>
      <c r="AF9" s="3605"/>
      <c r="AG9" s="3605"/>
      <c r="AH9" s="3605"/>
      <c r="AI9" s="3605"/>
      <c r="AJ9" s="3605"/>
      <c r="AK9" s="3605"/>
      <c r="AL9" s="3605"/>
      <c r="AM9" s="3605"/>
      <c r="AN9" s="3606"/>
      <c r="AO9" s="3607" t="s">
        <v>6</v>
      </c>
      <c r="AP9" s="3607" t="s">
        <v>7</v>
      </c>
      <c r="AQ9" s="3603" t="s">
        <v>8</v>
      </c>
      <c r="AR9" s="3603" t="s">
        <v>9</v>
      </c>
      <c r="AS9" s="3603" t="s">
        <v>10</v>
      </c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U9" s="10"/>
      <c r="BV9" s="3"/>
      <c r="BW9" s="3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5"/>
      <c r="DB9" s="5"/>
      <c r="DC9" s="5"/>
      <c r="DD9" s="5"/>
      <c r="DE9" s="5"/>
      <c r="DF9" s="5"/>
      <c r="DG9" s="5"/>
      <c r="DH9" s="5"/>
      <c r="DI9" s="5"/>
      <c r="DJ9" s="5"/>
    </row>
    <row r="10" spans="1:114" s="2" customFormat="1" ht="14.25" customHeight="1" x14ac:dyDescent="0.2">
      <c r="A10" s="3356"/>
      <c r="B10" s="3511"/>
      <c r="C10" s="3484"/>
      <c r="D10" s="3485"/>
      <c r="E10" s="3608" t="s">
        <v>11</v>
      </c>
      <c r="F10" s="3610"/>
      <c r="G10" s="3608" t="s">
        <v>12</v>
      </c>
      <c r="H10" s="3609"/>
      <c r="I10" s="3608" t="s">
        <v>13</v>
      </c>
      <c r="J10" s="3609"/>
      <c r="K10" s="3608" t="s">
        <v>14</v>
      </c>
      <c r="L10" s="3609"/>
      <c r="M10" s="3608" t="s">
        <v>15</v>
      </c>
      <c r="N10" s="3609"/>
      <c r="O10" s="3608" t="s">
        <v>16</v>
      </c>
      <c r="P10" s="3609"/>
      <c r="Q10" s="3608" t="s">
        <v>17</v>
      </c>
      <c r="R10" s="3609"/>
      <c r="S10" s="3608" t="s">
        <v>18</v>
      </c>
      <c r="T10" s="3609"/>
      <c r="U10" s="3608" t="s">
        <v>19</v>
      </c>
      <c r="V10" s="3609"/>
      <c r="W10" s="3608" t="s">
        <v>20</v>
      </c>
      <c r="X10" s="3609"/>
      <c r="Y10" s="3608" t="s">
        <v>21</v>
      </c>
      <c r="Z10" s="3609"/>
      <c r="AA10" s="3608" t="s">
        <v>22</v>
      </c>
      <c r="AB10" s="3609"/>
      <c r="AC10" s="3608" t="s">
        <v>23</v>
      </c>
      <c r="AD10" s="3609"/>
      <c r="AE10" s="3608" t="s">
        <v>24</v>
      </c>
      <c r="AF10" s="3609"/>
      <c r="AG10" s="3608" t="s">
        <v>25</v>
      </c>
      <c r="AH10" s="3609"/>
      <c r="AI10" s="3608" t="s">
        <v>26</v>
      </c>
      <c r="AJ10" s="3609"/>
      <c r="AK10" s="3608" t="s">
        <v>27</v>
      </c>
      <c r="AL10" s="3609"/>
      <c r="AM10" s="3604" t="s">
        <v>28</v>
      </c>
      <c r="AN10" s="3606"/>
      <c r="AO10" s="3368"/>
      <c r="AP10" s="3368"/>
      <c r="AQ10" s="3372"/>
      <c r="AR10" s="3372"/>
      <c r="AS10" s="3372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U10" s="10"/>
      <c r="BV10" s="3"/>
      <c r="BW10" s="3"/>
      <c r="BX10" s="3"/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5"/>
      <c r="DB10" s="5"/>
      <c r="DC10" s="5"/>
      <c r="DD10" s="5"/>
      <c r="DE10" s="5"/>
      <c r="DF10" s="5"/>
      <c r="DG10" s="5"/>
      <c r="DH10" s="5"/>
      <c r="DI10" s="5"/>
      <c r="DJ10" s="5"/>
    </row>
    <row r="11" spans="1:114" s="2" customFormat="1" x14ac:dyDescent="0.2">
      <c r="A11" s="3569"/>
      <c r="B11" s="800" t="s">
        <v>29</v>
      </c>
      <c r="C11" s="797" t="s">
        <v>30</v>
      </c>
      <c r="D11" s="801" t="s">
        <v>31</v>
      </c>
      <c r="E11" s="802" t="s">
        <v>30</v>
      </c>
      <c r="F11" s="803" t="s">
        <v>31</v>
      </c>
      <c r="G11" s="802" t="s">
        <v>30</v>
      </c>
      <c r="H11" s="803" t="s">
        <v>31</v>
      </c>
      <c r="I11" s="802" t="s">
        <v>30</v>
      </c>
      <c r="J11" s="803" t="s">
        <v>31</v>
      </c>
      <c r="K11" s="802" t="s">
        <v>30</v>
      </c>
      <c r="L11" s="803" t="s">
        <v>31</v>
      </c>
      <c r="M11" s="802" t="s">
        <v>30</v>
      </c>
      <c r="N11" s="803" t="s">
        <v>31</v>
      </c>
      <c r="O11" s="802" t="s">
        <v>30</v>
      </c>
      <c r="P11" s="803" t="s">
        <v>31</v>
      </c>
      <c r="Q11" s="802" t="s">
        <v>30</v>
      </c>
      <c r="R11" s="803" t="s">
        <v>31</v>
      </c>
      <c r="S11" s="802" t="s">
        <v>30</v>
      </c>
      <c r="T11" s="803" t="s">
        <v>31</v>
      </c>
      <c r="U11" s="802" t="s">
        <v>30</v>
      </c>
      <c r="V11" s="803" t="s">
        <v>31</v>
      </c>
      <c r="W11" s="802" t="s">
        <v>30</v>
      </c>
      <c r="X11" s="803" t="s">
        <v>31</v>
      </c>
      <c r="Y11" s="802" t="s">
        <v>30</v>
      </c>
      <c r="Z11" s="803" t="s">
        <v>31</v>
      </c>
      <c r="AA11" s="802" t="s">
        <v>30</v>
      </c>
      <c r="AB11" s="803" t="s">
        <v>31</v>
      </c>
      <c r="AC11" s="802" t="s">
        <v>30</v>
      </c>
      <c r="AD11" s="803" t="s">
        <v>31</v>
      </c>
      <c r="AE11" s="802" t="s">
        <v>30</v>
      </c>
      <c r="AF11" s="803" t="s">
        <v>31</v>
      </c>
      <c r="AG11" s="802" t="s">
        <v>30</v>
      </c>
      <c r="AH11" s="803" t="s">
        <v>31</v>
      </c>
      <c r="AI11" s="802" t="s">
        <v>30</v>
      </c>
      <c r="AJ11" s="803" t="s">
        <v>31</v>
      </c>
      <c r="AK11" s="802" t="s">
        <v>30</v>
      </c>
      <c r="AL11" s="803" t="s">
        <v>31</v>
      </c>
      <c r="AM11" s="802" t="s">
        <v>30</v>
      </c>
      <c r="AN11" s="804" t="s">
        <v>31</v>
      </c>
      <c r="AO11" s="3563"/>
      <c r="AP11" s="3563"/>
      <c r="AQ11" s="3485"/>
      <c r="AR11" s="3485"/>
      <c r="AS11" s="3485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U11" s="10"/>
      <c r="BV11" s="3"/>
      <c r="BW11" s="3"/>
      <c r="BX11" s="3"/>
      <c r="BY11" s="3"/>
      <c r="BZ11" s="3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5"/>
      <c r="DB11" s="5"/>
      <c r="DC11" s="5"/>
      <c r="DD11" s="5"/>
      <c r="DE11" s="5"/>
      <c r="DF11" s="5"/>
      <c r="DG11" s="5"/>
      <c r="DH11" s="5"/>
      <c r="DI11" s="5"/>
      <c r="DJ11" s="5"/>
    </row>
    <row r="12" spans="1:114" s="2" customFormat="1" x14ac:dyDescent="0.2">
      <c r="A12" s="805" t="s">
        <v>32</v>
      </c>
      <c r="B12" s="806">
        <f>SUM(B13:B26)</f>
        <v>0</v>
      </c>
      <c r="C12" s="807">
        <f>SUM(C13:C26)</f>
        <v>0</v>
      </c>
      <c r="D12" s="11">
        <f>SUM(D13:D26)</f>
        <v>0</v>
      </c>
      <c r="E12" s="802">
        <f>SUM(E13:E26)</f>
        <v>0</v>
      </c>
      <c r="F12" s="12">
        <f t="shared" ref="F12:AN12" si="0">SUM(F13:F26)</f>
        <v>0</v>
      </c>
      <c r="G12" s="13">
        <f>SUM(G13:G26)</f>
        <v>0</v>
      </c>
      <c r="H12" s="12">
        <f t="shared" si="0"/>
        <v>0</v>
      </c>
      <c r="I12" s="802">
        <f t="shared" si="0"/>
        <v>0</v>
      </c>
      <c r="J12" s="12">
        <f t="shared" si="0"/>
        <v>0</v>
      </c>
      <c r="K12" s="802">
        <f t="shared" si="0"/>
        <v>0</v>
      </c>
      <c r="L12" s="12">
        <f t="shared" si="0"/>
        <v>0</v>
      </c>
      <c r="M12" s="802">
        <f t="shared" si="0"/>
        <v>0</v>
      </c>
      <c r="N12" s="12">
        <f t="shared" si="0"/>
        <v>0</v>
      </c>
      <c r="O12" s="802">
        <f t="shared" si="0"/>
        <v>0</v>
      </c>
      <c r="P12" s="12">
        <f t="shared" si="0"/>
        <v>0</v>
      </c>
      <c r="Q12" s="802">
        <f t="shared" si="0"/>
        <v>0</v>
      </c>
      <c r="R12" s="12">
        <f t="shared" si="0"/>
        <v>0</v>
      </c>
      <c r="S12" s="802">
        <f t="shared" si="0"/>
        <v>0</v>
      </c>
      <c r="T12" s="12">
        <f t="shared" si="0"/>
        <v>0</v>
      </c>
      <c r="U12" s="802">
        <f>SUM(U13:U26)</f>
        <v>0</v>
      </c>
      <c r="V12" s="12">
        <f>SUM(V13:V26)</f>
        <v>0</v>
      </c>
      <c r="W12" s="802">
        <f t="shared" si="0"/>
        <v>0</v>
      </c>
      <c r="X12" s="12">
        <f t="shared" si="0"/>
        <v>0</v>
      </c>
      <c r="Y12" s="802">
        <f t="shared" si="0"/>
        <v>0</v>
      </c>
      <c r="Z12" s="12">
        <f t="shared" si="0"/>
        <v>0</v>
      </c>
      <c r="AA12" s="802">
        <f t="shared" si="0"/>
        <v>0</v>
      </c>
      <c r="AB12" s="12">
        <f t="shared" si="0"/>
        <v>0</v>
      </c>
      <c r="AC12" s="802">
        <f t="shared" si="0"/>
        <v>0</v>
      </c>
      <c r="AD12" s="12">
        <f t="shared" si="0"/>
        <v>0</v>
      </c>
      <c r="AE12" s="802">
        <f t="shared" si="0"/>
        <v>0</v>
      </c>
      <c r="AF12" s="12">
        <f t="shared" si="0"/>
        <v>0</v>
      </c>
      <c r="AG12" s="802">
        <f t="shared" si="0"/>
        <v>0</v>
      </c>
      <c r="AH12" s="12">
        <f t="shared" si="0"/>
        <v>0</v>
      </c>
      <c r="AI12" s="802">
        <f t="shared" si="0"/>
        <v>0</v>
      </c>
      <c r="AJ12" s="12">
        <f t="shared" si="0"/>
        <v>0</v>
      </c>
      <c r="AK12" s="802">
        <f t="shared" si="0"/>
        <v>0</v>
      </c>
      <c r="AL12" s="12">
        <f t="shared" si="0"/>
        <v>0</v>
      </c>
      <c r="AM12" s="802">
        <f t="shared" si="0"/>
        <v>0</v>
      </c>
      <c r="AN12" s="14">
        <f t="shared" si="0"/>
        <v>0</v>
      </c>
      <c r="AO12" s="15">
        <f>SUM(AO13:AO26)</f>
        <v>0</v>
      </c>
      <c r="AP12" s="808">
        <f>SUM(AP13:AP26)</f>
        <v>0</v>
      </c>
      <c r="AQ12" s="803">
        <f>SUM(AQ13:AQ26)</f>
        <v>0</v>
      </c>
      <c r="AR12" s="803">
        <f>SUM(AR13:AR26)</f>
        <v>0</v>
      </c>
      <c r="AS12" s="803">
        <f>SUM(AS13:AS26)</f>
        <v>0</v>
      </c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U12" s="10"/>
      <c r="BV12" s="3"/>
      <c r="BW12" s="3"/>
      <c r="BX12" s="3"/>
      <c r="BY12" s="3"/>
      <c r="BZ12" s="3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5"/>
      <c r="DB12" s="5"/>
      <c r="DC12" s="5"/>
      <c r="DD12" s="5"/>
      <c r="DE12" s="5"/>
      <c r="DF12" s="5"/>
      <c r="DG12" s="5"/>
      <c r="DH12" s="5"/>
      <c r="DI12" s="5"/>
      <c r="DJ12" s="5"/>
    </row>
    <row r="13" spans="1:114" s="2" customFormat="1" x14ac:dyDescent="0.2">
      <c r="A13" s="16" t="s">
        <v>33</v>
      </c>
      <c r="B13" s="17">
        <f>SUM(C13:D13)</f>
        <v>0</v>
      </c>
      <c r="C13" s="809">
        <f>SUM(E13+G13+I13+K13+M13+O13+Q13+S13+U13+W13+Y13+AA13+AC13+AE13+AG13+AI13+AK13+AM13)</f>
        <v>0</v>
      </c>
      <c r="D13" s="810">
        <f>SUM(F13+H13+J13+L13+N13+P13+R13+T13+V13+X13+Z13+AB13+AD13+AF13+AH13+AJ13+AL13+AN13)</f>
        <v>0</v>
      </c>
      <c r="E13" s="811"/>
      <c r="F13" s="812"/>
      <c r="G13" s="811"/>
      <c r="H13" s="812"/>
      <c r="I13" s="811"/>
      <c r="J13" s="813"/>
      <c r="K13" s="811"/>
      <c r="L13" s="813"/>
      <c r="M13" s="811"/>
      <c r="N13" s="813"/>
      <c r="O13" s="811"/>
      <c r="P13" s="813"/>
      <c r="Q13" s="811"/>
      <c r="R13" s="813"/>
      <c r="S13" s="811"/>
      <c r="T13" s="813"/>
      <c r="U13" s="811"/>
      <c r="V13" s="813"/>
      <c r="W13" s="811"/>
      <c r="X13" s="813"/>
      <c r="Y13" s="811"/>
      <c r="Z13" s="813"/>
      <c r="AA13" s="811"/>
      <c r="AB13" s="813"/>
      <c r="AC13" s="811"/>
      <c r="AD13" s="813"/>
      <c r="AE13" s="811"/>
      <c r="AF13" s="813"/>
      <c r="AG13" s="811"/>
      <c r="AH13" s="813"/>
      <c r="AI13" s="811"/>
      <c r="AJ13" s="813"/>
      <c r="AK13" s="811"/>
      <c r="AL13" s="813"/>
      <c r="AM13" s="814"/>
      <c r="AN13" s="815"/>
      <c r="AO13" s="816"/>
      <c r="AP13" s="816"/>
      <c r="AQ13" s="817"/>
      <c r="AR13" s="817"/>
      <c r="AS13" s="817"/>
      <c r="AT13" s="18"/>
      <c r="AU13" s="19"/>
      <c r="AV13" s="19"/>
      <c r="AW13" s="19"/>
      <c r="AX13" s="19"/>
      <c r="AY13" s="19"/>
      <c r="AZ13" s="19"/>
      <c r="BA13" s="19"/>
      <c r="BB13" s="3"/>
      <c r="BC13" s="3"/>
      <c r="BD13" s="3"/>
      <c r="BU13" s="10"/>
      <c r="BV13" s="3"/>
      <c r="BW13" s="3"/>
      <c r="BX13" s="3"/>
      <c r="BY13" s="3"/>
      <c r="BZ13" s="3"/>
      <c r="CA13" s="20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5"/>
      <c r="DB13" s="5">
        <v>0</v>
      </c>
      <c r="DC13" s="5"/>
      <c r="DD13" s="5">
        <v>0</v>
      </c>
      <c r="DE13" s="5"/>
      <c r="DF13" s="5">
        <v>0</v>
      </c>
      <c r="DG13" s="5"/>
      <c r="DH13" s="5">
        <v>0</v>
      </c>
      <c r="DI13" s="5"/>
      <c r="DJ13" s="5">
        <v>0</v>
      </c>
    </row>
    <row r="14" spans="1:114" s="2" customFormat="1" x14ac:dyDescent="0.2">
      <c r="A14" s="21" t="s">
        <v>34</v>
      </c>
      <c r="B14" s="22">
        <f t="shared" ref="B14:B26" si="1">SUM(C14:D14)</f>
        <v>0</v>
      </c>
      <c r="C14" s="23">
        <f>SUM(E14+G14+I14)</f>
        <v>0</v>
      </c>
      <c r="D14" s="24">
        <f>SUM(F14+H14+J14)</f>
        <v>0</v>
      </c>
      <c r="E14" s="25"/>
      <c r="F14" s="26"/>
      <c r="G14" s="25"/>
      <c r="H14" s="26"/>
      <c r="I14" s="25"/>
      <c r="J14" s="27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8"/>
      <c r="V14" s="29"/>
      <c r="W14" s="28"/>
      <c r="X14" s="29"/>
      <c r="Y14" s="28"/>
      <c r="Z14" s="29"/>
      <c r="AA14" s="28"/>
      <c r="AB14" s="29"/>
      <c r="AC14" s="28"/>
      <c r="AD14" s="29"/>
      <c r="AE14" s="28"/>
      <c r="AF14" s="29"/>
      <c r="AG14" s="28"/>
      <c r="AH14" s="29"/>
      <c r="AI14" s="28"/>
      <c r="AJ14" s="29"/>
      <c r="AK14" s="28"/>
      <c r="AL14" s="29"/>
      <c r="AM14" s="28"/>
      <c r="AN14" s="30"/>
      <c r="AO14" s="31"/>
      <c r="AP14" s="31"/>
      <c r="AQ14" s="32"/>
      <c r="AR14" s="32"/>
      <c r="AS14" s="32"/>
      <c r="AT14" s="18"/>
      <c r="AU14" s="19"/>
      <c r="AV14" s="19"/>
      <c r="AW14" s="19"/>
      <c r="AX14" s="19"/>
      <c r="AY14" s="19"/>
      <c r="AZ14" s="19"/>
      <c r="BA14" s="19"/>
      <c r="BB14" s="3"/>
      <c r="BC14" s="3"/>
      <c r="BD14" s="3"/>
      <c r="BU14" s="10"/>
      <c r="BV14" s="3"/>
      <c r="BW14" s="3"/>
      <c r="BX14" s="3"/>
      <c r="BY14" s="3"/>
      <c r="BZ14" s="3"/>
      <c r="CA14" s="20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5"/>
      <c r="DB14" s="5">
        <v>0</v>
      </c>
      <c r="DC14" s="5"/>
      <c r="DD14" s="5">
        <v>0</v>
      </c>
      <c r="DE14" s="5"/>
      <c r="DF14" s="5">
        <v>0</v>
      </c>
      <c r="DG14" s="5"/>
      <c r="DH14" s="5">
        <v>0</v>
      </c>
      <c r="DI14" s="5"/>
      <c r="DJ14" s="5">
        <v>0</v>
      </c>
    </row>
    <row r="15" spans="1:114" s="2" customFormat="1" x14ac:dyDescent="0.2">
      <c r="A15" s="33" t="s">
        <v>35</v>
      </c>
      <c r="B15" s="22">
        <f t="shared" si="1"/>
        <v>0</v>
      </c>
      <c r="C15" s="23">
        <f>SUM(E15+G15+I15+K15+M15+O15+Q15+S15+U15+W15+Y15+AA15+AC15+AE15+AG15+AI15+AK15+AM15)</f>
        <v>0</v>
      </c>
      <c r="D15" s="24">
        <f>SUM(F15+H15+J15+L15+N15+P15+R15+T15+V15+X15+Z15+AB15+AD15+AF15+AH15+AJ15+AL15+AN15)</f>
        <v>0</v>
      </c>
      <c r="E15" s="25"/>
      <c r="F15" s="26"/>
      <c r="G15" s="25"/>
      <c r="H15" s="26"/>
      <c r="I15" s="25"/>
      <c r="J15" s="27"/>
      <c r="K15" s="25"/>
      <c r="L15" s="27"/>
      <c r="M15" s="25"/>
      <c r="N15" s="27"/>
      <c r="O15" s="25"/>
      <c r="P15" s="27"/>
      <c r="Q15" s="25"/>
      <c r="R15" s="27"/>
      <c r="S15" s="25"/>
      <c r="T15" s="27"/>
      <c r="U15" s="25"/>
      <c r="V15" s="27"/>
      <c r="W15" s="25"/>
      <c r="X15" s="27"/>
      <c r="Y15" s="25"/>
      <c r="Z15" s="27"/>
      <c r="AA15" s="25"/>
      <c r="AB15" s="27"/>
      <c r="AC15" s="25"/>
      <c r="AD15" s="27"/>
      <c r="AE15" s="25"/>
      <c r="AF15" s="27"/>
      <c r="AG15" s="25"/>
      <c r="AH15" s="27"/>
      <c r="AI15" s="25"/>
      <c r="AJ15" s="27"/>
      <c r="AK15" s="25"/>
      <c r="AL15" s="27"/>
      <c r="AM15" s="34"/>
      <c r="AN15" s="35"/>
      <c r="AO15" s="31"/>
      <c r="AP15" s="31"/>
      <c r="AQ15" s="32"/>
      <c r="AR15" s="32"/>
      <c r="AS15" s="32"/>
      <c r="AT15" s="18"/>
      <c r="AU15" s="19"/>
      <c r="AV15" s="19"/>
      <c r="AW15" s="19"/>
      <c r="AX15" s="19"/>
      <c r="AY15" s="19"/>
      <c r="AZ15" s="19"/>
      <c r="BA15" s="19"/>
      <c r="BB15" s="3"/>
      <c r="BC15" s="3"/>
      <c r="BD15" s="3"/>
      <c r="BU15" s="10"/>
      <c r="BV15" s="3"/>
      <c r="BW15" s="3"/>
      <c r="BX15" s="3"/>
      <c r="BY15" s="3"/>
      <c r="BZ15" s="3"/>
      <c r="CA15" s="20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5"/>
      <c r="DB15" s="5">
        <v>0</v>
      </c>
      <c r="DC15" s="5"/>
      <c r="DD15" s="5">
        <v>0</v>
      </c>
      <c r="DE15" s="5"/>
      <c r="DF15" s="5">
        <v>0</v>
      </c>
      <c r="DG15" s="5"/>
      <c r="DH15" s="5">
        <v>0</v>
      </c>
      <c r="DI15" s="5"/>
      <c r="DJ15" s="5">
        <v>0</v>
      </c>
    </row>
    <row r="16" spans="1:114" s="2" customFormat="1" x14ac:dyDescent="0.2">
      <c r="A16" s="36" t="s">
        <v>36</v>
      </c>
      <c r="B16" s="37">
        <f t="shared" si="1"/>
        <v>0</v>
      </c>
      <c r="C16" s="38">
        <f>SUM(I16+K16+M16+O16+Q16+S16+U16+W16+Y16+AA16+AC16+AE16+AG16+AI16+AK16+AM16)</f>
        <v>0</v>
      </c>
      <c r="D16" s="39">
        <f>SUM(J16+L16+N16+P16+R16+T16+V16+X16+Z16+AB16+AD16+AF16+AH16+AJ16+AL16+AN16)</f>
        <v>0</v>
      </c>
      <c r="E16" s="28"/>
      <c r="F16" s="29"/>
      <c r="G16" s="40"/>
      <c r="H16" s="41"/>
      <c r="I16" s="25"/>
      <c r="J16" s="27"/>
      <c r="K16" s="25"/>
      <c r="L16" s="27"/>
      <c r="M16" s="25"/>
      <c r="N16" s="27"/>
      <c r="O16" s="25"/>
      <c r="P16" s="27"/>
      <c r="Q16" s="25"/>
      <c r="R16" s="27"/>
      <c r="S16" s="25"/>
      <c r="T16" s="27"/>
      <c r="U16" s="25"/>
      <c r="V16" s="27"/>
      <c r="W16" s="25"/>
      <c r="X16" s="27"/>
      <c r="Y16" s="25"/>
      <c r="Z16" s="27"/>
      <c r="AA16" s="25"/>
      <c r="AB16" s="27"/>
      <c r="AC16" s="25"/>
      <c r="AD16" s="27"/>
      <c r="AE16" s="25"/>
      <c r="AF16" s="27"/>
      <c r="AG16" s="25"/>
      <c r="AH16" s="27"/>
      <c r="AI16" s="25"/>
      <c r="AJ16" s="27"/>
      <c r="AK16" s="25"/>
      <c r="AL16" s="27"/>
      <c r="AM16" s="34"/>
      <c r="AN16" s="35"/>
      <c r="AO16" s="31"/>
      <c r="AP16" s="31"/>
      <c r="AQ16" s="32"/>
      <c r="AR16" s="32"/>
      <c r="AS16" s="32"/>
      <c r="AT16" s="18"/>
      <c r="AU16" s="19"/>
      <c r="AV16" s="19"/>
      <c r="AW16" s="19"/>
      <c r="AX16" s="19"/>
      <c r="AY16" s="19"/>
      <c r="AZ16" s="19"/>
      <c r="BA16" s="19"/>
      <c r="BB16" s="3"/>
      <c r="BC16" s="3"/>
      <c r="BD16" s="3"/>
      <c r="BU16" s="10"/>
      <c r="BV16" s="3"/>
      <c r="BW16" s="3"/>
      <c r="BX16" s="3"/>
      <c r="BY16" s="3"/>
      <c r="BZ16" s="3"/>
      <c r="CA16" s="20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5"/>
      <c r="DB16" s="5">
        <v>0</v>
      </c>
      <c r="DC16" s="5"/>
      <c r="DD16" s="5">
        <v>0</v>
      </c>
      <c r="DE16" s="5"/>
      <c r="DF16" s="5">
        <v>0</v>
      </c>
      <c r="DG16" s="5"/>
      <c r="DH16" s="5">
        <v>0</v>
      </c>
      <c r="DI16" s="5"/>
      <c r="DJ16" s="5">
        <v>0</v>
      </c>
    </row>
    <row r="17" spans="1:114" s="2" customFormat="1" x14ac:dyDescent="0.2">
      <c r="A17" s="42" t="s">
        <v>37</v>
      </c>
      <c r="B17" s="22">
        <f t="shared" si="1"/>
        <v>0</v>
      </c>
      <c r="C17" s="23">
        <f>SUM(U17+W17+Y17+AA17+AC17+AE17+AG17+AI17+AK17+AM17)</f>
        <v>0</v>
      </c>
      <c r="D17" s="24">
        <f>SUM(V17+X17+Z17+AB17+AD17+AF17+AH17+AJ17+AL17+AN17)</f>
        <v>0</v>
      </c>
      <c r="E17" s="28"/>
      <c r="F17" s="43"/>
      <c r="G17" s="28"/>
      <c r="H17" s="43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29"/>
      <c r="U17" s="25"/>
      <c r="V17" s="27"/>
      <c r="W17" s="25"/>
      <c r="X17" s="27"/>
      <c r="Y17" s="25"/>
      <c r="Z17" s="27"/>
      <c r="AA17" s="25"/>
      <c r="AB17" s="27"/>
      <c r="AC17" s="25"/>
      <c r="AD17" s="27"/>
      <c r="AE17" s="25"/>
      <c r="AF17" s="27"/>
      <c r="AG17" s="25"/>
      <c r="AH17" s="27"/>
      <c r="AI17" s="25"/>
      <c r="AJ17" s="27"/>
      <c r="AK17" s="25"/>
      <c r="AL17" s="27"/>
      <c r="AM17" s="34"/>
      <c r="AN17" s="35"/>
      <c r="AO17" s="31"/>
      <c r="AP17" s="31"/>
      <c r="AQ17" s="32"/>
      <c r="AR17" s="32"/>
      <c r="AS17" s="32"/>
      <c r="AT17" s="18"/>
      <c r="AU17" s="19"/>
      <c r="AV17" s="19"/>
      <c r="AW17" s="19"/>
      <c r="AX17" s="19"/>
      <c r="AY17" s="19"/>
      <c r="AZ17" s="19"/>
      <c r="BA17" s="19"/>
      <c r="BB17" s="3"/>
      <c r="BC17" s="3"/>
      <c r="BD17" s="3"/>
      <c r="BU17" s="10"/>
      <c r="BV17" s="3"/>
      <c r="BW17" s="3"/>
      <c r="BX17" s="3"/>
      <c r="BY17" s="3"/>
      <c r="BZ17" s="3"/>
      <c r="CA17" s="20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5"/>
      <c r="DB17" s="5">
        <v>0</v>
      </c>
      <c r="DC17" s="5"/>
      <c r="DD17" s="5">
        <v>0</v>
      </c>
      <c r="DE17" s="5"/>
      <c r="DF17" s="5">
        <v>0</v>
      </c>
      <c r="DG17" s="5"/>
      <c r="DH17" s="5">
        <v>0</v>
      </c>
      <c r="DI17" s="5"/>
      <c r="DJ17" s="5">
        <v>0</v>
      </c>
    </row>
    <row r="18" spans="1:114" s="2" customFormat="1" x14ac:dyDescent="0.2">
      <c r="A18" s="44" t="s">
        <v>38</v>
      </c>
      <c r="B18" s="22">
        <f t="shared" si="1"/>
        <v>0</v>
      </c>
      <c r="C18" s="23">
        <f>SUM(E18+G18+I18+K18+M18+O18+Q18+S18+U18+W18+Y18+AA18+AC18+AE18+AG18+AI18+AK18+AM18)</f>
        <v>0</v>
      </c>
      <c r="D18" s="24">
        <f>SUM(F18+H18+J18+L18+N18+P18+R18+T18+V18+X18+Z18+AB18+AD18+AF18+AH18+AJ18+AL18+AN18)</f>
        <v>0</v>
      </c>
      <c r="E18" s="25"/>
      <c r="F18" s="26"/>
      <c r="G18" s="25"/>
      <c r="H18" s="26"/>
      <c r="I18" s="25"/>
      <c r="J18" s="27"/>
      <c r="K18" s="45"/>
      <c r="L18" s="27"/>
      <c r="M18" s="25"/>
      <c r="N18" s="27"/>
      <c r="O18" s="25"/>
      <c r="P18" s="27"/>
      <c r="Q18" s="25"/>
      <c r="R18" s="27"/>
      <c r="S18" s="25"/>
      <c r="T18" s="27"/>
      <c r="U18" s="25"/>
      <c r="V18" s="27"/>
      <c r="W18" s="25"/>
      <c r="X18" s="27"/>
      <c r="Y18" s="25"/>
      <c r="Z18" s="27"/>
      <c r="AA18" s="25"/>
      <c r="AB18" s="27"/>
      <c r="AC18" s="25"/>
      <c r="AD18" s="27"/>
      <c r="AE18" s="25"/>
      <c r="AF18" s="27"/>
      <c r="AG18" s="25"/>
      <c r="AH18" s="27"/>
      <c r="AI18" s="25"/>
      <c r="AJ18" s="27"/>
      <c r="AK18" s="25"/>
      <c r="AL18" s="27"/>
      <c r="AM18" s="34"/>
      <c r="AN18" s="35"/>
      <c r="AO18" s="31"/>
      <c r="AP18" s="31"/>
      <c r="AQ18" s="32"/>
      <c r="AR18" s="32"/>
      <c r="AS18" s="32"/>
      <c r="AT18" s="18"/>
      <c r="AU18" s="19"/>
      <c r="AV18" s="19"/>
      <c r="AW18" s="19"/>
      <c r="AX18" s="19"/>
      <c r="AY18" s="19"/>
      <c r="AZ18" s="19"/>
      <c r="BA18" s="19"/>
      <c r="BB18" s="3"/>
      <c r="BC18" s="3"/>
      <c r="BD18" s="3"/>
      <c r="BU18" s="10"/>
      <c r="BV18" s="3"/>
      <c r="BW18" s="3"/>
      <c r="BX18" s="3"/>
      <c r="BY18" s="3"/>
      <c r="BZ18" s="3"/>
      <c r="CA18" s="20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5"/>
      <c r="DB18" s="5">
        <v>0</v>
      </c>
      <c r="DC18" s="5"/>
      <c r="DD18" s="5">
        <v>0</v>
      </c>
      <c r="DE18" s="5"/>
      <c r="DF18" s="5">
        <v>0</v>
      </c>
      <c r="DG18" s="5"/>
      <c r="DH18" s="5">
        <v>0</v>
      </c>
      <c r="DI18" s="5"/>
      <c r="DJ18" s="5">
        <v>0</v>
      </c>
    </row>
    <row r="19" spans="1:114" s="2" customFormat="1" x14ac:dyDescent="0.2">
      <c r="A19" s="46" t="s">
        <v>39</v>
      </c>
      <c r="B19" s="22">
        <f>SUM(C19:D19)</f>
        <v>0</v>
      </c>
      <c r="C19" s="47"/>
      <c r="D19" s="48">
        <f>SUM(L19+N19+P19+R19+T19+V19+X19+Z19+AB19+AD19+AF19)</f>
        <v>0</v>
      </c>
      <c r="E19" s="40"/>
      <c r="F19" s="41"/>
      <c r="G19" s="40"/>
      <c r="H19" s="41"/>
      <c r="I19" s="40"/>
      <c r="J19" s="49"/>
      <c r="K19" s="28"/>
      <c r="L19" s="50"/>
      <c r="M19" s="51"/>
      <c r="N19" s="50"/>
      <c r="O19" s="51"/>
      <c r="P19" s="50"/>
      <c r="Q19" s="51"/>
      <c r="R19" s="50"/>
      <c r="S19" s="51"/>
      <c r="T19" s="50"/>
      <c r="U19" s="51"/>
      <c r="V19" s="50"/>
      <c r="W19" s="51"/>
      <c r="X19" s="50"/>
      <c r="Y19" s="51"/>
      <c r="Z19" s="50"/>
      <c r="AA19" s="51"/>
      <c r="AB19" s="50"/>
      <c r="AC19" s="51"/>
      <c r="AD19" s="50"/>
      <c r="AE19" s="51"/>
      <c r="AF19" s="50"/>
      <c r="AG19" s="40"/>
      <c r="AH19" s="49"/>
      <c r="AI19" s="40"/>
      <c r="AJ19" s="49"/>
      <c r="AK19" s="40"/>
      <c r="AL19" s="49"/>
      <c r="AM19" s="52"/>
      <c r="AN19" s="30"/>
      <c r="AO19" s="53"/>
      <c r="AP19" s="53"/>
      <c r="AQ19" s="54"/>
      <c r="AR19" s="54"/>
      <c r="AS19" s="54"/>
      <c r="AT19" s="18"/>
      <c r="AU19" s="19"/>
      <c r="AV19" s="19"/>
      <c r="AW19" s="19"/>
      <c r="AX19" s="19"/>
      <c r="AY19" s="19"/>
      <c r="AZ19" s="19"/>
      <c r="BA19" s="19"/>
      <c r="BB19" s="3"/>
      <c r="BC19" s="3"/>
      <c r="BD19" s="3"/>
      <c r="BU19" s="10"/>
      <c r="BV19" s="3"/>
      <c r="BW19" s="3"/>
      <c r="BX19" s="3"/>
      <c r="BY19" s="3"/>
      <c r="BZ19" s="3"/>
      <c r="CA19" s="20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5"/>
      <c r="DB19" s="5">
        <v>0</v>
      </c>
      <c r="DC19" s="5"/>
      <c r="DD19" s="5">
        <v>0</v>
      </c>
      <c r="DE19" s="5"/>
      <c r="DF19" s="5">
        <v>0</v>
      </c>
      <c r="DG19" s="5"/>
      <c r="DH19" s="5">
        <v>0</v>
      </c>
      <c r="DI19" s="5"/>
      <c r="DJ19" s="5">
        <v>0</v>
      </c>
    </row>
    <row r="20" spans="1:114" s="2" customFormat="1" x14ac:dyDescent="0.2">
      <c r="A20" s="46" t="s">
        <v>40</v>
      </c>
      <c r="B20" s="22">
        <f>SUM(C20:D20)</f>
        <v>0</v>
      </c>
      <c r="C20" s="47"/>
      <c r="D20" s="24">
        <f>SUM(F20+H20+J20+L20+N20+P20+R20+T20+V20+X20+Z20+AB20+AD20+AF20+AH20+AJ20+AL20+AN20)</f>
        <v>0</v>
      </c>
      <c r="E20" s="40"/>
      <c r="F20" s="26"/>
      <c r="G20" s="40"/>
      <c r="H20" s="26"/>
      <c r="I20" s="40"/>
      <c r="J20" s="50"/>
      <c r="K20" s="40"/>
      <c r="L20" s="50"/>
      <c r="M20" s="51"/>
      <c r="N20" s="50"/>
      <c r="O20" s="51"/>
      <c r="P20" s="50"/>
      <c r="Q20" s="51"/>
      <c r="R20" s="50"/>
      <c r="S20" s="51"/>
      <c r="T20" s="50"/>
      <c r="U20" s="51"/>
      <c r="V20" s="50"/>
      <c r="W20" s="51"/>
      <c r="X20" s="50"/>
      <c r="Y20" s="51"/>
      <c r="Z20" s="50"/>
      <c r="AA20" s="51"/>
      <c r="AB20" s="50"/>
      <c r="AC20" s="51"/>
      <c r="AD20" s="50"/>
      <c r="AE20" s="51"/>
      <c r="AF20" s="50"/>
      <c r="AG20" s="51"/>
      <c r="AH20" s="50"/>
      <c r="AI20" s="51"/>
      <c r="AJ20" s="50"/>
      <c r="AK20" s="51"/>
      <c r="AL20" s="50"/>
      <c r="AM20" s="51"/>
      <c r="AN20" s="55"/>
      <c r="AO20" s="53"/>
      <c r="AP20" s="53"/>
      <c r="AQ20" s="54"/>
      <c r="AR20" s="54"/>
      <c r="AS20" s="54"/>
      <c r="AT20" s="18"/>
      <c r="AU20" s="19"/>
      <c r="AV20" s="19"/>
      <c r="AW20" s="19"/>
      <c r="AX20" s="19"/>
      <c r="AY20" s="19"/>
      <c r="AZ20" s="19"/>
      <c r="BA20" s="19"/>
      <c r="BB20" s="3"/>
      <c r="BC20" s="3"/>
      <c r="BD20" s="3"/>
      <c r="BU20" s="10"/>
      <c r="BV20" s="3"/>
      <c r="BW20" s="3"/>
      <c r="BX20" s="3"/>
      <c r="BY20" s="3"/>
      <c r="BZ20" s="3"/>
      <c r="CA20" s="20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5"/>
      <c r="DB20" s="5">
        <v>0</v>
      </c>
      <c r="DC20" s="5"/>
      <c r="DD20" s="5">
        <v>0</v>
      </c>
      <c r="DE20" s="5"/>
      <c r="DF20" s="5">
        <v>0</v>
      </c>
      <c r="DG20" s="5"/>
      <c r="DH20" s="5">
        <v>0</v>
      </c>
      <c r="DI20" s="5"/>
      <c r="DJ20" s="5">
        <v>0</v>
      </c>
    </row>
    <row r="21" spans="1:114" s="2" customFormat="1" x14ac:dyDescent="0.2">
      <c r="A21" s="46" t="s">
        <v>41</v>
      </c>
      <c r="B21" s="56">
        <f t="shared" si="1"/>
        <v>0</v>
      </c>
      <c r="C21" s="57">
        <f>SUM(O21+Q21+S21+U21+W21+Y21+AA21)</f>
        <v>0</v>
      </c>
      <c r="D21" s="24">
        <f>SUM(P21+R21+T21+V21+X21+Z21+AB21)</f>
        <v>0</v>
      </c>
      <c r="E21" s="40"/>
      <c r="F21" s="41"/>
      <c r="G21" s="40"/>
      <c r="H21" s="41"/>
      <c r="I21" s="40"/>
      <c r="J21" s="49"/>
      <c r="K21" s="28"/>
      <c r="L21" s="49"/>
      <c r="M21" s="40"/>
      <c r="N21" s="49"/>
      <c r="O21" s="58"/>
      <c r="P21" s="50"/>
      <c r="Q21" s="58"/>
      <c r="R21" s="50"/>
      <c r="S21" s="58"/>
      <c r="T21" s="50"/>
      <c r="U21" s="58"/>
      <c r="V21" s="50"/>
      <c r="W21" s="58"/>
      <c r="X21" s="50"/>
      <c r="Y21" s="58"/>
      <c r="Z21" s="50"/>
      <c r="AA21" s="58"/>
      <c r="AB21" s="50"/>
      <c r="AC21" s="40"/>
      <c r="AD21" s="49"/>
      <c r="AE21" s="40"/>
      <c r="AF21" s="49"/>
      <c r="AG21" s="51"/>
      <c r="AH21" s="49"/>
      <c r="AI21" s="40"/>
      <c r="AJ21" s="49"/>
      <c r="AK21" s="40"/>
      <c r="AL21" s="49"/>
      <c r="AM21" s="52"/>
      <c r="AN21" s="30"/>
      <c r="AO21" s="53"/>
      <c r="AP21" s="53"/>
      <c r="AQ21" s="54"/>
      <c r="AR21" s="54"/>
      <c r="AS21" s="54"/>
      <c r="AT21" s="18"/>
      <c r="AU21" s="19"/>
      <c r="AV21" s="19"/>
      <c r="AW21" s="19"/>
      <c r="AX21" s="19"/>
      <c r="AY21" s="19"/>
      <c r="AZ21" s="19"/>
      <c r="BA21" s="19"/>
      <c r="BB21" s="3"/>
      <c r="BC21" s="3"/>
      <c r="BD21" s="3"/>
      <c r="BU21" s="10"/>
      <c r="BV21" s="3"/>
      <c r="BW21" s="3"/>
      <c r="BX21" s="3"/>
      <c r="BY21" s="3"/>
      <c r="BZ21" s="3"/>
      <c r="CA21" s="20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5"/>
      <c r="DB21" s="5">
        <v>0</v>
      </c>
      <c r="DC21" s="5"/>
      <c r="DD21" s="5">
        <v>0</v>
      </c>
      <c r="DE21" s="5"/>
      <c r="DF21" s="5">
        <v>0</v>
      </c>
      <c r="DG21" s="5"/>
      <c r="DH21" s="5">
        <v>0</v>
      </c>
      <c r="DI21" s="5"/>
      <c r="DJ21" s="5">
        <v>0</v>
      </c>
    </row>
    <row r="22" spans="1:114" s="2" customFormat="1" x14ac:dyDescent="0.2">
      <c r="A22" s="46" t="s">
        <v>42</v>
      </c>
      <c r="B22" s="56">
        <f t="shared" si="1"/>
        <v>0</v>
      </c>
      <c r="C22" s="57">
        <f>SUM(E22+G22+I22+K22+M22+O22+Q22+S22+U22+W22+Y22+AA22+AC22+AE22+AG22+AI22+AK22+AM22)</f>
        <v>0</v>
      </c>
      <c r="D22" s="48">
        <f>SUM(F22+H22+J22+L22+N22+P22+R22+T22+V22+X22+Z22+AB22+AD22+AF22+AH22+AJ22+AL22+AN22)</f>
        <v>0</v>
      </c>
      <c r="E22" s="58"/>
      <c r="F22" s="59"/>
      <c r="G22" s="58"/>
      <c r="H22" s="59"/>
      <c r="I22" s="58"/>
      <c r="J22" s="50"/>
      <c r="K22" s="45"/>
      <c r="L22" s="50"/>
      <c r="M22" s="58"/>
      <c r="N22" s="50"/>
      <c r="O22" s="58"/>
      <c r="P22" s="50"/>
      <c r="Q22" s="58"/>
      <c r="R22" s="50"/>
      <c r="S22" s="58"/>
      <c r="T22" s="50"/>
      <c r="U22" s="58"/>
      <c r="V22" s="50"/>
      <c r="W22" s="58"/>
      <c r="X22" s="50"/>
      <c r="Y22" s="58"/>
      <c r="Z22" s="50"/>
      <c r="AA22" s="58"/>
      <c r="AB22" s="50"/>
      <c r="AC22" s="58"/>
      <c r="AD22" s="50"/>
      <c r="AE22" s="58"/>
      <c r="AF22" s="50"/>
      <c r="AG22" s="58"/>
      <c r="AH22" s="50"/>
      <c r="AI22" s="58"/>
      <c r="AJ22" s="50"/>
      <c r="AK22" s="58"/>
      <c r="AL22" s="50"/>
      <c r="AM22" s="60"/>
      <c r="AN22" s="55"/>
      <c r="AO22" s="53"/>
      <c r="AP22" s="53"/>
      <c r="AQ22" s="54"/>
      <c r="AR22" s="54"/>
      <c r="AS22" s="54"/>
      <c r="AT22" s="18"/>
      <c r="AU22" s="19"/>
      <c r="AV22" s="19"/>
      <c r="AW22" s="19"/>
      <c r="AX22" s="19"/>
      <c r="AY22" s="19"/>
      <c r="AZ22" s="19"/>
      <c r="BA22" s="19"/>
      <c r="BB22" s="3"/>
      <c r="BC22" s="3"/>
      <c r="BD22" s="3"/>
      <c r="BU22" s="10"/>
      <c r="BV22" s="3"/>
      <c r="BW22" s="3"/>
      <c r="BX22" s="3"/>
      <c r="BY22" s="3"/>
      <c r="BZ22" s="3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5"/>
      <c r="DB22" s="5">
        <v>0</v>
      </c>
      <c r="DC22" s="5"/>
      <c r="DD22" s="5">
        <v>0</v>
      </c>
      <c r="DE22" s="5"/>
      <c r="DF22" s="5">
        <v>0</v>
      </c>
      <c r="DG22" s="5"/>
      <c r="DH22" s="5">
        <v>0</v>
      </c>
      <c r="DI22" s="5"/>
      <c r="DJ22" s="5">
        <v>0</v>
      </c>
    </row>
    <row r="23" spans="1:114" s="2" customFormat="1" x14ac:dyDescent="0.2">
      <c r="A23" s="42" t="s">
        <v>43</v>
      </c>
      <c r="B23" s="56">
        <f t="shared" si="1"/>
        <v>0</v>
      </c>
      <c r="C23" s="57">
        <f>SUM(E23+G23+I23+K23+M23+O23+Q23+S23+U23+W23+Y23+AA23+AC23+AE23+AG23+AI23+AK23+AM23)</f>
        <v>0</v>
      </c>
      <c r="D23" s="48">
        <f>SUM(F23+H23+J23+L23+N23+P23+R23+T23+V23+X23+Z23+AB23+AD23+AF23+AH23+AJ23+AL23+AN23)</f>
        <v>0</v>
      </c>
      <c r="E23" s="58"/>
      <c r="F23" s="59"/>
      <c r="G23" s="58"/>
      <c r="H23" s="59"/>
      <c r="I23" s="58"/>
      <c r="J23" s="50"/>
      <c r="K23" s="45"/>
      <c r="L23" s="50"/>
      <c r="M23" s="58"/>
      <c r="N23" s="50"/>
      <c r="O23" s="58"/>
      <c r="P23" s="50"/>
      <c r="Q23" s="58"/>
      <c r="R23" s="50"/>
      <c r="S23" s="58"/>
      <c r="T23" s="50"/>
      <c r="U23" s="58"/>
      <c r="V23" s="50"/>
      <c r="W23" s="58"/>
      <c r="X23" s="50"/>
      <c r="Y23" s="58"/>
      <c r="Z23" s="50"/>
      <c r="AA23" s="58"/>
      <c r="AB23" s="50"/>
      <c r="AC23" s="58"/>
      <c r="AD23" s="50"/>
      <c r="AE23" s="58"/>
      <c r="AF23" s="50"/>
      <c r="AG23" s="58"/>
      <c r="AH23" s="50"/>
      <c r="AI23" s="58"/>
      <c r="AJ23" s="50"/>
      <c r="AK23" s="58"/>
      <c r="AL23" s="50"/>
      <c r="AM23" s="60"/>
      <c r="AN23" s="55"/>
      <c r="AO23" s="53"/>
      <c r="AP23" s="53"/>
      <c r="AQ23" s="54"/>
      <c r="AR23" s="54"/>
      <c r="AS23" s="54"/>
      <c r="AT23" s="18"/>
      <c r="AU23" s="19"/>
      <c r="AV23" s="19"/>
      <c r="AW23" s="19"/>
      <c r="AX23" s="19"/>
      <c r="AY23" s="19"/>
      <c r="AZ23" s="19"/>
      <c r="BA23" s="19"/>
      <c r="BB23" s="3"/>
      <c r="BC23" s="3"/>
      <c r="BD23" s="3"/>
      <c r="BU23" s="10"/>
      <c r="BV23" s="3"/>
      <c r="BW23" s="3"/>
      <c r="BX23" s="3"/>
      <c r="BY23" s="3"/>
      <c r="BZ23" s="3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5"/>
      <c r="DB23" s="5">
        <v>0</v>
      </c>
      <c r="DC23" s="5"/>
      <c r="DD23" s="5">
        <v>0</v>
      </c>
      <c r="DE23" s="5"/>
      <c r="DF23" s="5">
        <v>0</v>
      </c>
      <c r="DG23" s="5"/>
      <c r="DH23" s="5">
        <v>0</v>
      </c>
      <c r="DI23" s="5"/>
      <c r="DJ23" s="5">
        <v>0</v>
      </c>
    </row>
    <row r="24" spans="1:114" s="2" customFormat="1" x14ac:dyDescent="0.2">
      <c r="A24" s="42" t="s">
        <v>44</v>
      </c>
      <c r="B24" s="22">
        <f t="shared" si="1"/>
        <v>0</v>
      </c>
      <c r="C24" s="23">
        <f>SUM(G24+I24+K24+M24+O24+Q24+S24+U24+W24+Y24+AA24+AC24+AE24+AG24+AI24+AK24+AM24)</f>
        <v>0</v>
      </c>
      <c r="D24" s="24">
        <f>SUM(H24+J24+L24+N24+P24+R24+T24+V24+X24+Z24+AB24+AD24+AF24+AH24+AJ24+AL24+AN24)</f>
        <v>0</v>
      </c>
      <c r="E24" s="28"/>
      <c r="F24" s="29"/>
      <c r="G24" s="58"/>
      <c r="H24" s="59"/>
      <c r="I24" s="58"/>
      <c r="J24" s="50"/>
      <c r="K24" s="45"/>
      <c r="L24" s="50"/>
      <c r="M24" s="58"/>
      <c r="N24" s="50"/>
      <c r="O24" s="58"/>
      <c r="P24" s="50"/>
      <c r="Q24" s="58"/>
      <c r="R24" s="50"/>
      <c r="S24" s="58"/>
      <c r="T24" s="50"/>
      <c r="U24" s="58"/>
      <c r="V24" s="50"/>
      <c r="W24" s="58"/>
      <c r="X24" s="50"/>
      <c r="Y24" s="58"/>
      <c r="Z24" s="50"/>
      <c r="AA24" s="58"/>
      <c r="AB24" s="50"/>
      <c r="AC24" s="58"/>
      <c r="AD24" s="50"/>
      <c r="AE24" s="58"/>
      <c r="AF24" s="50"/>
      <c r="AG24" s="58"/>
      <c r="AH24" s="50"/>
      <c r="AI24" s="58"/>
      <c r="AJ24" s="50"/>
      <c r="AK24" s="58"/>
      <c r="AL24" s="50"/>
      <c r="AM24" s="60"/>
      <c r="AN24" s="55"/>
      <c r="AO24" s="53"/>
      <c r="AP24" s="53"/>
      <c r="AQ24" s="54"/>
      <c r="AR24" s="54"/>
      <c r="AS24" s="54"/>
      <c r="AT24" s="18"/>
      <c r="AU24" s="19"/>
      <c r="AV24" s="19"/>
      <c r="AW24" s="19"/>
      <c r="AX24" s="19"/>
      <c r="AY24" s="19"/>
      <c r="AZ24" s="19"/>
      <c r="BA24" s="19"/>
      <c r="BB24" s="3"/>
      <c r="BC24" s="3"/>
      <c r="BD24" s="3"/>
      <c r="BU24" s="10"/>
      <c r="BV24" s="3"/>
      <c r="BW24" s="3"/>
      <c r="BX24" s="3"/>
      <c r="BY24" s="3"/>
      <c r="BZ24" s="3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5"/>
      <c r="DB24" s="5">
        <v>0</v>
      </c>
      <c r="DC24" s="5"/>
      <c r="DD24" s="5">
        <v>0</v>
      </c>
      <c r="DE24" s="5"/>
      <c r="DF24" s="5">
        <v>0</v>
      </c>
      <c r="DG24" s="5"/>
      <c r="DH24" s="5">
        <v>0</v>
      </c>
      <c r="DI24" s="5"/>
      <c r="DJ24" s="5">
        <v>0</v>
      </c>
    </row>
    <row r="25" spans="1:114" s="2" customFormat="1" x14ac:dyDescent="0.2">
      <c r="A25" s="42" t="s">
        <v>45</v>
      </c>
      <c r="B25" s="22">
        <f t="shared" si="1"/>
        <v>0</v>
      </c>
      <c r="C25" s="23">
        <f>SUM(M25+O25+Q25+S25+U25+W25+Y25+AA25+AC25+AE25+AG25+AI25+AK25+AM25)</f>
        <v>0</v>
      </c>
      <c r="D25" s="24">
        <f>SUM(N25+P25+R25+T25+V25+X25+Z25+AB25+AD25+AF25+AH25+AJ25+AL25+AN25)</f>
        <v>0</v>
      </c>
      <c r="E25" s="61"/>
      <c r="F25" s="49"/>
      <c r="G25" s="40"/>
      <c r="H25" s="41"/>
      <c r="I25" s="40"/>
      <c r="J25" s="41"/>
      <c r="K25" s="40"/>
      <c r="L25" s="41"/>
      <c r="M25" s="58"/>
      <c r="N25" s="50"/>
      <c r="O25" s="58"/>
      <c r="P25" s="50"/>
      <c r="Q25" s="58"/>
      <c r="R25" s="50"/>
      <c r="S25" s="58"/>
      <c r="T25" s="50"/>
      <c r="U25" s="58"/>
      <c r="V25" s="50"/>
      <c r="W25" s="58"/>
      <c r="X25" s="50"/>
      <c r="Y25" s="58"/>
      <c r="Z25" s="50"/>
      <c r="AA25" s="58"/>
      <c r="AB25" s="50"/>
      <c r="AC25" s="58"/>
      <c r="AD25" s="50"/>
      <c r="AE25" s="58"/>
      <c r="AF25" s="50"/>
      <c r="AG25" s="58"/>
      <c r="AH25" s="50"/>
      <c r="AI25" s="58"/>
      <c r="AJ25" s="50"/>
      <c r="AK25" s="58"/>
      <c r="AL25" s="50"/>
      <c r="AM25" s="60"/>
      <c r="AN25" s="55"/>
      <c r="AO25" s="53"/>
      <c r="AP25" s="53"/>
      <c r="AQ25" s="54"/>
      <c r="AR25" s="54"/>
      <c r="AS25" s="54"/>
      <c r="AT25" s="18"/>
      <c r="AU25" s="19"/>
      <c r="AV25" s="19"/>
      <c r="AW25" s="19"/>
      <c r="AX25" s="19"/>
      <c r="AY25" s="19"/>
      <c r="AZ25" s="19"/>
      <c r="BA25" s="19"/>
      <c r="BB25" s="3"/>
      <c r="BC25" s="3"/>
      <c r="BD25" s="3"/>
      <c r="BU25" s="10"/>
      <c r="BV25" s="3"/>
      <c r="BW25" s="3"/>
      <c r="BX25" s="3"/>
      <c r="BY25" s="3"/>
      <c r="BZ25" s="3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5"/>
      <c r="DB25" s="5">
        <v>0</v>
      </c>
      <c r="DC25" s="5"/>
      <c r="DD25" s="5">
        <v>0</v>
      </c>
      <c r="DE25" s="5"/>
      <c r="DF25" s="5">
        <v>0</v>
      </c>
      <c r="DG25" s="5"/>
      <c r="DH25" s="5">
        <v>0</v>
      </c>
      <c r="DI25" s="5"/>
      <c r="DJ25" s="5">
        <v>0</v>
      </c>
    </row>
    <row r="26" spans="1:114" s="2" customFormat="1" x14ac:dyDescent="0.2">
      <c r="A26" s="62" t="s">
        <v>46</v>
      </c>
      <c r="B26" s="818">
        <f t="shared" si="1"/>
        <v>0</v>
      </c>
      <c r="C26" s="819">
        <f>SUM(E26+G26+I26+K26+M26+O26+Q26+S26+U26+W26+Y26+AA26+AC26+AE26+AG26+AI26+AK26+AM26)</f>
        <v>0</v>
      </c>
      <c r="D26" s="528">
        <f>SUM(F26+H26+J26+L26+N26+P26+R26+T26+V26+X26+Z26+AB26+AD26+AF26+AH26+AJ26+AL26+AN26)</f>
        <v>0</v>
      </c>
      <c r="E26" s="529"/>
      <c r="F26" s="64"/>
      <c r="G26" s="65"/>
      <c r="H26" s="66"/>
      <c r="I26" s="65"/>
      <c r="J26" s="64"/>
      <c r="K26" s="820"/>
      <c r="L26" s="64"/>
      <c r="M26" s="65"/>
      <c r="N26" s="64"/>
      <c r="O26" s="65"/>
      <c r="P26" s="64"/>
      <c r="Q26" s="65"/>
      <c r="R26" s="64"/>
      <c r="S26" s="65"/>
      <c r="T26" s="64"/>
      <c r="U26" s="65"/>
      <c r="V26" s="64"/>
      <c r="W26" s="65"/>
      <c r="X26" s="64"/>
      <c r="Y26" s="65"/>
      <c r="Z26" s="64"/>
      <c r="AA26" s="65"/>
      <c r="AB26" s="64"/>
      <c r="AC26" s="65"/>
      <c r="AD26" s="64"/>
      <c r="AE26" s="65"/>
      <c r="AF26" s="64"/>
      <c r="AG26" s="65"/>
      <c r="AH26" s="64"/>
      <c r="AI26" s="65"/>
      <c r="AJ26" s="64"/>
      <c r="AK26" s="65"/>
      <c r="AL26" s="64"/>
      <c r="AM26" s="67"/>
      <c r="AN26" s="68"/>
      <c r="AO26" s="69"/>
      <c r="AP26" s="69"/>
      <c r="AQ26" s="70"/>
      <c r="AR26" s="70"/>
      <c r="AS26" s="70"/>
      <c r="AT26" s="18"/>
      <c r="AU26" s="19"/>
      <c r="AV26" s="19"/>
      <c r="AW26" s="19"/>
      <c r="AX26" s="19"/>
      <c r="AY26" s="19"/>
      <c r="AZ26" s="19"/>
      <c r="BA26" s="19"/>
      <c r="BB26" s="3"/>
      <c r="BC26" s="3"/>
      <c r="BD26" s="3"/>
      <c r="BU26" s="10"/>
      <c r="BV26" s="3"/>
      <c r="BW26" s="3"/>
      <c r="BX26" s="3"/>
      <c r="BY26" s="3"/>
      <c r="BZ26" s="3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5"/>
      <c r="DB26" s="5">
        <v>0</v>
      </c>
      <c r="DC26" s="5"/>
      <c r="DD26" s="5">
        <v>0</v>
      </c>
      <c r="DE26" s="5"/>
      <c r="DF26" s="5">
        <v>0</v>
      </c>
      <c r="DG26" s="5"/>
      <c r="DH26" s="5">
        <v>0</v>
      </c>
      <c r="DI26" s="5"/>
      <c r="DJ26" s="5">
        <v>0</v>
      </c>
    </row>
    <row r="27" spans="1:114" s="2" customFormat="1" x14ac:dyDescent="0.2">
      <c r="A27" s="8" t="s">
        <v>47</v>
      </c>
      <c r="B27" s="9"/>
      <c r="C27" s="9"/>
      <c r="D27" s="9"/>
      <c r="E27" s="9"/>
      <c r="F27" s="821"/>
      <c r="G27" s="821" t="s">
        <v>48</v>
      </c>
      <c r="H27" s="822"/>
      <c r="I27" s="822"/>
      <c r="J27" s="821"/>
      <c r="K27" s="821"/>
      <c r="L27" s="821"/>
      <c r="M27" s="821"/>
      <c r="N27" s="821"/>
      <c r="O27" s="821"/>
      <c r="P27" s="821"/>
      <c r="Q27" s="821"/>
      <c r="R27" s="821"/>
      <c r="S27" s="821"/>
      <c r="T27" s="821"/>
      <c r="U27" s="821"/>
      <c r="V27" s="821"/>
      <c r="W27" s="821"/>
      <c r="X27" s="821"/>
      <c r="Y27" s="823"/>
      <c r="Z27" s="823"/>
      <c r="AA27" s="823"/>
      <c r="AB27" s="823"/>
      <c r="AC27" s="823"/>
      <c r="AD27" s="823"/>
      <c r="AE27" s="823"/>
      <c r="AF27" s="823"/>
      <c r="AG27" s="823"/>
      <c r="AH27" s="823"/>
      <c r="AI27" s="823"/>
      <c r="AJ27" s="823"/>
      <c r="AK27" s="823"/>
      <c r="AL27" s="823"/>
      <c r="AM27" s="823"/>
      <c r="AN27" s="823"/>
      <c r="AO27" s="823"/>
      <c r="AP27" s="824"/>
      <c r="AQ27" s="825"/>
      <c r="AR27" s="7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V27" s="3"/>
      <c r="BW27" s="3"/>
      <c r="BX27" s="3"/>
      <c r="BY27" s="3"/>
      <c r="BZ27" s="3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5"/>
      <c r="DB27" s="5"/>
      <c r="DC27" s="5"/>
      <c r="DD27" s="5"/>
      <c r="DE27" s="5"/>
      <c r="DF27" s="5"/>
      <c r="DG27" s="5"/>
      <c r="DH27" s="5"/>
      <c r="DI27" s="5"/>
      <c r="DJ27" s="5"/>
    </row>
    <row r="28" spans="1:114" s="2" customFormat="1" ht="14.25" customHeight="1" x14ac:dyDescent="0.2">
      <c r="A28" s="3600" t="s">
        <v>49</v>
      </c>
      <c r="B28" s="3601" t="s">
        <v>4</v>
      </c>
      <c r="C28" s="3602"/>
      <c r="D28" s="3603"/>
      <c r="E28" s="3604" t="s">
        <v>5</v>
      </c>
      <c r="F28" s="3605"/>
      <c r="G28" s="3605"/>
      <c r="H28" s="3605"/>
      <c r="I28" s="3605"/>
      <c r="J28" s="3605"/>
      <c r="K28" s="3605"/>
      <c r="L28" s="3605"/>
      <c r="M28" s="3605"/>
      <c r="N28" s="3605"/>
      <c r="O28" s="3605"/>
      <c r="P28" s="3605"/>
      <c r="Q28" s="3605"/>
      <c r="R28" s="3605"/>
      <c r="S28" s="3605"/>
      <c r="T28" s="3605"/>
      <c r="U28" s="3605"/>
      <c r="V28" s="3605"/>
      <c r="W28" s="3605"/>
      <c r="X28" s="3605"/>
      <c r="Y28" s="3605"/>
      <c r="Z28" s="3605"/>
      <c r="AA28" s="3605"/>
      <c r="AB28" s="3605"/>
      <c r="AC28" s="3605"/>
      <c r="AD28" s="3605"/>
      <c r="AE28" s="3605"/>
      <c r="AF28" s="3605"/>
      <c r="AG28" s="3605"/>
      <c r="AH28" s="3605"/>
      <c r="AI28" s="3605"/>
      <c r="AJ28" s="3605"/>
      <c r="AK28" s="3605"/>
      <c r="AL28" s="3605"/>
      <c r="AM28" s="3605"/>
      <c r="AN28" s="3606"/>
      <c r="AO28" s="3607" t="s">
        <v>6</v>
      </c>
      <c r="AP28" s="3607" t="s">
        <v>7</v>
      </c>
      <c r="AQ28" s="3607" t="s">
        <v>50</v>
      </c>
      <c r="AR28" s="3603" t="s">
        <v>8</v>
      </c>
      <c r="AS28" s="3603" t="s">
        <v>9</v>
      </c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V28" s="3"/>
      <c r="BW28" s="3"/>
      <c r="BX28" s="3"/>
      <c r="BY28" s="3"/>
      <c r="BZ28" s="3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5"/>
      <c r="DB28" s="5"/>
      <c r="DC28" s="5"/>
      <c r="DD28" s="5"/>
      <c r="DE28" s="5"/>
      <c r="DF28" s="5"/>
      <c r="DG28" s="5"/>
      <c r="DH28" s="5"/>
      <c r="DI28" s="5"/>
      <c r="DJ28" s="5"/>
    </row>
    <row r="29" spans="1:114" s="2" customFormat="1" ht="14.25" customHeight="1" x14ac:dyDescent="0.2">
      <c r="A29" s="3356"/>
      <c r="B29" s="3511"/>
      <c r="C29" s="3484"/>
      <c r="D29" s="3485"/>
      <c r="E29" s="3611" t="s">
        <v>11</v>
      </c>
      <c r="F29" s="3612"/>
      <c r="G29" s="3608" t="s">
        <v>12</v>
      </c>
      <c r="H29" s="3609"/>
      <c r="I29" s="3608" t="s">
        <v>13</v>
      </c>
      <c r="J29" s="3609"/>
      <c r="K29" s="3608" t="s">
        <v>14</v>
      </c>
      <c r="L29" s="3609"/>
      <c r="M29" s="3608" t="s">
        <v>15</v>
      </c>
      <c r="N29" s="3609"/>
      <c r="O29" s="3608" t="s">
        <v>16</v>
      </c>
      <c r="P29" s="3609"/>
      <c r="Q29" s="3608" t="s">
        <v>17</v>
      </c>
      <c r="R29" s="3609"/>
      <c r="S29" s="3608" t="s">
        <v>18</v>
      </c>
      <c r="T29" s="3609"/>
      <c r="U29" s="3608" t="s">
        <v>19</v>
      </c>
      <c r="V29" s="3609"/>
      <c r="W29" s="3608" t="s">
        <v>20</v>
      </c>
      <c r="X29" s="3609"/>
      <c r="Y29" s="3608" t="s">
        <v>21</v>
      </c>
      <c r="Z29" s="3609"/>
      <c r="AA29" s="3608" t="s">
        <v>22</v>
      </c>
      <c r="AB29" s="3609"/>
      <c r="AC29" s="3608" t="s">
        <v>23</v>
      </c>
      <c r="AD29" s="3609"/>
      <c r="AE29" s="3608" t="s">
        <v>24</v>
      </c>
      <c r="AF29" s="3609"/>
      <c r="AG29" s="3608" t="s">
        <v>25</v>
      </c>
      <c r="AH29" s="3609"/>
      <c r="AI29" s="3608" t="s">
        <v>26</v>
      </c>
      <c r="AJ29" s="3609"/>
      <c r="AK29" s="3608" t="s">
        <v>27</v>
      </c>
      <c r="AL29" s="3609"/>
      <c r="AM29" s="3604" t="s">
        <v>28</v>
      </c>
      <c r="AN29" s="3606"/>
      <c r="AO29" s="3368"/>
      <c r="AP29" s="3368"/>
      <c r="AQ29" s="3368"/>
      <c r="AR29" s="3372"/>
      <c r="AS29" s="3372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V29" s="3"/>
      <c r="BW29" s="3"/>
      <c r="BX29" s="3"/>
      <c r="BY29" s="3"/>
      <c r="BZ29" s="3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5"/>
      <c r="DB29" s="5"/>
      <c r="DC29" s="5"/>
      <c r="DD29" s="5"/>
      <c r="DE29" s="5"/>
      <c r="DF29" s="5"/>
      <c r="DG29" s="5"/>
      <c r="DH29" s="5"/>
      <c r="DI29" s="5"/>
      <c r="DJ29" s="5"/>
    </row>
    <row r="30" spans="1:114" s="2" customFormat="1" x14ac:dyDescent="0.2">
      <c r="A30" s="3569"/>
      <c r="B30" s="826" t="s">
        <v>29</v>
      </c>
      <c r="C30" s="797" t="s">
        <v>30</v>
      </c>
      <c r="D30" s="510" t="s">
        <v>31</v>
      </c>
      <c r="E30" s="826" t="s">
        <v>30</v>
      </c>
      <c r="F30" s="799" t="s">
        <v>31</v>
      </c>
      <c r="G30" s="826" t="s">
        <v>30</v>
      </c>
      <c r="H30" s="799" t="s">
        <v>31</v>
      </c>
      <c r="I30" s="826" t="s">
        <v>30</v>
      </c>
      <c r="J30" s="799" t="s">
        <v>31</v>
      </c>
      <c r="K30" s="826" t="s">
        <v>30</v>
      </c>
      <c r="L30" s="799" t="s">
        <v>31</v>
      </c>
      <c r="M30" s="826" t="s">
        <v>30</v>
      </c>
      <c r="N30" s="799" t="s">
        <v>31</v>
      </c>
      <c r="O30" s="826" t="s">
        <v>30</v>
      </c>
      <c r="P30" s="799" t="s">
        <v>31</v>
      </c>
      <c r="Q30" s="826" t="s">
        <v>30</v>
      </c>
      <c r="R30" s="799" t="s">
        <v>31</v>
      </c>
      <c r="S30" s="826" t="s">
        <v>30</v>
      </c>
      <c r="T30" s="799" t="s">
        <v>31</v>
      </c>
      <c r="U30" s="826" t="s">
        <v>30</v>
      </c>
      <c r="V30" s="799" t="s">
        <v>31</v>
      </c>
      <c r="W30" s="826" t="s">
        <v>30</v>
      </c>
      <c r="X30" s="799" t="s">
        <v>31</v>
      </c>
      <c r="Y30" s="826" t="s">
        <v>30</v>
      </c>
      <c r="Z30" s="799" t="s">
        <v>31</v>
      </c>
      <c r="AA30" s="826" t="s">
        <v>30</v>
      </c>
      <c r="AB30" s="799" t="s">
        <v>31</v>
      </c>
      <c r="AC30" s="826" t="s">
        <v>30</v>
      </c>
      <c r="AD30" s="799" t="s">
        <v>31</v>
      </c>
      <c r="AE30" s="826" t="s">
        <v>30</v>
      </c>
      <c r="AF30" s="799" t="s">
        <v>31</v>
      </c>
      <c r="AG30" s="826" t="s">
        <v>30</v>
      </c>
      <c r="AH30" s="799" t="s">
        <v>31</v>
      </c>
      <c r="AI30" s="826" t="s">
        <v>30</v>
      </c>
      <c r="AJ30" s="799" t="s">
        <v>31</v>
      </c>
      <c r="AK30" s="827" t="s">
        <v>30</v>
      </c>
      <c r="AL30" s="799" t="s">
        <v>31</v>
      </c>
      <c r="AM30" s="826" t="s">
        <v>30</v>
      </c>
      <c r="AN30" s="828" t="s">
        <v>31</v>
      </c>
      <c r="AO30" s="3563"/>
      <c r="AP30" s="3563"/>
      <c r="AQ30" s="3563"/>
      <c r="AR30" s="3485"/>
      <c r="AS30" s="3485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V30" s="3"/>
      <c r="BW30" s="3"/>
      <c r="BX30" s="3"/>
      <c r="BY30" s="3"/>
      <c r="BZ30" s="3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5"/>
      <c r="DB30" s="5"/>
      <c r="DC30" s="5"/>
      <c r="DD30" s="5"/>
      <c r="DE30" s="5"/>
      <c r="DF30" s="5"/>
      <c r="DG30" s="5"/>
      <c r="DH30" s="5"/>
      <c r="DI30" s="5"/>
      <c r="DJ30" s="5"/>
    </row>
    <row r="31" spans="1:114" s="2" customFormat="1" x14ac:dyDescent="0.2">
      <c r="A31" s="798" t="s">
        <v>51</v>
      </c>
      <c r="B31" s="829">
        <f t="shared" ref="B31:B45" si="2">SUM(C31:D31)</f>
        <v>0</v>
      </c>
      <c r="C31" s="809">
        <f t="shared" ref="C31:D33" si="3">SUM(E31+G31+I31+K31+M31+O31+Q31+S31+U31+W31+Y31+AA31+AC31+AE31+AG31+AI31+AK31+AM31)</f>
        <v>0</v>
      </c>
      <c r="D31" s="810">
        <f t="shared" si="3"/>
        <v>0</v>
      </c>
      <c r="E31" s="811"/>
      <c r="F31" s="812"/>
      <c r="G31" s="811"/>
      <c r="H31" s="813"/>
      <c r="I31" s="811"/>
      <c r="J31" s="813"/>
      <c r="K31" s="811"/>
      <c r="L31" s="813"/>
      <c r="M31" s="811"/>
      <c r="N31" s="813"/>
      <c r="O31" s="811"/>
      <c r="P31" s="813"/>
      <c r="Q31" s="830"/>
      <c r="R31" s="813"/>
      <c r="S31" s="811"/>
      <c r="T31" s="813"/>
      <c r="U31" s="811"/>
      <c r="V31" s="813"/>
      <c r="W31" s="811"/>
      <c r="X31" s="813"/>
      <c r="Y31" s="811"/>
      <c r="Z31" s="813"/>
      <c r="AA31" s="811"/>
      <c r="AB31" s="813"/>
      <c r="AC31" s="830"/>
      <c r="AD31" s="813"/>
      <c r="AE31" s="811"/>
      <c r="AF31" s="813"/>
      <c r="AG31" s="830"/>
      <c r="AH31" s="813"/>
      <c r="AI31" s="811"/>
      <c r="AJ31" s="813"/>
      <c r="AK31" s="830"/>
      <c r="AL31" s="813"/>
      <c r="AM31" s="831"/>
      <c r="AN31" s="815"/>
      <c r="AO31" s="816"/>
      <c r="AP31" s="816"/>
      <c r="AQ31" s="816"/>
      <c r="AR31" s="817"/>
      <c r="AS31" s="817"/>
      <c r="AT31" s="18"/>
      <c r="AU31" s="19"/>
      <c r="AV31" s="19"/>
      <c r="AW31" s="19"/>
      <c r="AX31" s="19"/>
      <c r="AY31" s="19"/>
      <c r="AZ31" s="19"/>
      <c r="BA31" s="19"/>
      <c r="BB31" s="19"/>
      <c r="BC31" s="3"/>
      <c r="BD31" s="3"/>
      <c r="BE31" s="3"/>
      <c r="BF31" s="3"/>
      <c r="BG31" s="3"/>
      <c r="BV31" s="3"/>
      <c r="BW31" s="3"/>
      <c r="BX31" s="3"/>
      <c r="BY31" s="3"/>
      <c r="BZ31" s="3"/>
      <c r="CA31" s="20"/>
      <c r="CB31" s="20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5"/>
      <c r="DB31" s="5">
        <v>0</v>
      </c>
      <c r="DC31" s="5"/>
      <c r="DD31" s="5">
        <v>0</v>
      </c>
      <c r="DE31" s="5"/>
      <c r="DF31" s="5">
        <v>0</v>
      </c>
      <c r="DG31" s="5"/>
      <c r="DH31" s="5">
        <v>0</v>
      </c>
      <c r="DI31" s="5"/>
      <c r="DJ31" s="5">
        <v>0</v>
      </c>
    </row>
    <row r="32" spans="1:114" s="2" customFormat="1" x14ac:dyDescent="0.2">
      <c r="A32" s="76" t="s">
        <v>52</v>
      </c>
      <c r="B32" s="22">
        <f t="shared" si="2"/>
        <v>0</v>
      </c>
      <c r="C32" s="23">
        <f t="shared" si="3"/>
        <v>0</v>
      </c>
      <c r="D32" s="24">
        <f t="shared" si="3"/>
        <v>0</v>
      </c>
      <c r="E32" s="25"/>
      <c r="F32" s="26"/>
      <c r="G32" s="25"/>
      <c r="H32" s="27"/>
      <c r="I32" s="25"/>
      <c r="J32" s="27"/>
      <c r="K32" s="25"/>
      <c r="L32" s="27"/>
      <c r="M32" s="25"/>
      <c r="N32" s="27"/>
      <c r="O32" s="25"/>
      <c r="P32" s="27"/>
      <c r="Q32" s="77"/>
      <c r="R32" s="27"/>
      <c r="S32" s="25"/>
      <c r="T32" s="27"/>
      <c r="U32" s="25"/>
      <c r="V32" s="27"/>
      <c r="W32" s="25"/>
      <c r="X32" s="27"/>
      <c r="Y32" s="25"/>
      <c r="Z32" s="27"/>
      <c r="AA32" s="25"/>
      <c r="AB32" s="27"/>
      <c r="AC32" s="77"/>
      <c r="AD32" s="27"/>
      <c r="AE32" s="25"/>
      <c r="AF32" s="27"/>
      <c r="AG32" s="77"/>
      <c r="AH32" s="27"/>
      <c r="AI32" s="25"/>
      <c r="AJ32" s="27"/>
      <c r="AK32" s="77"/>
      <c r="AL32" s="27"/>
      <c r="AM32" s="78"/>
      <c r="AN32" s="35"/>
      <c r="AO32" s="79"/>
      <c r="AP32" s="79"/>
      <c r="AQ32" s="79"/>
      <c r="AR32" s="80"/>
      <c r="AS32" s="80"/>
      <c r="AT32" s="18"/>
      <c r="AU32" s="19"/>
      <c r="AV32" s="19"/>
      <c r="AW32" s="19"/>
      <c r="AX32" s="19"/>
      <c r="AY32" s="19"/>
      <c r="AZ32" s="19"/>
      <c r="BA32" s="19"/>
      <c r="BB32" s="19"/>
      <c r="BC32" s="3"/>
      <c r="BD32" s="3"/>
      <c r="BE32" s="3"/>
      <c r="BF32" s="3"/>
      <c r="BG32" s="3"/>
      <c r="BV32" s="3"/>
      <c r="BW32" s="3"/>
      <c r="BX32" s="3"/>
      <c r="BY32" s="3"/>
      <c r="BZ32" s="3"/>
      <c r="CA32" s="4"/>
      <c r="CB32" s="20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5"/>
      <c r="DB32" s="5"/>
      <c r="DC32" s="5"/>
      <c r="DD32" s="5"/>
      <c r="DE32" s="5"/>
      <c r="DF32" s="5"/>
      <c r="DG32" s="5"/>
      <c r="DH32" s="5"/>
      <c r="DI32" s="5"/>
      <c r="DJ32" s="5"/>
    </row>
    <row r="33" spans="1:114" s="2" customFormat="1" x14ac:dyDescent="0.2">
      <c r="A33" s="81" t="s">
        <v>53</v>
      </c>
      <c r="B33" s="22">
        <f t="shared" si="2"/>
        <v>0</v>
      </c>
      <c r="C33" s="23">
        <f t="shared" si="3"/>
        <v>0</v>
      </c>
      <c r="D33" s="48">
        <f t="shared" si="3"/>
        <v>0</v>
      </c>
      <c r="E33" s="25"/>
      <c r="F33" s="26"/>
      <c r="G33" s="25"/>
      <c r="H33" s="27"/>
      <c r="I33" s="25"/>
      <c r="J33" s="27"/>
      <c r="K33" s="25"/>
      <c r="L33" s="27"/>
      <c r="M33" s="25"/>
      <c r="N33" s="27"/>
      <c r="O33" s="25"/>
      <c r="P33" s="27"/>
      <c r="Q33" s="77"/>
      <c r="R33" s="27"/>
      <c r="S33" s="25"/>
      <c r="T33" s="27"/>
      <c r="U33" s="25"/>
      <c r="V33" s="27"/>
      <c r="W33" s="25"/>
      <c r="X33" s="27"/>
      <c r="Y33" s="25"/>
      <c r="Z33" s="27"/>
      <c r="AA33" s="25"/>
      <c r="AB33" s="27"/>
      <c r="AC33" s="77"/>
      <c r="AD33" s="27"/>
      <c r="AE33" s="25"/>
      <c r="AF33" s="27"/>
      <c r="AG33" s="77"/>
      <c r="AH33" s="27"/>
      <c r="AI33" s="25"/>
      <c r="AJ33" s="27"/>
      <c r="AK33" s="77"/>
      <c r="AL33" s="27"/>
      <c r="AM33" s="78"/>
      <c r="AN33" s="35"/>
      <c r="AO33" s="31"/>
      <c r="AP33" s="31"/>
      <c r="AQ33" s="31"/>
      <c r="AR33" s="32"/>
      <c r="AS33" s="32"/>
      <c r="AT33" s="18"/>
      <c r="AU33" s="19"/>
      <c r="AV33" s="19"/>
      <c r="AW33" s="19"/>
      <c r="AX33" s="19"/>
      <c r="AY33" s="19"/>
      <c r="AZ33" s="19"/>
      <c r="BA33" s="19"/>
      <c r="BB33" s="19"/>
      <c r="BC33" s="3"/>
      <c r="BD33" s="3"/>
      <c r="BE33" s="3"/>
      <c r="BF33" s="3"/>
      <c r="BG33" s="3"/>
      <c r="BV33" s="3"/>
      <c r="BW33" s="3"/>
      <c r="BX33" s="3"/>
      <c r="BY33" s="3"/>
      <c r="BZ33" s="3"/>
      <c r="CA33" s="4"/>
      <c r="CB33" s="20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5"/>
      <c r="DB33" s="5">
        <v>0</v>
      </c>
      <c r="DC33" s="5"/>
      <c r="DD33" s="5">
        <v>0</v>
      </c>
      <c r="DE33" s="5"/>
      <c r="DF33" s="5">
        <v>0</v>
      </c>
      <c r="DG33" s="5"/>
      <c r="DH33" s="5">
        <v>0</v>
      </c>
      <c r="DI33" s="5"/>
      <c r="DJ33" s="5">
        <v>0</v>
      </c>
    </row>
    <row r="34" spans="1:114" s="2" customFormat="1" x14ac:dyDescent="0.2">
      <c r="A34" s="81" t="s">
        <v>54</v>
      </c>
      <c r="B34" s="22">
        <f t="shared" si="2"/>
        <v>0</v>
      </c>
      <c r="C34" s="23">
        <f>SUM(O34+Q34+S34+U34+W34+Y34+AA34)</f>
        <v>0</v>
      </c>
      <c r="D34" s="48">
        <f>SUM(P34+R34+T34+V34+X34+Z34+AB34)</f>
        <v>0</v>
      </c>
      <c r="E34" s="40"/>
      <c r="F34" s="41"/>
      <c r="G34" s="40"/>
      <c r="H34" s="49"/>
      <c r="I34" s="40"/>
      <c r="J34" s="49"/>
      <c r="K34" s="40"/>
      <c r="L34" s="49"/>
      <c r="M34" s="40"/>
      <c r="N34" s="49"/>
      <c r="O34" s="25"/>
      <c r="P34" s="27"/>
      <c r="Q34" s="77"/>
      <c r="R34" s="27"/>
      <c r="S34" s="25"/>
      <c r="T34" s="27"/>
      <c r="U34" s="25"/>
      <c r="V34" s="27"/>
      <c r="W34" s="25"/>
      <c r="X34" s="27"/>
      <c r="Y34" s="25"/>
      <c r="Z34" s="27"/>
      <c r="AA34" s="25"/>
      <c r="AB34" s="50"/>
      <c r="AC34" s="82"/>
      <c r="AD34" s="49"/>
      <c r="AE34" s="40"/>
      <c r="AF34" s="49"/>
      <c r="AG34" s="82"/>
      <c r="AH34" s="49"/>
      <c r="AI34" s="40"/>
      <c r="AJ34" s="49"/>
      <c r="AK34" s="82"/>
      <c r="AL34" s="49"/>
      <c r="AM34" s="83"/>
      <c r="AN34" s="30"/>
      <c r="AO34" s="31"/>
      <c r="AP34" s="31"/>
      <c r="AQ34" s="31"/>
      <c r="AR34" s="32"/>
      <c r="AS34" s="32"/>
      <c r="AT34" s="18"/>
      <c r="AU34" s="19"/>
      <c r="AV34" s="19"/>
      <c r="AW34" s="19"/>
      <c r="AX34" s="19"/>
      <c r="AY34" s="19"/>
      <c r="AZ34" s="19"/>
      <c r="BA34" s="19"/>
      <c r="BB34" s="19"/>
      <c r="BC34" s="3"/>
      <c r="BD34" s="3"/>
      <c r="BE34" s="3"/>
      <c r="BF34" s="3"/>
      <c r="BG34" s="3"/>
      <c r="BV34" s="3"/>
      <c r="BW34" s="3"/>
      <c r="BX34" s="3"/>
      <c r="BY34" s="3"/>
      <c r="BZ34" s="3"/>
      <c r="CA34" s="4"/>
      <c r="CB34" s="20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5"/>
      <c r="DB34" s="5"/>
      <c r="DC34" s="5"/>
      <c r="DD34" s="5"/>
      <c r="DE34" s="5"/>
      <c r="DF34" s="5"/>
      <c r="DG34" s="5"/>
      <c r="DH34" s="5"/>
      <c r="DI34" s="5"/>
      <c r="DJ34" s="5"/>
    </row>
    <row r="35" spans="1:114" s="2" customFormat="1" x14ac:dyDescent="0.2">
      <c r="A35" s="81" t="s">
        <v>55</v>
      </c>
      <c r="B35" s="22">
        <f>SUM(C35:D35)</f>
        <v>0</v>
      </c>
      <c r="C35" s="23">
        <f>SUM(E35+G35+I35+K35+M35+O35+Q35+S35+U35+W35+Y35+AA35+AC35+AE35+AG35+AI35+AK35+AM35)</f>
        <v>0</v>
      </c>
      <c r="D35" s="48">
        <f>SUM(F35+H35+J35+L35+N35+P35+R35+T35+V35+X35+Z35+AB35+AD35+AF35+AH35+AJ35+AL35+AN35)</f>
        <v>0</v>
      </c>
      <c r="E35" s="25"/>
      <c r="F35" s="26"/>
      <c r="G35" s="25"/>
      <c r="H35" s="27"/>
      <c r="I35" s="25"/>
      <c r="J35" s="27"/>
      <c r="K35" s="25"/>
      <c r="L35" s="27"/>
      <c r="M35" s="25"/>
      <c r="N35" s="27"/>
      <c r="O35" s="25"/>
      <c r="P35" s="27"/>
      <c r="Q35" s="77"/>
      <c r="R35" s="27"/>
      <c r="S35" s="25"/>
      <c r="T35" s="27"/>
      <c r="U35" s="25"/>
      <c r="V35" s="27"/>
      <c r="W35" s="25"/>
      <c r="X35" s="27"/>
      <c r="Y35" s="25"/>
      <c r="Z35" s="27"/>
      <c r="AA35" s="25"/>
      <c r="AB35" s="27"/>
      <c r="AC35" s="77"/>
      <c r="AD35" s="27"/>
      <c r="AE35" s="25"/>
      <c r="AF35" s="27"/>
      <c r="AG35" s="77"/>
      <c r="AH35" s="27"/>
      <c r="AI35" s="25"/>
      <c r="AJ35" s="27"/>
      <c r="AK35" s="77"/>
      <c r="AL35" s="27"/>
      <c r="AM35" s="78"/>
      <c r="AN35" s="35"/>
      <c r="AO35" s="79"/>
      <c r="AP35" s="79"/>
      <c r="AQ35" s="79"/>
      <c r="AR35" s="80"/>
      <c r="AS35" s="80"/>
      <c r="AT35" s="18"/>
      <c r="AU35" s="19"/>
      <c r="AV35" s="19"/>
      <c r="AW35" s="19"/>
      <c r="AX35" s="19"/>
      <c r="AY35" s="19"/>
      <c r="AZ35" s="19"/>
      <c r="BA35" s="19"/>
      <c r="BB35" s="19"/>
      <c r="BC35" s="3"/>
      <c r="BD35" s="3"/>
      <c r="BE35" s="3"/>
      <c r="BF35" s="3"/>
      <c r="BG35" s="3"/>
      <c r="BV35" s="3"/>
      <c r="BW35" s="3"/>
      <c r="BX35" s="3"/>
      <c r="BY35" s="3"/>
      <c r="BZ35" s="3"/>
      <c r="CA35" s="4"/>
      <c r="CB35" s="20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5"/>
      <c r="DB35" s="5">
        <v>0</v>
      </c>
      <c r="DC35" s="5"/>
      <c r="DD35" s="5">
        <v>0</v>
      </c>
      <c r="DE35" s="5"/>
      <c r="DF35" s="5">
        <v>0</v>
      </c>
      <c r="DG35" s="5"/>
      <c r="DH35" s="5">
        <v>0</v>
      </c>
      <c r="DI35" s="5"/>
      <c r="DJ35" s="5">
        <v>0</v>
      </c>
    </row>
    <row r="36" spans="1:114" s="2" customFormat="1" x14ac:dyDescent="0.2">
      <c r="A36" s="81" t="s">
        <v>56</v>
      </c>
      <c r="B36" s="22">
        <f>SUM(C36:D36)</f>
        <v>0</v>
      </c>
      <c r="C36" s="23">
        <f>SUM(K36+M36+O36+Q36+S36+U36+W36+Y36+AA36+AC36+AE36+AG36+AI36+AK36+AM36)</f>
        <v>0</v>
      </c>
      <c r="D36" s="48">
        <f>SUM(L36+N36+P36+R36+T36+V36+X36+Z36+AB36+AD36+AF36+AH36+AJ36+AL36+AN36)</f>
        <v>0</v>
      </c>
      <c r="E36" s="84"/>
      <c r="F36" s="85"/>
      <c r="G36" s="84"/>
      <c r="H36" s="86"/>
      <c r="I36" s="84"/>
      <c r="J36" s="86"/>
      <c r="K36" s="25"/>
      <c r="L36" s="27"/>
      <c r="M36" s="25"/>
      <c r="N36" s="27"/>
      <c r="O36" s="25"/>
      <c r="P36" s="27"/>
      <c r="Q36" s="77"/>
      <c r="R36" s="27"/>
      <c r="S36" s="25"/>
      <c r="T36" s="27"/>
      <c r="U36" s="25"/>
      <c r="V36" s="27"/>
      <c r="W36" s="25"/>
      <c r="X36" s="27"/>
      <c r="Y36" s="25"/>
      <c r="Z36" s="27"/>
      <c r="AA36" s="25"/>
      <c r="AB36" s="27"/>
      <c r="AC36" s="77"/>
      <c r="AD36" s="27"/>
      <c r="AE36" s="25"/>
      <c r="AF36" s="27"/>
      <c r="AG36" s="77"/>
      <c r="AH36" s="27"/>
      <c r="AI36" s="25"/>
      <c r="AJ36" s="27"/>
      <c r="AK36" s="77"/>
      <c r="AL36" s="27"/>
      <c r="AM36" s="78"/>
      <c r="AN36" s="35"/>
      <c r="AO36" s="79"/>
      <c r="AP36" s="79"/>
      <c r="AQ36" s="79"/>
      <c r="AR36" s="80"/>
      <c r="AS36" s="80"/>
      <c r="AT36" s="18"/>
      <c r="AU36" s="19"/>
      <c r="AV36" s="19"/>
      <c r="AW36" s="19"/>
      <c r="AX36" s="19"/>
      <c r="AY36" s="19"/>
      <c r="AZ36" s="19"/>
      <c r="BA36" s="19"/>
      <c r="BB36" s="19"/>
      <c r="BC36" s="3"/>
      <c r="BD36" s="3"/>
      <c r="BE36" s="3"/>
      <c r="BF36" s="3"/>
      <c r="BG36" s="3"/>
      <c r="BV36" s="3"/>
      <c r="BW36" s="3"/>
      <c r="BX36" s="3"/>
      <c r="BY36" s="3"/>
      <c r="BZ36" s="3"/>
      <c r="CA36" s="4"/>
      <c r="CB36" s="20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5"/>
      <c r="DB36" s="5">
        <v>0</v>
      </c>
      <c r="DC36" s="5"/>
      <c r="DD36" s="5">
        <v>0</v>
      </c>
      <c r="DE36" s="5"/>
      <c r="DF36" s="5">
        <v>0</v>
      </c>
      <c r="DG36" s="5"/>
      <c r="DH36" s="5">
        <v>0</v>
      </c>
      <c r="DI36" s="5"/>
      <c r="DJ36" s="5">
        <v>0</v>
      </c>
    </row>
    <row r="37" spans="1:114" s="2" customFormat="1" x14ac:dyDescent="0.2">
      <c r="A37" s="81" t="s">
        <v>57</v>
      </c>
      <c r="B37" s="87">
        <f>SUM(C37:D37)</f>
        <v>0</v>
      </c>
      <c r="C37" s="23">
        <f>SUM(K37+M37+O37+Q37+S37+U37+W37+Y37+AA37+AC37+AE37+AG37+AI37+AK37+AM37)</f>
        <v>0</v>
      </c>
      <c r="D37" s="48">
        <f>SUM(L37+N37+P37+R37+T37+V37+X37+Z37+AB37+AD37+AF37+AH37+AJ37+AL37+AN37)</f>
        <v>0</v>
      </c>
      <c r="E37" s="84"/>
      <c r="F37" s="85"/>
      <c r="G37" s="84"/>
      <c r="H37" s="86"/>
      <c r="I37" s="84"/>
      <c r="J37" s="86"/>
      <c r="K37" s="25"/>
      <c r="L37" s="27"/>
      <c r="M37" s="25"/>
      <c r="N37" s="27"/>
      <c r="O37" s="25"/>
      <c r="P37" s="27"/>
      <c r="Q37" s="77"/>
      <c r="R37" s="27"/>
      <c r="S37" s="25"/>
      <c r="T37" s="27"/>
      <c r="U37" s="25"/>
      <c r="V37" s="27"/>
      <c r="W37" s="25"/>
      <c r="X37" s="27"/>
      <c r="Y37" s="25"/>
      <c r="Z37" s="27"/>
      <c r="AA37" s="25"/>
      <c r="AB37" s="27"/>
      <c r="AC37" s="77"/>
      <c r="AD37" s="27"/>
      <c r="AE37" s="25"/>
      <c r="AF37" s="27"/>
      <c r="AG37" s="77"/>
      <c r="AH37" s="27"/>
      <c r="AI37" s="25"/>
      <c r="AJ37" s="27"/>
      <c r="AK37" s="77"/>
      <c r="AL37" s="27"/>
      <c r="AM37" s="78"/>
      <c r="AN37" s="35"/>
      <c r="AO37" s="79"/>
      <c r="AP37" s="79"/>
      <c r="AQ37" s="79"/>
      <c r="AR37" s="80"/>
      <c r="AS37" s="80"/>
      <c r="AT37" s="18"/>
      <c r="AU37" s="19"/>
      <c r="AV37" s="19"/>
      <c r="AW37" s="19"/>
      <c r="AX37" s="19"/>
      <c r="AY37" s="19"/>
      <c r="AZ37" s="19"/>
      <c r="BA37" s="19"/>
      <c r="BB37" s="19"/>
      <c r="BC37" s="3"/>
      <c r="BD37" s="3"/>
      <c r="BE37" s="3"/>
      <c r="BF37" s="3"/>
      <c r="BG37" s="3"/>
      <c r="BV37" s="3"/>
      <c r="BW37" s="3"/>
      <c r="BX37" s="3"/>
      <c r="BY37" s="3"/>
      <c r="BZ37" s="3"/>
      <c r="CA37" s="4"/>
      <c r="CB37" s="20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5"/>
      <c r="DB37" s="5">
        <v>0</v>
      </c>
      <c r="DC37" s="5"/>
      <c r="DD37" s="5">
        <v>0</v>
      </c>
      <c r="DE37" s="5"/>
      <c r="DF37" s="5">
        <v>0</v>
      </c>
      <c r="DG37" s="5"/>
      <c r="DH37" s="5">
        <v>0</v>
      </c>
      <c r="DI37" s="5"/>
      <c r="DJ37" s="5">
        <v>0</v>
      </c>
    </row>
    <row r="38" spans="1:114" s="2" customFormat="1" x14ac:dyDescent="0.2">
      <c r="A38" s="42" t="s">
        <v>58</v>
      </c>
      <c r="B38" s="22">
        <f t="shared" si="2"/>
        <v>0</v>
      </c>
      <c r="C38" s="23">
        <f t="shared" ref="C38:D45" si="4">SUM(E38+G38+I38+K38+M38+O38+Q38+S38+U38+W38+Y38+AA38+AC38+AE38+AG38+AI38+AK38+AM38)</f>
        <v>0</v>
      </c>
      <c r="D38" s="24">
        <f t="shared" si="4"/>
        <v>0</v>
      </c>
      <c r="E38" s="25"/>
      <c r="F38" s="26"/>
      <c r="G38" s="25"/>
      <c r="H38" s="27"/>
      <c r="I38" s="25"/>
      <c r="J38" s="27"/>
      <c r="K38" s="25"/>
      <c r="L38" s="27"/>
      <c r="M38" s="25"/>
      <c r="N38" s="27"/>
      <c r="O38" s="25"/>
      <c r="P38" s="27"/>
      <c r="Q38" s="77"/>
      <c r="R38" s="27"/>
      <c r="S38" s="25"/>
      <c r="T38" s="27"/>
      <c r="U38" s="25"/>
      <c r="V38" s="27"/>
      <c r="W38" s="25"/>
      <c r="X38" s="27"/>
      <c r="Y38" s="25"/>
      <c r="Z38" s="27"/>
      <c r="AA38" s="25"/>
      <c r="AB38" s="27"/>
      <c r="AC38" s="77"/>
      <c r="AD38" s="27"/>
      <c r="AE38" s="25"/>
      <c r="AF38" s="27"/>
      <c r="AG38" s="77"/>
      <c r="AH38" s="27"/>
      <c r="AI38" s="25"/>
      <c r="AJ38" s="27"/>
      <c r="AK38" s="77"/>
      <c r="AL38" s="27"/>
      <c r="AM38" s="78"/>
      <c r="AN38" s="35"/>
      <c r="AO38" s="31"/>
      <c r="AP38" s="31"/>
      <c r="AQ38" s="31"/>
      <c r="AR38" s="32"/>
      <c r="AS38" s="32"/>
      <c r="AT38" s="18"/>
      <c r="AU38" s="19"/>
      <c r="AV38" s="19"/>
      <c r="AW38" s="19"/>
      <c r="AX38" s="19"/>
      <c r="AY38" s="19"/>
      <c r="AZ38" s="19"/>
      <c r="BA38" s="19"/>
      <c r="BB38" s="19"/>
      <c r="BC38" s="3"/>
      <c r="BD38" s="3"/>
      <c r="BE38" s="3"/>
      <c r="BF38" s="3"/>
      <c r="BG38" s="3"/>
      <c r="BV38" s="3"/>
      <c r="BW38" s="3"/>
      <c r="BX38" s="3"/>
      <c r="BY38" s="3"/>
      <c r="BZ38" s="3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5"/>
      <c r="DB38" s="5">
        <v>0</v>
      </c>
      <c r="DC38" s="5"/>
      <c r="DD38" s="5">
        <v>0</v>
      </c>
      <c r="DE38" s="5"/>
      <c r="DF38" s="5">
        <v>0</v>
      </c>
      <c r="DG38" s="5"/>
      <c r="DH38" s="5">
        <v>0</v>
      </c>
      <c r="DI38" s="5"/>
      <c r="DJ38" s="5">
        <v>0</v>
      </c>
    </row>
    <row r="39" spans="1:114" s="2" customFormat="1" x14ac:dyDescent="0.2">
      <c r="A39" s="42" t="s">
        <v>59</v>
      </c>
      <c r="B39" s="22">
        <f>SUM(C39:D39)</f>
        <v>0</v>
      </c>
      <c r="C39" s="23">
        <f>SUM(E39+G39+I39+K39+M39+O39+Q39+S39+U39+W39+Y39+AA39+AC39+AE39+AG39+AI39+AK39+AM39)</f>
        <v>0</v>
      </c>
      <c r="D39" s="24">
        <f>SUM(F39+H39+J39+L39+N39+P39+R39+T39+V39+X39+Z39+AB39+AD39+AF39+AH39+AJ39+AL39+AN39)</f>
        <v>0</v>
      </c>
      <c r="E39" s="25"/>
      <c r="F39" s="26"/>
      <c r="G39" s="25"/>
      <c r="H39" s="27"/>
      <c r="I39" s="25"/>
      <c r="J39" s="27"/>
      <c r="K39" s="25"/>
      <c r="L39" s="27"/>
      <c r="M39" s="25"/>
      <c r="N39" s="27"/>
      <c r="O39" s="25"/>
      <c r="P39" s="27"/>
      <c r="Q39" s="77"/>
      <c r="R39" s="27"/>
      <c r="S39" s="25"/>
      <c r="T39" s="27"/>
      <c r="U39" s="25"/>
      <c r="V39" s="27"/>
      <c r="W39" s="25"/>
      <c r="X39" s="27"/>
      <c r="Y39" s="25"/>
      <c r="Z39" s="27"/>
      <c r="AA39" s="25"/>
      <c r="AB39" s="27"/>
      <c r="AC39" s="77"/>
      <c r="AD39" s="27"/>
      <c r="AE39" s="25"/>
      <c r="AF39" s="27"/>
      <c r="AG39" s="77"/>
      <c r="AH39" s="27"/>
      <c r="AI39" s="25"/>
      <c r="AJ39" s="27"/>
      <c r="AK39" s="77"/>
      <c r="AL39" s="27"/>
      <c r="AM39" s="78"/>
      <c r="AN39" s="35"/>
      <c r="AO39" s="31"/>
      <c r="AP39" s="31"/>
      <c r="AQ39" s="31"/>
      <c r="AR39" s="32"/>
      <c r="AS39" s="32"/>
      <c r="AT39" s="18"/>
      <c r="AU39" s="19"/>
      <c r="AV39" s="19"/>
      <c r="AW39" s="19"/>
      <c r="AX39" s="19"/>
      <c r="AY39" s="19"/>
      <c r="AZ39" s="19"/>
      <c r="BA39" s="19"/>
      <c r="BB39" s="19"/>
      <c r="BC39" s="3"/>
      <c r="BD39" s="3"/>
      <c r="BE39" s="3"/>
      <c r="BF39" s="3"/>
      <c r="BG39" s="3"/>
      <c r="BV39" s="3"/>
      <c r="BW39" s="3"/>
      <c r="BX39" s="3"/>
      <c r="BY39" s="3"/>
      <c r="BZ39" s="3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5"/>
      <c r="DB39" s="5"/>
      <c r="DC39" s="5"/>
      <c r="DD39" s="5"/>
      <c r="DE39" s="5"/>
      <c r="DF39" s="5"/>
      <c r="DG39" s="5"/>
      <c r="DH39" s="5"/>
      <c r="DI39" s="5"/>
      <c r="DJ39" s="5"/>
    </row>
    <row r="40" spans="1:114" s="2" customFormat="1" x14ac:dyDescent="0.2">
      <c r="A40" s="42" t="s">
        <v>60</v>
      </c>
      <c r="B40" s="22">
        <f>SUM(C40:D40)</f>
        <v>0</v>
      </c>
      <c r="C40" s="23">
        <f>SUM(E40+G40+I40+K40+M40+O40+Q40+S40+U40+W40+Y40+AA40+AC40+AE40+AG40+AI40+AK40+AM40)</f>
        <v>0</v>
      </c>
      <c r="D40" s="24">
        <f>SUM(F40+H40+J40+L40+N40+P40+R40+T40+V40+X40+Z40+AB40+AD40+AF40+AH40+AJ40+AL40+AN40)</f>
        <v>0</v>
      </c>
      <c r="E40" s="25"/>
      <c r="F40" s="26"/>
      <c r="G40" s="25"/>
      <c r="H40" s="27"/>
      <c r="I40" s="25"/>
      <c r="J40" s="27"/>
      <c r="K40" s="25"/>
      <c r="L40" s="27"/>
      <c r="M40" s="25"/>
      <c r="N40" s="27"/>
      <c r="O40" s="25"/>
      <c r="P40" s="27"/>
      <c r="Q40" s="77"/>
      <c r="R40" s="27"/>
      <c r="S40" s="25"/>
      <c r="T40" s="27"/>
      <c r="U40" s="25"/>
      <c r="V40" s="27"/>
      <c r="W40" s="25"/>
      <c r="X40" s="27"/>
      <c r="Y40" s="25"/>
      <c r="Z40" s="27"/>
      <c r="AA40" s="25"/>
      <c r="AB40" s="27"/>
      <c r="AC40" s="77"/>
      <c r="AD40" s="27"/>
      <c r="AE40" s="25"/>
      <c r="AF40" s="27"/>
      <c r="AG40" s="77"/>
      <c r="AH40" s="27"/>
      <c r="AI40" s="25"/>
      <c r="AJ40" s="27"/>
      <c r="AK40" s="77"/>
      <c r="AL40" s="27"/>
      <c r="AM40" s="78"/>
      <c r="AN40" s="35"/>
      <c r="AO40" s="31"/>
      <c r="AP40" s="31"/>
      <c r="AQ40" s="31"/>
      <c r="AR40" s="32"/>
      <c r="AS40" s="32"/>
      <c r="AT40" s="18"/>
      <c r="AU40" s="19"/>
      <c r="AV40" s="19"/>
      <c r="AW40" s="19"/>
      <c r="AX40" s="19"/>
      <c r="AY40" s="19"/>
      <c r="AZ40" s="19"/>
      <c r="BA40" s="19"/>
      <c r="BB40" s="19"/>
      <c r="BC40" s="3"/>
      <c r="BD40" s="3"/>
      <c r="BE40" s="3"/>
      <c r="BF40" s="3"/>
      <c r="BG40" s="3"/>
      <c r="BV40" s="3"/>
      <c r="BW40" s="3"/>
      <c r="BX40" s="3"/>
      <c r="BY40" s="3"/>
      <c r="BZ40" s="3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5"/>
      <c r="DB40" s="5"/>
      <c r="DC40" s="5"/>
      <c r="DD40" s="5"/>
      <c r="DE40" s="5"/>
      <c r="DF40" s="5"/>
      <c r="DG40" s="5"/>
      <c r="DH40" s="5"/>
      <c r="DI40" s="5"/>
      <c r="DJ40" s="5"/>
    </row>
    <row r="41" spans="1:114" s="2" customFormat="1" x14ac:dyDescent="0.2">
      <c r="A41" s="42" t="s">
        <v>61</v>
      </c>
      <c r="B41" s="22">
        <f t="shared" si="2"/>
        <v>0</v>
      </c>
      <c r="C41" s="23">
        <f t="shared" si="4"/>
        <v>0</v>
      </c>
      <c r="D41" s="24">
        <f t="shared" si="4"/>
        <v>0</v>
      </c>
      <c r="E41" s="25"/>
      <c r="F41" s="26"/>
      <c r="G41" s="25"/>
      <c r="H41" s="27"/>
      <c r="I41" s="25"/>
      <c r="J41" s="27"/>
      <c r="K41" s="25"/>
      <c r="L41" s="27"/>
      <c r="M41" s="25"/>
      <c r="N41" s="27"/>
      <c r="O41" s="25"/>
      <c r="P41" s="27"/>
      <c r="Q41" s="77"/>
      <c r="R41" s="27"/>
      <c r="S41" s="25"/>
      <c r="T41" s="27"/>
      <c r="U41" s="25"/>
      <c r="V41" s="27"/>
      <c r="W41" s="25"/>
      <c r="X41" s="27"/>
      <c r="Y41" s="25"/>
      <c r="Z41" s="27"/>
      <c r="AA41" s="25"/>
      <c r="AB41" s="27"/>
      <c r="AC41" s="77"/>
      <c r="AD41" s="27"/>
      <c r="AE41" s="25"/>
      <c r="AF41" s="27"/>
      <c r="AG41" s="77"/>
      <c r="AH41" s="27"/>
      <c r="AI41" s="25"/>
      <c r="AJ41" s="27"/>
      <c r="AK41" s="77"/>
      <c r="AL41" s="27"/>
      <c r="AM41" s="78"/>
      <c r="AN41" s="35"/>
      <c r="AO41" s="31"/>
      <c r="AP41" s="31"/>
      <c r="AQ41" s="31"/>
      <c r="AR41" s="32"/>
      <c r="AS41" s="32"/>
      <c r="AT41" s="18"/>
      <c r="AU41" s="19"/>
      <c r="AV41" s="19"/>
      <c r="AW41" s="19"/>
      <c r="AX41" s="19"/>
      <c r="AY41" s="19"/>
      <c r="AZ41" s="19"/>
      <c r="BA41" s="19"/>
      <c r="BB41" s="19"/>
      <c r="BC41" s="3"/>
      <c r="BD41" s="3"/>
      <c r="BE41" s="3"/>
      <c r="BF41" s="3"/>
      <c r="BG41" s="3"/>
      <c r="BV41" s="3"/>
      <c r="BW41" s="3"/>
      <c r="BX41" s="3"/>
      <c r="BY41" s="3"/>
      <c r="BZ41" s="3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5"/>
      <c r="DB41" s="5"/>
      <c r="DC41" s="5"/>
      <c r="DD41" s="5"/>
      <c r="DE41" s="5"/>
      <c r="DF41" s="5"/>
      <c r="DG41" s="5"/>
      <c r="DH41" s="5"/>
      <c r="DI41" s="5"/>
      <c r="DJ41" s="5"/>
    </row>
    <row r="42" spans="1:114" s="2" customFormat="1" x14ac:dyDescent="0.2">
      <c r="A42" s="42" t="s">
        <v>62</v>
      </c>
      <c r="B42" s="22">
        <f t="shared" si="2"/>
        <v>0</v>
      </c>
      <c r="C42" s="23">
        <f t="shared" si="4"/>
        <v>0</v>
      </c>
      <c r="D42" s="24">
        <f t="shared" si="4"/>
        <v>0</v>
      </c>
      <c r="E42" s="25"/>
      <c r="F42" s="26"/>
      <c r="G42" s="25"/>
      <c r="H42" s="27"/>
      <c r="I42" s="25"/>
      <c r="J42" s="27"/>
      <c r="K42" s="25"/>
      <c r="L42" s="27"/>
      <c r="M42" s="25"/>
      <c r="N42" s="27"/>
      <c r="O42" s="25"/>
      <c r="P42" s="27"/>
      <c r="Q42" s="77"/>
      <c r="R42" s="27"/>
      <c r="S42" s="25"/>
      <c r="T42" s="27"/>
      <c r="U42" s="25"/>
      <c r="V42" s="27"/>
      <c r="W42" s="25"/>
      <c r="X42" s="27"/>
      <c r="Y42" s="25"/>
      <c r="Z42" s="27"/>
      <c r="AA42" s="25"/>
      <c r="AB42" s="27"/>
      <c r="AC42" s="77"/>
      <c r="AD42" s="27"/>
      <c r="AE42" s="25"/>
      <c r="AF42" s="27"/>
      <c r="AG42" s="77"/>
      <c r="AH42" s="27"/>
      <c r="AI42" s="25"/>
      <c r="AJ42" s="27"/>
      <c r="AK42" s="77"/>
      <c r="AL42" s="27"/>
      <c r="AM42" s="78"/>
      <c r="AN42" s="35"/>
      <c r="AO42" s="53"/>
      <c r="AP42" s="53"/>
      <c r="AQ42" s="53"/>
      <c r="AR42" s="54"/>
      <c r="AS42" s="54"/>
      <c r="AT42" s="18"/>
      <c r="AU42" s="19"/>
      <c r="AV42" s="19"/>
      <c r="AW42" s="19"/>
      <c r="AX42" s="19"/>
      <c r="AY42" s="19"/>
      <c r="AZ42" s="19"/>
      <c r="BA42" s="19"/>
      <c r="BB42" s="19"/>
      <c r="BC42" s="3"/>
      <c r="BD42" s="3"/>
      <c r="BE42" s="3"/>
      <c r="BF42" s="3"/>
      <c r="BG42" s="3"/>
      <c r="BV42" s="3"/>
      <c r="BW42" s="3"/>
      <c r="BX42" s="3"/>
      <c r="BY42" s="3"/>
      <c r="BZ42" s="3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5"/>
      <c r="DB42" s="5"/>
      <c r="DC42" s="5"/>
      <c r="DD42" s="5"/>
      <c r="DE42" s="5"/>
      <c r="DF42" s="5"/>
      <c r="DG42" s="5"/>
      <c r="DH42" s="5"/>
      <c r="DI42" s="5"/>
      <c r="DJ42" s="5"/>
    </row>
    <row r="43" spans="1:114" s="2" customFormat="1" x14ac:dyDescent="0.2">
      <c r="A43" s="42" t="s">
        <v>63</v>
      </c>
      <c r="B43" s="22">
        <f t="shared" si="2"/>
        <v>0</v>
      </c>
      <c r="C43" s="23">
        <f t="shared" si="4"/>
        <v>0</v>
      </c>
      <c r="D43" s="24">
        <f t="shared" si="4"/>
        <v>0</v>
      </c>
      <c r="E43" s="25"/>
      <c r="F43" s="26"/>
      <c r="G43" s="25"/>
      <c r="H43" s="27"/>
      <c r="I43" s="25"/>
      <c r="J43" s="27"/>
      <c r="K43" s="25"/>
      <c r="L43" s="27"/>
      <c r="M43" s="25"/>
      <c r="N43" s="27"/>
      <c r="O43" s="25"/>
      <c r="P43" s="27"/>
      <c r="Q43" s="77"/>
      <c r="R43" s="27"/>
      <c r="S43" s="25"/>
      <c r="T43" s="27"/>
      <c r="U43" s="25"/>
      <c r="V43" s="27"/>
      <c r="W43" s="25"/>
      <c r="X43" s="27"/>
      <c r="Y43" s="25"/>
      <c r="Z43" s="27"/>
      <c r="AA43" s="25"/>
      <c r="AB43" s="27"/>
      <c r="AC43" s="77"/>
      <c r="AD43" s="27"/>
      <c r="AE43" s="25"/>
      <c r="AF43" s="27"/>
      <c r="AG43" s="77"/>
      <c r="AH43" s="27"/>
      <c r="AI43" s="25"/>
      <c r="AJ43" s="27"/>
      <c r="AK43" s="77"/>
      <c r="AL43" s="27"/>
      <c r="AM43" s="78"/>
      <c r="AN43" s="35"/>
      <c r="AO43" s="53"/>
      <c r="AP43" s="53"/>
      <c r="AQ43" s="53"/>
      <c r="AR43" s="54"/>
      <c r="AS43" s="54"/>
      <c r="AT43" s="18"/>
      <c r="AU43" s="19"/>
      <c r="AV43" s="19"/>
      <c r="AW43" s="19"/>
      <c r="AX43" s="19"/>
      <c r="AY43" s="19"/>
      <c r="AZ43" s="19"/>
      <c r="BA43" s="19"/>
      <c r="BB43" s="19"/>
      <c r="BC43" s="3"/>
      <c r="BD43" s="3"/>
      <c r="BE43" s="3"/>
      <c r="BF43" s="3"/>
      <c r="BG43" s="3"/>
      <c r="BV43" s="3"/>
      <c r="BW43" s="3"/>
      <c r="BX43" s="3"/>
      <c r="BY43" s="3"/>
      <c r="BZ43" s="3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5"/>
      <c r="DB43" s="5"/>
      <c r="DC43" s="5"/>
      <c r="DD43" s="5"/>
      <c r="DE43" s="5"/>
      <c r="DF43" s="5"/>
      <c r="DG43" s="5"/>
      <c r="DH43" s="5"/>
      <c r="DI43" s="5"/>
      <c r="DJ43" s="5"/>
    </row>
    <row r="44" spans="1:114" s="2" customFormat="1" x14ac:dyDescent="0.2">
      <c r="A44" s="42" t="s">
        <v>64</v>
      </c>
      <c r="B44" s="22">
        <f t="shared" si="2"/>
        <v>0</v>
      </c>
      <c r="C44" s="23">
        <f t="shared" si="4"/>
        <v>0</v>
      </c>
      <c r="D44" s="24">
        <f t="shared" si="4"/>
        <v>0</v>
      </c>
      <c r="E44" s="25"/>
      <c r="F44" s="26"/>
      <c r="G44" s="25"/>
      <c r="H44" s="27"/>
      <c r="I44" s="25"/>
      <c r="J44" s="27"/>
      <c r="K44" s="25"/>
      <c r="L44" s="27"/>
      <c r="M44" s="25"/>
      <c r="N44" s="27"/>
      <c r="O44" s="25"/>
      <c r="P44" s="27"/>
      <c r="Q44" s="77"/>
      <c r="R44" s="27"/>
      <c r="S44" s="25"/>
      <c r="T44" s="27"/>
      <c r="U44" s="25"/>
      <c r="V44" s="27"/>
      <c r="W44" s="25"/>
      <c r="X44" s="27"/>
      <c r="Y44" s="25"/>
      <c r="Z44" s="27"/>
      <c r="AA44" s="25"/>
      <c r="AB44" s="27"/>
      <c r="AC44" s="77"/>
      <c r="AD44" s="27"/>
      <c r="AE44" s="25"/>
      <c r="AF44" s="27"/>
      <c r="AG44" s="77"/>
      <c r="AH44" s="27"/>
      <c r="AI44" s="25"/>
      <c r="AJ44" s="27"/>
      <c r="AK44" s="77"/>
      <c r="AL44" s="27"/>
      <c r="AM44" s="78"/>
      <c r="AN44" s="35"/>
      <c r="AO44" s="53"/>
      <c r="AP44" s="53"/>
      <c r="AQ44" s="53"/>
      <c r="AR44" s="54"/>
      <c r="AS44" s="54"/>
      <c r="AT44" s="18"/>
      <c r="AU44" s="19"/>
      <c r="AV44" s="19"/>
      <c r="AW44" s="19"/>
      <c r="AX44" s="19"/>
      <c r="AY44" s="19"/>
      <c r="AZ44" s="19"/>
      <c r="BA44" s="19"/>
      <c r="BB44" s="19"/>
      <c r="BC44" s="3"/>
      <c r="BD44" s="3"/>
      <c r="BE44" s="3"/>
      <c r="BF44" s="3"/>
      <c r="BG44" s="3"/>
      <c r="BV44" s="3"/>
      <c r="BW44" s="3"/>
      <c r="BX44" s="3"/>
      <c r="BY44" s="3"/>
      <c r="BZ44" s="3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5"/>
      <c r="DB44" s="5"/>
      <c r="DC44" s="5"/>
      <c r="DD44" s="5"/>
      <c r="DE44" s="5"/>
      <c r="DF44" s="5"/>
      <c r="DG44" s="5"/>
      <c r="DH44" s="5"/>
      <c r="DI44" s="5"/>
      <c r="DJ44" s="5"/>
    </row>
    <row r="45" spans="1:114" s="2" customFormat="1" x14ac:dyDescent="0.2">
      <c r="A45" s="88" t="s">
        <v>65</v>
      </c>
      <c r="B45" s="89">
        <f t="shared" si="2"/>
        <v>0</v>
      </c>
      <c r="C45" s="90">
        <f t="shared" si="4"/>
        <v>0</v>
      </c>
      <c r="D45" s="91">
        <f t="shared" si="4"/>
        <v>0</v>
      </c>
      <c r="E45" s="65"/>
      <c r="F45" s="66"/>
      <c r="G45" s="65"/>
      <c r="H45" s="64"/>
      <c r="I45" s="65"/>
      <c r="J45" s="64"/>
      <c r="K45" s="65"/>
      <c r="L45" s="64"/>
      <c r="M45" s="65"/>
      <c r="N45" s="64"/>
      <c r="O45" s="65"/>
      <c r="P45" s="64"/>
      <c r="Q45" s="92"/>
      <c r="R45" s="64"/>
      <c r="S45" s="65"/>
      <c r="T45" s="64"/>
      <c r="U45" s="65"/>
      <c r="V45" s="64"/>
      <c r="W45" s="65"/>
      <c r="X45" s="64"/>
      <c r="Y45" s="65"/>
      <c r="Z45" s="64"/>
      <c r="AA45" s="65"/>
      <c r="AB45" s="64"/>
      <c r="AC45" s="92"/>
      <c r="AD45" s="64"/>
      <c r="AE45" s="65"/>
      <c r="AF45" s="64"/>
      <c r="AG45" s="92"/>
      <c r="AH45" s="64"/>
      <c r="AI45" s="65"/>
      <c r="AJ45" s="64"/>
      <c r="AK45" s="92"/>
      <c r="AL45" s="64"/>
      <c r="AM45" s="93"/>
      <c r="AN45" s="68"/>
      <c r="AO45" s="69"/>
      <c r="AP45" s="69"/>
      <c r="AQ45" s="69"/>
      <c r="AR45" s="70"/>
      <c r="AS45" s="70"/>
      <c r="AT45" s="18"/>
      <c r="AU45" s="19"/>
      <c r="AV45" s="19"/>
      <c r="AW45" s="19"/>
      <c r="AX45" s="19"/>
      <c r="AY45" s="19"/>
      <c r="AZ45" s="19"/>
      <c r="BA45" s="19"/>
      <c r="BB45" s="19"/>
      <c r="BC45" s="3"/>
      <c r="BD45" s="3"/>
      <c r="BE45" s="3"/>
      <c r="BF45" s="3"/>
      <c r="BG45" s="3"/>
      <c r="BV45" s="3"/>
      <c r="BW45" s="3"/>
      <c r="BX45" s="3"/>
      <c r="BY45" s="3"/>
      <c r="BZ45" s="3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5"/>
      <c r="DB45" s="5"/>
      <c r="DC45" s="5"/>
      <c r="DD45" s="5"/>
      <c r="DE45" s="5"/>
      <c r="DF45" s="5"/>
      <c r="DG45" s="5"/>
      <c r="DH45" s="5"/>
      <c r="DI45" s="5"/>
      <c r="DJ45" s="5"/>
    </row>
    <row r="46" spans="1:114" s="2" customFormat="1" x14ac:dyDescent="0.2">
      <c r="A46" s="8" t="s">
        <v>66</v>
      </c>
      <c r="B46" s="8"/>
      <c r="C46" s="8"/>
      <c r="D46" s="8"/>
      <c r="E46" s="8"/>
      <c r="F46" s="8"/>
      <c r="G46" s="8"/>
      <c r="H46" s="8"/>
      <c r="I46" s="9"/>
      <c r="J46" s="9"/>
      <c r="K46" s="9"/>
      <c r="L46" s="9"/>
      <c r="M46" s="9"/>
      <c r="N46" s="6"/>
      <c r="O46" s="6"/>
      <c r="P46" s="6"/>
      <c r="Q46" s="6"/>
      <c r="R46" s="6"/>
      <c r="S46" s="6"/>
      <c r="T46" s="6"/>
      <c r="U46" s="6"/>
      <c r="V46" s="6"/>
      <c r="W46" s="6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4"/>
      <c r="AP46" s="95"/>
      <c r="AQ46" s="789"/>
      <c r="AR46" s="790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V46" s="3"/>
      <c r="BW46" s="3"/>
      <c r="BX46" s="3"/>
      <c r="BY46" s="3"/>
      <c r="BZ46" s="3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5"/>
      <c r="DB46" s="5"/>
      <c r="DC46" s="5"/>
      <c r="DD46" s="5"/>
      <c r="DE46" s="5"/>
      <c r="DF46" s="5"/>
      <c r="DG46" s="5"/>
      <c r="DH46" s="5"/>
      <c r="DI46" s="5"/>
      <c r="DJ46" s="5"/>
    </row>
    <row r="47" spans="1:114" s="2" customFormat="1" ht="19.5" customHeight="1" x14ac:dyDescent="0.25">
      <c r="A47" s="3600" t="s">
        <v>49</v>
      </c>
      <c r="B47" s="3607" t="s">
        <v>4</v>
      </c>
      <c r="C47" s="3608" t="s">
        <v>67</v>
      </c>
      <c r="D47" s="3613"/>
      <c r="E47" s="3613"/>
      <c r="F47" s="3609"/>
      <c r="G47" s="3608" t="s">
        <v>68</v>
      </c>
      <c r="H47" s="3613"/>
      <c r="I47" s="3613"/>
      <c r="J47" s="3614"/>
      <c r="K47" s="3615" t="s">
        <v>6</v>
      </c>
      <c r="L47" s="3615" t="s">
        <v>7</v>
      </c>
      <c r="M47" s="3615" t="s">
        <v>69</v>
      </c>
      <c r="N47" s="96"/>
      <c r="O47" s="96"/>
      <c r="P47" s="96"/>
      <c r="Q47" s="96"/>
      <c r="R47" s="9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791"/>
      <c r="AR47" s="97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V47" s="3"/>
      <c r="BW47" s="3"/>
      <c r="BX47" s="3"/>
      <c r="BY47" s="3"/>
      <c r="BZ47" s="3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5"/>
      <c r="DB47" s="5"/>
      <c r="DC47" s="5"/>
      <c r="DD47" s="5"/>
      <c r="DE47" s="5"/>
      <c r="DF47" s="5"/>
      <c r="DG47" s="5"/>
      <c r="DH47" s="5"/>
      <c r="DI47" s="5"/>
      <c r="DJ47" s="5"/>
    </row>
    <row r="48" spans="1:114" s="2" customFormat="1" ht="21" x14ac:dyDescent="0.2">
      <c r="A48" s="3569"/>
      <c r="B48" s="3563"/>
      <c r="C48" s="832" t="s">
        <v>14</v>
      </c>
      <c r="D48" s="832" t="s">
        <v>15</v>
      </c>
      <c r="E48" s="797" t="s">
        <v>16</v>
      </c>
      <c r="F48" s="801" t="s">
        <v>70</v>
      </c>
      <c r="G48" s="832" t="s">
        <v>14</v>
      </c>
      <c r="H48" s="832" t="s">
        <v>15</v>
      </c>
      <c r="I48" s="797" t="s">
        <v>16</v>
      </c>
      <c r="J48" s="833" t="s">
        <v>70</v>
      </c>
      <c r="K48" s="3508"/>
      <c r="L48" s="3508"/>
      <c r="M48" s="3508"/>
      <c r="N48" s="834"/>
      <c r="O48" s="835"/>
      <c r="P48" s="835"/>
      <c r="Q48" s="835"/>
      <c r="R48" s="835"/>
      <c r="S48" s="835"/>
      <c r="T48" s="835"/>
      <c r="U48" s="835"/>
      <c r="V48" s="835"/>
      <c r="W48" s="835"/>
      <c r="X48" s="835"/>
      <c r="Y48" s="835"/>
      <c r="Z48" s="835"/>
      <c r="AA48" s="835"/>
      <c r="AB48" s="835"/>
      <c r="AC48" s="835"/>
      <c r="AD48" s="835"/>
      <c r="AE48" s="835"/>
      <c r="AF48" s="835"/>
      <c r="AG48" s="835"/>
      <c r="AH48" s="835"/>
      <c r="AI48" s="835"/>
      <c r="AJ48" s="835"/>
      <c r="AK48" s="835"/>
      <c r="AL48" s="835"/>
      <c r="AM48" s="835"/>
      <c r="AN48" s="835"/>
      <c r="AO48" s="835"/>
      <c r="AP48" s="835"/>
      <c r="AQ48" s="836"/>
      <c r="AR48" s="836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V48" s="3"/>
      <c r="BW48" s="3"/>
      <c r="BX48" s="3"/>
      <c r="BY48" s="3"/>
      <c r="BZ48" s="3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5"/>
      <c r="DB48" s="5"/>
      <c r="DC48" s="5"/>
      <c r="DD48" s="5"/>
      <c r="DE48" s="5"/>
      <c r="DF48" s="5"/>
      <c r="DG48" s="5"/>
      <c r="DH48" s="5"/>
      <c r="DI48" s="5"/>
      <c r="DJ48" s="5"/>
    </row>
    <row r="49" spans="1:110" s="2" customFormat="1" x14ac:dyDescent="0.2">
      <c r="A49" s="98" t="s">
        <v>71</v>
      </c>
      <c r="B49" s="99">
        <f>SUM(C49:J49)</f>
        <v>0</v>
      </c>
      <c r="C49" s="837"/>
      <c r="D49" s="838"/>
      <c r="E49" s="838"/>
      <c r="F49" s="839"/>
      <c r="G49" s="837"/>
      <c r="H49" s="838"/>
      <c r="I49" s="838"/>
      <c r="J49" s="840"/>
      <c r="K49" s="839"/>
      <c r="L49" s="839"/>
      <c r="M49" s="839"/>
      <c r="N49" s="18"/>
      <c r="O49" s="835"/>
      <c r="P49" s="835"/>
      <c r="Q49" s="835"/>
      <c r="R49" s="835"/>
      <c r="S49" s="835"/>
      <c r="T49" s="835"/>
      <c r="U49" s="835"/>
      <c r="V49" s="835"/>
      <c r="W49" s="835"/>
      <c r="X49" s="841"/>
      <c r="Y49" s="841"/>
      <c r="Z49" s="841"/>
      <c r="AA49" s="841"/>
      <c r="AB49" s="841"/>
      <c r="AC49" s="841"/>
      <c r="AD49" s="841"/>
      <c r="AE49" s="841"/>
      <c r="AF49" s="841"/>
      <c r="AG49" s="841"/>
      <c r="AH49" s="841"/>
      <c r="AI49" s="841"/>
      <c r="AJ49" s="841"/>
      <c r="AK49" s="841"/>
      <c r="AL49" s="841"/>
      <c r="AM49" s="841"/>
      <c r="AN49" s="841"/>
      <c r="AO49" s="841"/>
      <c r="AP49" s="841"/>
      <c r="AQ49" s="836"/>
      <c r="AR49" s="836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V49" s="3"/>
      <c r="BW49" s="3"/>
      <c r="BX49" s="3"/>
      <c r="BY49" s="3"/>
      <c r="BZ49" s="3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5"/>
      <c r="DB49" s="5">
        <v>0</v>
      </c>
      <c r="DC49" s="5"/>
      <c r="DD49" s="5">
        <v>0</v>
      </c>
      <c r="DE49" s="5"/>
      <c r="DF49" s="5">
        <v>0</v>
      </c>
    </row>
    <row r="50" spans="1:110" s="2" customFormat="1" x14ac:dyDescent="0.2">
      <c r="A50" s="62" t="s">
        <v>72</v>
      </c>
      <c r="B50" s="100">
        <f>SUM(C50:J50)</f>
        <v>0</v>
      </c>
      <c r="C50" s="65"/>
      <c r="D50" s="101"/>
      <c r="E50" s="101"/>
      <c r="F50" s="66"/>
      <c r="G50" s="65"/>
      <c r="H50" s="101"/>
      <c r="I50" s="101"/>
      <c r="J50" s="68"/>
      <c r="K50" s="66"/>
      <c r="L50" s="66"/>
      <c r="M50" s="66"/>
      <c r="N50" s="18"/>
      <c r="O50" s="835"/>
      <c r="P50" s="835"/>
      <c r="Q50" s="835"/>
      <c r="R50" s="835"/>
      <c r="S50" s="835"/>
      <c r="T50" s="835"/>
      <c r="U50" s="835"/>
      <c r="V50" s="835"/>
      <c r="W50" s="835"/>
      <c r="X50" s="841"/>
      <c r="Y50" s="841"/>
      <c r="Z50" s="841"/>
      <c r="AA50" s="841"/>
      <c r="AB50" s="841"/>
      <c r="AC50" s="841"/>
      <c r="AD50" s="841"/>
      <c r="AE50" s="841"/>
      <c r="AF50" s="841"/>
      <c r="AG50" s="841"/>
      <c r="AH50" s="841"/>
      <c r="AI50" s="841"/>
      <c r="AJ50" s="841"/>
      <c r="AK50" s="841"/>
      <c r="AL50" s="841"/>
      <c r="AM50" s="841"/>
      <c r="AN50" s="841"/>
      <c r="AO50" s="841"/>
      <c r="AP50" s="841"/>
      <c r="AQ50" s="836"/>
      <c r="AR50" s="836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V50" s="3"/>
      <c r="BW50" s="3"/>
      <c r="BX50" s="3"/>
      <c r="BY50" s="3"/>
      <c r="BZ50" s="3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5"/>
      <c r="DB50" s="5">
        <v>0</v>
      </c>
      <c r="DC50" s="5"/>
      <c r="DD50" s="5">
        <v>0</v>
      </c>
      <c r="DE50" s="5"/>
      <c r="DF50" s="5">
        <v>0</v>
      </c>
    </row>
    <row r="51" spans="1:110" s="2" customFormat="1" x14ac:dyDescent="0.2">
      <c r="A51" s="792" t="s">
        <v>73</v>
      </c>
      <c r="B51" s="792"/>
      <c r="C51" s="792"/>
      <c r="D51" s="792"/>
      <c r="E51" s="792"/>
      <c r="F51" s="792"/>
      <c r="G51" s="842"/>
      <c r="H51" s="842"/>
      <c r="I51" s="842"/>
      <c r="J51" s="842"/>
      <c r="K51" s="842"/>
      <c r="L51" s="842"/>
      <c r="M51" s="842"/>
      <c r="N51" s="842"/>
      <c r="O51" s="843"/>
      <c r="P51" s="792"/>
      <c r="Q51" s="842"/>
      <c r="R51" s="842"/>
      <c r="S51" s="843"/>
      <c r="T51" s="792"/>
      <c r="U51" s="842"/>
      <c r="V51" s="843"/>
      <c r="W51" s="844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841"/>
      <c r="AM51" s="845"/>
      <c r="AN51" s="845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V51" s="3"/>
      <c r="BW51" s="3"/>
      <c r="BX51" s="3"/>
      <c r="BY51" s="3"/>
      <c r="BZ51" s="3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5"/>
      <c r="DB51" s="5"/>
      <c r="DC51" s="5"/>
      <c r="DD51" s="5"/>
      <c r="DE51" s="5"/>
      <c r="DF51" s="5"/>
    </row>
    <row r="52" spans="1:110" s="2" customFormat="1" ht="14.25" customHeight="1" x14ac:dyDescent="0.2">
      <c r="A52" s="3600" t="s">
        <v>74</v>
      </c>
      <c r="B52" s="3601" t="s">
        <v>32</v>
      </c>
      <c r="C52" s="3602"/>
      <c r="D52" s="3603"/>
      <c r="E52" s="3624" t="s">
        <v>5</v>
      </c>
      <c r="F52" s="3605"/>
      <c r="G52" s="3605"/>
      <c r="H52" s="3605"/>
      <c r="I52" s="3605"/>
      <c r="J52" s="3605"/>
      <c r="K52" s="3605"/>
      <c r="L52" s="3605"/>
      <c r="M52" s="3605"/>
      <c r="N52" s="3605"/>
      <c r="O52" s="3605"/>
      <c r="P52" s="3605"/>
      <c r="Q52" s="3605"/>
      <c r="R52" s="3605"/>
      <c r="S52" s="3605"/>
      <c r="T52" s="3605"/>
      <c r="U52" s="3605"/>
      <c r="V52" s="3610"/>
      <c r="W52" s="3607" t="s">
        <v>6</v>
      </c>
      <c r="X52" s="3607" t="s">
        <v>7</v>
      </c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BV52" s="3"/>
      <c r="BW52" s="3"/>
      <c r="BX52" s="3"/>
      <c r="BY52" s="3"/>
      <c r="BZ52" s="3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5"/>
      <c r="DB52" s="5"/>
      <c r="DC52" s="5"/>
      <c r="DD52" s="5"/>
      <c r="DE52" s="5"/>
      <c r="DF52" s="5"/>
    </row>
    <row r="53" spans="1:110" s="2" customFormat="1" ht="14.25" customHeight="1" x14ac:dyDescent="0.2">
      <c r="A53" s="3356"/>
      <c r="B53" s="3511"/>
      <c r="C53" s="3484"/>
      <c r="D53" s="3485"/>
      <c r="E53" s="3607" t="s">
        <v>75</v>
      </c>
      <c r="F53" s="3607" t="s">
        <v>12</v>
      </c>
      <c r="G53" s="3603" t="s">
        <v>13</v>
      </c>
      <c r="H53" s="3600" t="s">
        <v>14</v>
      </c>
      <c r="I53" s="3600" t="s">
        <v>15</v>
      </c>
      <c r="J53" s="3603" t="s">
        <v>16</v>
      </c>
      <c r="K53" s="3603" t="s">
        <v>17</v>
      </c>
      <c r="L53" s="3603" t="s">
        <v>18</v>
      </c>
      <c r="M53" s="3603" t="s">
        <v>19</v>
      </c>
      <c r="N53" s="3603" t="s">
        <v>20</v>
      </c>
      <c r="O53" s="3603" t="s">
        <v>21</v>
      </c>
      <c r="P53" s="3603" t="s">
        <v>22</v>
      </c>
      <c r="Q53" s="3603" t="s">
        <v>23</v>
      </c>
      <c r="R53" s="3603" t="s">
        <v>24</v>
      </c>
      <c r="S53" s="3603" t="s">
        <v>25</v>
      </c>
      <c r="T53" s="3603" t="s">
        <v>26</v>
      </c>
      <c r="U53" s="3603" t="s">
        <v>27</v>
      </c>
      <c r="V53" s="3603" t="s">
        <v>28</v>
      </c>
      <c r="W53" s="3368"/>
      <c r="X53" s="3368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BV53" s="3"/>
      <c r="BW53" s="3"/>
      <c r="BX53" s="3"/>
      <c r="BY53" s="3"/>
      <c r="BZ53" s="3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5"/>
      <c r="DB53" s="5"/>
      <c r="DC53" s="5"/>
      <c r="DD53" s="5"/>
      <c r="DE53" s="5"/>
      <c r="DF53" s="5"/>
    </row>
    <row r="54" spans="1:110" s="2" customFormat="1" x14ac:dyDescent="0.2">
      <c r="A54" s="3569"/>
      <c r="B54" s="846" t="s">
        <v>29</v>
      </c>
      <c r="C54" s="511" t="s">
        <v>30</v>
      </c>
      <c r="D54" s="846" t="s">
        <v>31</v>
      </c>
      <c r="E54" s="3563"/>
      <c r="F54" s="3563"/>
      <c r="G54" s="3485"/>
      <c r="H54" s="3569"/>
      <c r="I54" s="3569"/>
      <c r="J54" s="3485"/>
      <c r="K54" s="3485"/>
      <c r="L54" s="3485"/>
      <c r="M54" s="3485"/>
      <c r="N54" s="3485"/>
      <c r="O54" s="3485"/>
      <c r="P54" s="3485"/>
      <c r="Q54" s="3485"/>
      <c r="R54" s="3485"/>
      <c r="S54" s="3485"/>
      <c r="T54" s="3485"/>
      <c r="U54" s="3485"/>
      <c r="V54" s="3485"/>
      <c r="W54" s="3563"/>
      <c r="X54" s="356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BV54" s="3"/>
      <c r="BW54" s="3"/>
      <c r="BX54" s="3"/>
      <c r="BY54" s="3"/>
      <c r="BZ54" s="3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5"/>
      <c r="DB54" s="5"/>
      <c r="DC54" s="5"/>
      <c r="DD54" s="5"/>
      <c r="DE54" s="5"/>
      <c r="DF54" s="5"/>
    </row>
    <row r="55" spans="1:110" s="2" customFormat="1" x14ac:dyDescent="0.2">
      <c r="A55" s="847" t="s">
        <v>76</v>
      </c>
      <c r="B55" s="848">
        <f>SUM(B56:B57)</f>
        <v>0</v>
      </c>
      <c r="C55" s="849">
        <f>SUM(C56:C57)</f>
        <v>0</v>
      </c>
      <c r="D55" s="850">
        <f t="shared" ref="D55:V55" si="5">SUM(D56:D57)</f>
        <v>0</v>
      </c>
      <c r="E55" s="851">
        <f t="shared" si="5"/>
        <v>0</v>
      </c>
      <c r="F55" s="851">
        <f t="shared" si="5"/>
        <v>0</v>
      </c>
      <c r="G55" s="852">
        <f t="shared" si="5"/>
        <v>0</v>
      </c>
      <c r="H55" s="851">
        <f t="shared" si="5"/>
        <v>0</v>
      </c>
      <c r="I55" s="851">
        <f t="shared" si="5"/>
        <v>0</v>
      </c>
      <c r="J55" s="853">
        <f t="shared" si="5"/>
        <v>0</v>
      </c>
      <c r="K55" s="851">
        <f t="shared" si="5"/>
        <v>0</v>
      </c>
      <c r="L55" s="853">
        <f t="shared" si="5"/>
        <v>0</v>
      </c>
      <c r="M55" s="851">
        <f t="shared" si="5"/>
        <v>0</v>
      </c>
      <c r="N55" s="853">
        <f t="shared" si="5"/>
        <v>0</v>
      </c>
      <c r="O55" s="851">
        <f t="shared" si="5"/>
        <v>0</v>
      </c>
      <c r="P55" s="853">
        <f t="shared" si="5"/>
        <v>0</v>
      </c>
      <c r="Q55" s="851">
        <f t="shared" si="5"/>
        <v>0</v>
      </c>
      <c r="R55" s="853">
        <f t="shared" si="5"/>
        <v>0</v>
      </c>
      <c r="S55" s="851">
        <f t="shared" si="5"/>
        <v>0</v>
      </c>
      <c r="T55" s="853">
        <f t="shared" si="5"/>
        <v>0</v>
      </c>
      <c r="U55" s="851">
        <f t="shared" si="5"/>
        <v>0</v>
      </c>
      <c r="V55" s="851">
        <f t="shared" si="5"/>
        <v>0</v>
      </c>
      <c r="W55" s="851">
        <f>SUM(W56:W57)</f>
        <v>0</v>
      </c>
      <c r="X55" s="851">
        <f>SUM(X56:X57)</f>
        <v>0</v>
      </c>
      <c r="Y55" s="18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BV55" s="3"/>
      <c r="BW55" s="3"/>
      <c r="BX55" s="3"/>
      <c r="BY55" s="3"/>
      <c r="BZ55" s="3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5"/>
      <c r="DB55" s="5"/>
      <c r="DC55" s="5"/>
      <c r="DD55" s="5"/>
      <c r="DE55" s="5"/>
      <c r="DF55" s="5"/>
    </row>
    <row r="56" spans="1:110" s="2" customFormat="1" x14ac:dyDescent="0.2">
      <c r="A56" s="104" t="s">
        <v>71</v>
      </c>
      <c r="B56" s="105">
        <f>SUM(C56:D56)</f>
        <v>0</v>
      </c>
      <c r="C56" s="793"/>
      <c r="D56" s="794"/>
      <c r="E56" s="108"/>
      <c r="F56" s="109"/>
      <c r="G56" s="108"/>
      <c r="H56" s="109"/>
      <c r="I56" s="108"/>
      <c r="J56" s="109"/>
      <c r="K56" s="108"/>
      <c r="L56" s="109"/>
      <c r="M56" s="108"/>
      <c r="N56" s="109"/>
      <c r="O56" s="108"/>
      <c r="P56" s="109"/>
      <c r="Q56" s="108"/>
      <c r="R56" s="109"/>
      <c r="S56" s="108"/>
      <c r="T56" s="109"/>
      <c r="U56" s="108"/>
      <c r="V56" s="108"/>
      <c r="W56" s="108"/>
      <c r="X56" s="108"/>
      <c r="Y56" s="18"/>
      <c r="Z56" s="19"/>
      <c r="AA56" s="19"/>
      <c r="AB56" s="19"/>
      <c r="AC56" s="19"/>
      <c r="AD56" s="19"/>
      <c r="AE56" s="19"/>
      <c r="AF56" s="19"/>
      <c r="AG56" s="19"/>
      <c r="AH56" s="19"/>
      <c r="AI56" s="3"/>
      <c r="AJ56" s="3"/>
      <c r="BV56" s="3"/>
      <c r="BW56" s="3"/>
      <c r="BX56" s="3"/>
      <c r="BY56" s="3"/>
      <c r="BZ56" s="110"/>
      <c r="CA56" s="4"/>
      <c r="CB56" s="20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5"/>
      <c r="DB56" s="5">
        <v>0</v>
      </c>
      <c r="DC56" s="5">
        <v>0</v>
      </c>
      <c r="DD56" s="5">
        <v>0</v>
      </c>
      <c r="DE56" s="5"/>
      <c r="DF56" s="5"/>
    </row>
    <row r="57" spans="1:110" s="2" customFormat="1" x14ac:dyDescent="0.2">
      <c r="A57" s="111" t="s">
        <v>77</v>
      </c>
      <c r="B57" s="112">
        <f>SUM(C57:D57)</f>
        <v>0</v>
      </c>
      <c r="C57" s="854"/>
      <c r="D57" s="855"/>
      <c r="E57" s="113"/>
      <c r="F57" s="93"/>
      <c r="G57" s="113"/>
      <c r="H57" s="93"/>
      <c r="I57" s="113"/>
      <c r="J57" s="93"/>
      <c r="K57" s="113"/>
      <c r="L57" s="93"/>
      <c r="M57" s="113"/>
      <c r="N57" s="93"/>
      <c r="O57" s="113"/>
      <c r="P57" s="93"/>
      <c r="Q57" s="113"/>
      <c r="R57" s="93"/>
      <c r="S57" s="113"/>
      <c r="T57" s="93"/>
      <c r="U57" s="113"/>
      <c r="V57" s="113"/>
      <c r="W57" s="113"/>
      <c r="X57" s="113"/>
      <c r="Y57" s="18"/>
      <c r="Z57" s="19"/>
      <c r="AA57" s="19"/>
      <c r="AB57" s="19"/>
      <c r="AC57" s="19"/>
      <c r="AD57" s="19"/>
      <c r="AE57" s="19"/>
      <c r="AF57" s="19"/>
      <c r="AG57" s="19"/>
      <c r="AH57" s="19"/>
      <c r="AI57" s="3"/>
      <c r="AJ57" s="3"/>
      <c r="BV57" s="3"/>
      <c r="BW57" s="3"/>
      <c r="BX57" s="3"/>
      <c r="BY57" s="3"/>
      <c r="BZ57" s="3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5"/>
      <c r="DB57" s="5">
        <v>0</v>
      </c>
      <c r="DC57" s="5">
        <v>0</v>
      </c>
      <c r="DD57" s="5">
        <v>0</v>
      </c>
      <c r="DE57" s="5"/>
      <c r="DF57" s="5"/>
    </row>
    <row r="58" spans="1:110" s="2" customFormat="1" x14ac:dyDescent="0.2">
      <c r="A58" s="856" t="s">
        <v>78</v>
      </c>
      <c r="B58" s="857">
        <f>SUM(B59:B60)</f>
        <v>0</v>
      </c>
      <c r="C58" s="858">
        <f>SUM(C59:C60)</f>
        <v>0</v>
      </c>
      <c r="D58" s="850">
        <f t="shared" ref="D58:V58" si="6">SUM(D59:D60)</f>
        <v>0</v>
      </c>
      <c r="E58" s="851">
        <f t="shared" si="6"/>
        <v>0</v>
      </c>
      <c r="F58" s="853">
        <f t="shared" si="6"/>
        <v>0</v>
      </c>
      <c r="G58" s="851">
        <f t="shared" si="6"/>
        <v>0</v>
      </c>
      <c r="H58" s="853">
        <f t="shared" si="6"/>
        <v>0</v>
      </c>
      <c r="I58" s="851">
        <f t="shared" si="6"/>
        <v>0</v>
      </c>
      <c r="J58" s="853">
        <f t="shared" si="6"/>
        <v>0</v>
      </c>
      <c r="K58" s="851">
        <f t="shared" si="6"/>
        <v>0</v>
      </c>
      <c r="L58" s="853">
        <f t="shared" si="6"/>
        <v>0</v>
      </c>
      <c r="M58" s="851">
        <f t="shared" si="6"/>
        <v>0</v>
      </c>
      <c r="N58" s="853">
        <f t="shared" si="6"/>
        <v>0</v>
      </c>
      <c r="O58" s="851">
        <f t="shared" si="6"/>
        <v>0</v>
      </c>
      <c r="P58" s="853">
        <f t="shared" si="6"/>
        <v>0</v>
      </c>
      <c r="Q58" s="851">
        <f t="shared" si="6"/>
        <v>0</v>
      </c>
      <c r="R58" s="853">
        <f t="shared" si="6"/>
        <v>0</v>
      </c>
      <c r="S58" s="851">
        <f t="shared" si="6"/>
        <v>0</v>
      </c>
      <c r="T58" s="853">
        <f t="shared" si="6"/>
        <v>0</v>
      </c>
      <c r="U58" s="851">
        <f t="shared" si="6"/>
        <v>0</v>
      </c>
      <c r="V58" s="851">
        <f t="shared" si="6"/>
        <v>0</v>
      </c>
      <c r="W58" s="851">
        <f>SUM(W59:W60)</f>
        <v>0</v>
      </c>
      <c r="X58" s="851">
        <f>SUM(X59:X60)</f>
        <v>0</v>
      </c>
      <c r="Y58" s="18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BV58" s="3"/>
      <c r="BW58" s="3"/>
      <c r="BX58" s="3"/>
      <c r="BY58" s="3"/>
      <c r="BZ58" s="3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5"/>
      <c r="DB58" s="5"/>
      <c r="DC58" s="5"/>
      <c r="DD58" s="5"/>
      <c r="DE58" s="5"/>
      <c r="DF58" s="5"/>
    </row>
    <row r="59" spans="1:110" s="2" customFormat="1" x14ac:dyDescent="0.2">
      <c r="A59" s="104" t="s">
        <v>71</v>
      </c>
      <c r="B59" s="105">
        <f>SUM(C59:D59)</f>
        <v>0</v>
      </c>
      <c r="C59" s="793"/>
      <c r="D59" s="794"/>
      <c r="E59" s="108"/>
      <c r="F59" s="109"/>
      <c r="G59" s="108"/>
      <c r="H59" s="109"/>
      <c r="I59" s="108"/>
      <c r="J59" s="109"/>
      <c r="K59" s="108"/>
      <c r="L59" s="109"/>
      <c r="M59" s="108"/>
      <c r="N59" s="109"/>
      <c r="O59" s="108"/>
      <c r="P59" s="109"/>
      <c r="Q59" s="108"/>
      <c r="R59" s="109"/>
      <c r="S59" s="108"/>
      <c r="T59" s="109"/>
      <c r="U59" s="108"/>
      <c r="V59" s="108"/>
      <c r="W59" s="108"/>
      <c r="X59" s="108"/>
      <c r="Y59" s="18"/>
      <c r="Z59" s="19"/>
      <c r="AA59" s="19"/>
      <c r="AB59" s="19"/>
      <c r="AC59" s="19"/>
      <c r="AD59" s="19"/>
      <c r="AE59" s="19"/>
      <c r="AF59" s="19"/>
      <c r="AG59" s="19"/>
      <c r="AH59" s="19"/>
      <c r="AI59" s="3"/>
      <c r="AJ59" s="3"/>
      <c r="BV59" s="3"/>
      <c r="BW59" s="3"/>
      <c r="BX59" s="3"/>
      <c r="BY59" s="3"/>
      <c r="BZ59" s="3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5"/>
      <c r="DB59" s="5">
        <v>0</v>
      </c>
      <c r="DC59" s="5">
        <v>0</v>
      </c>
      <c r="DD59" s="5">
        <v>0</v>
      </c>
      <c r="DE59" s="5"/>
      <c r="DF59" s="5"/>
    </row>
    <row r="60" spans="1:110" s="2" customFormat="1" x14ac:dyDescent="0.2">
      <c r="A60" s="111" t="s">
        <v>77</v>
      </c>
      <c r="B60" s="112">
        <f>SUM(C60:D60)</f>
        <v>0</v>
      </c>
      <c r="C60" s="854"/>
      <c r="D60" s="854"/>
      <c r="E60" s="113"/>
      <c r="F60" s="93"/>
      <c r="G60" s="113"/>
      <c r="H60" s="93"/>
      <c r="I60" s="113"/>
      <c r="J60" s="93"/>
      <c r="K60" s="113"/>
      <c r="L60" s="93"/>
      <c r="M60" s="113"/>
      <c r="N60" s="93"/>
      <c r="O60" s="113"/>
      <c r="P60" s="93"/>
      <c r="Q60" s="113"/>
      <c r="R60" s="93"/>
      <c r="S60" s="113"/>
      <c r="T60" s="93"/>
      <c r="U60" s="113"/>
      <c r="V60" s="113"/>
      <c r="W60" s="113"/>
      <c r="X60" s="113"/>
      <c r="Y60" s="18"/>
      <c r="Z60" s="19"/>
      <c r="AA60" s="19"/>
      <c r="AB60" s="19"/>
      <c r="AC60" s="19"/>
      <c r="AD60" s="19"/>
      <c r="AE60" s="19"/>
      <c r="AF60" s="19"/>
      <c r="AG60" s="19"/>
      <c r="AH60" s="19"/>
      <c r="AI60" s="3"/>
      <c r="AJ60" s="3"/>
      <c r="BV60" s="3"/>
      <c r="BW60" s="3"/>
      <c r="BX60" s="3"/>
      <c r="BY60" s="3"/>
      <c r="BZ60" s="3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5"/>
      <c r="DB60" s="5">
        <v>0</v>
      </c>
      <c r="DC60" s="5">
        <v>0</v>
      </c>
      <c r="DD60" s="5">
        <v>0</v>
      </c>
      <c r="DE60" s="5"/>
      <c r="DF60" s="5"/>
    </row>
    <row r="61" spans="1:110" s="2" customFormat="1" x14ac:dyDescent="0.2">
      <c r="A61" s="792" t="s">
        <v>79</v>
      </c>
      <c r="B61" s="9"/>
      <c r="C61" s="9"/>
      <c r="D61" s="9"/>
      <c r="E61" s="114"/>
      <c r="F61" s="114"/>
      <c r="G61" s="114"/>
      <c r="H61" s="73"/>
      <c r="I61" s="73"/>
      <c r="J61" s="859"/>
      <c r="K61" s="859"/>
      <c r="L61" s="859"/>
      <c r="M61" s="859"/>
      <c r="N61" s="859"/>
      <c r="O61" s="859"/>
      <c r="P61" s="859"/>
      <c r="Q61" s="859"/>
      <c r="R61" s="859"/>
      <c r="S61" s="859"/>
      <c r="T61" s="859"/>
      <c r="U61" s="859"/>
      <c r="V61" s="835"/>
      <c r="W61" s="835"/>
      <c r="X61" s="841"/>
      <c r="Y61" s="841"/>
      <c r="Z61" s="841"/>
      <c r="AA61" s="841"/>
      <c r="AB61" s="841"/>
      <c r="AC61" s="841"/>
      <c r="AD61" s="841"/>
      <c r="AE61" s="841"/>
      <c r="AF61" s="841"/>
      <c r="AG61" s="841"/>
      <c r="AH61" s="841"/>
      <c r="AI61" s="841"/>
      <c r="AJ61" s="841"/>
      <c r="AK61" s="841"/>
      <c r="AL61" s="841"/>
      <c r="AM61" s="841"/>
      <c r="AN61" s="841"/>
      <c r="AO61" s="841"/>
      <c r="AP61" s="845"/>
      <c r="AQ61" s="845"/>
      <c r="AR61" s="845"/>
      <c r="BV61" s="3"/>
      <c r="BW61" s="3"/>
      <c r="BX61" s="3"/>
      <c r="BY61" s="3"/>
      <c r="BZ61" s="3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5"/>
      <c r="DB61" s="5"/>
      <c r="DC61" s="5"/>
      <c r="DD61" s="5"/>
      <c r="DE61" s="5"/>
      <c r="DF61" s="5"/>
    </row>
    <row r="62" spans="1:110" s="2" customFormat="1" x14ac:dyDescent="0.2">
      <c r="A62" s="860" t="s">
        <v>49</v>
      </c>
      <c r="B62" s="860" t="s">
        <v>32</v>
      </c>
      <c r="C62" s="115"/>
      <c r="D62" s="116"/>
      <c r="E62" s="116"/>
      <c r="F62" s="116"/>
      <c r="G62" s="116"/>
      <c r="H62" s="73"/>
      <c r="I62" s="73"/>
      <c r="J62" s="859"/>
      <c r="K62" s="859"/>
      <c r="L62" s="861"/>
      <c r="M62" s="861"/>
      <c r="N62" s="859"/>
      <c r="O62" s="859"/>
      <c r="P62" s="859"/>
      <c r="Q62" s="859"/>
      <c r="R62" s="859"/>
      <c r="S62" s="859"/>
      <c r="T62" s="859"/>
      <c r="U62" s="859"/>
      <c r="V62" s="835"/>
      <c r="W62" s="835"/>
      <c r="X62" s="841"/>
      <c r="Y62" s="841"/>
      <c r="Z62" s="841"/>
      <c r="AA62" s="841"/>
      <c r="AB62" s="841"/>
      <c r="AC62" s="841"/>
      <c r="AD62" s="841"/>
      <c r="AE62" s="841"/>
      <c r="AF62" s="841"/>
      <c r="AG62" s="841"/>
      <c r="AH62" s="841"/>
      <c r="AI62" s="841"/>
      <c r="AJ62" s="841"/>
      <c r="AK62" s="841"/>
      <c r="AL62" s="841"/>
      <c r="AM62" s="841"/>
      <c r="AN62" s="841"/>
      <c r="AO62" s="841"/>
      <c r="AP62" s="845"/>
      <c r="AQ62" s="845"/>
      <c r="AR62" s="845"/>
      <c r="BV62" s="3"/>
      <c r="BW62" s="3"/>
      <c r="BX62" s="3"/>
      <c r="BY62" s="3"/>
      <c r="BZ62" s="3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5"/>
      <c r="DB62" s="5"/>
      <c r="DC62" s="5"/>
      <c r="DD62" s="5"/>
      <c r="DE62" s="5"/>
      <c r="DF62" s="5"/>
    </row>
    <row r="63" spans="1:110" s="2" customFormat="1" x14ac:dyDescent="0.2">
      <c r="A63" s="862" t="s">
        <v>71</v>
      </c>
      <c r="B63" s="863"/>
      <c r="C63" s="115"/>
      <c r="D63" s="116"/>
      <c r="E63" s="116"/>
      <c r="F63" s="116"/>
      <c r="G63" s="116"/>
      <c r="H63" s="6"/>
      <c r="I63" s="94"/>
      <c r="J63" s="835"/>
      <c r="K63" s="835"/>
      <c r="L63" s="864"/>
      <c r="M63" s="864"/>
      <c r="N63" s="835"/>
      <c r="O63" s="835"/>
      <c r="P63" s="835"/>
      <c r="Q63" s="835"/>
      <c r="R63" s="835"/>
      <c r="S63" s="835"/>
      <c r="T63" s="835"/>
      <c r="U63" s="835"/>
      <c r="V63" s="835"/>
      <c r="W63" s="835"/>
      <c r="X63" s="841"/>
      <c r="Y63" s="841"/>
      <c r="Z63" s="841"/>
      <c r="AA63" s="841"/>
      <c r="AB63" s="841"/>
      <c r="AC63" s="841"/>
      <c r="AD63" s="841"/>
      <c r="AE63" s="841"/>
      <c r="AF63" s="841"/>
      <c r="AG63" s="841"/>
      <c r="AH63" s="841"/>
      <c r="AI63" s="841"/>
      <c r="AJ63" s="841"/>
      <c r="AK63" s="841"/>
      <c r="AL63" s="841"/>
      <c r="AM63" s="841"/>
      <c r="AN63" s="841"/>
      <c r="AO63" s="841"/>
      <c r="AP63" s="845"/>
      <c r="AQ63" s="845"/>
      <c r="AR63" s="845"/>
      <c r="BV63" s="3"/>
      <c r="BW63" s="3"/>
      <c r="BX63" s="3"/>
      <c r="BY63" s="3"/>
      <c r="BZ63" s="3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5"/>
      <c r="DB63" s="5"/>
      <c r="DC63" s="5"/>
      <c r="DD63" s="5"/>
      <c r="DE63" s="5"/>
      <c r="DF63" s="5"/>
    </row>
    <row r="64" spans="1:110" s="2" customFormat="1" x14ac:dyDescent="0.2">
      <c r="A64" s="62" t="s">
        <v>80</v>
      </c>
      <c r="B64" s="69"/>
      <c r="C64" s="8"/>
      <c r="D64" s="117"/>
      <c r="E64" s="8"/>
      <c r="F64" s="795"/>
      <c r="G64" s="118"/>
      <c r="H64" s="6"/>
      <c r="I64" s="6"/>
      <c r="J64" s="835"/>
      <c r="K64" s="835"/>
      <c r="L64" s="835"/>
      <c r="M64" s="835"/>
      <c r="N64" s="835"/>
      <c r="O64" s="835"/>
      <c r="P64" s="835"/>
      <c r="Q64" s="835"/>
      <c r="R64" s="835"/>
      <c r="S64" s="835"/>
      <c r="T64" s="835"/>
      <c r="U64" s="835"/>
      <c r="V64" s="835"/>
      <c r="W64" s="835"/>
      <c r="X64" s="841"/>
      <c r="Y64" s="841"/>
      <c r="Z64" s="841"/>
      <c r="AA64" s="841"/>
      <c r="AB64" s="841"/>
      <c r="AC64" s="841"/>
      <c r="AD64" s="841"/>
      <c r="AE64" s="841"/>
      <c r="AF64" s="841"/>
      <c r="AG64" s="841"/>
      <c r="AH64" s="841"/>
      <c r="AI64" s="841"/>
      <c r="AJ64" s="841"/>
      <c r="AK64" s="841"/>
      <c r="AL64" s="841"/>
      <c r="AM64" s="841"/>
      <c r="AN64" s="841"/>
      <c r="AO64" s="841"/>
      <c r="AP64" s="845"/>
      <c r="AQ64" s="845"/>
      <c r="AR64" s="845"/>
      <c r="BV64" s="3"/>
      <c r="BW64" s="3"/>
      <c r="BX64" s="3"/>
      <c r="BY64" s="3"/>
      <c r="BZ64" s="3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5"/>
      <c r="DB64" s="5"/>
      <c r="DC64" s="5"/>
      <c r="DD64" s="5"/>
      <c r="DE64" s="5"/>
      <c r="DF64" s="5"/>
    </row>
    <row r="65" spans="1:108" s="2" customFormat="1" ht="15" x14ac:dyDescent="0.25">
      <c r="A65" s="8" t="s">
        <v>81</v>
      </c>
      <c r="B65" s="119"/>
      <c r="C65" s="8"/>
      <c r="D65" s="8"/>
      <c r="E65" s="8"/>
      <c r="F65" s="8"/>
      <c r="G65" s="8"/>
      <c r="H65" s="6"/>
      <c r="I65" s="6"/>
      <c r="J65" s="865"/>
      <c r="K65" s="865"/>
      <c r="L65" s="865"/>
      <c r="M65" s="865"/>
      <c r="N65" s="865"/>
      <c r="O65" s="865"/>
      <c r="P65" s="865"/>
      <c r="Q65" s="865"/>
      <c r="R65" s="865"/>
      <c r="S65" s="865"/>
      <c r="T65" s="835"/>
      <c r="U65" s="835"/>
      <c r="V65" s="835"/>
      <c r="W65" s="866"/>
      <c r="X65" s="841"/>
      <c r="Y65" s="841"/>
      <c r="Z65" s="841"/>
      <c r="AA65" s="841"/>
      <c r="AB65" s="841"/>
      <c r="AC65" s="841"/>
      <c r="AD65" s="841"/>
      <c r="AE65" s="841"/>
      <c r="AF65" s="867"/>
      <c r="AG65" s="841"/>
      <c r="AH65" s="868"/>
      <c r="AI65" s="841"/>
      <c r="AJ65" s="841"/>
      <c r="AK65" s="841"/>
      <c r="AL65" s="841"/>
      <c r="AM65" s="841"/>
      <c r="AN65" s="841"/>
      <c r="AO65" s="841"/>
      <c r="AP65" s="845"/>
      <c r="AQ65" s="845"/>
      <c r="AR65" s="845"/>
      <c r="BV65" s="3"/>
      <c r="BW65" s="3"/>
      <c r="BX65" s="3"/>
      <c r="BY65" s="3"/>
      <c r="BZ65" s="3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5"/>
      <c r="DB65" s="5"/>
      <c r="DC65" s="5"/>
      <c r="DD65" s="5"/>
    </row>
    <row r="66" spans="1:108" s="2" customFormat="1" x14ac:dyDescent="0.2">
      <c r="A66" s="860" t="s">
        <v>49</v>
      </c>
      <c r="B66" s="860" t="s">
        <v>32</v>
      </c>
      <c r="C66" s="8"/>
      <c r="D66" s="8"/>
      <c r="E66" s="8"/>
      <c r="F66" s="8"/>
      <c r="G66" s="8"/>
      <c r="H66" s="6"/>
      <c r="I66" s="6"/>
      <c r="J66" s="865"/>
      <c r="K66" s="865"/>
      <c r="L66" s="865"/>
      <c r="M66" s="865"/>
      <c r="N66" s="865"/>
      <c r="O66" s="865"/>
      <c r="P66" s="865"/>
      <c r="Q66" s="865"/>
      <c r="R66" s="865"/>
      <c r="S66" s="865"/>
      <c r="T66" s="835"/>
      <c r="U66" s="835"/>
      <c r="V66" s="835"/>
      <c r="W66" s="866"/>
      <c r="X66" s="841"/>
      <c r="Y66" s="841"/>
      <c r="Z66" s="841"/>
      <c r="AA66" s="841"/>
      <c r="AB66" s="841"/>
      <c r="AC66" s="841"/>
      <c r="AD66" s="841"/>
      <c r="AE66" s="841"/>
      <c r="AF66" s="867"/>
      <c r="AG66" s="841"/>
      <c r="AH66" s="868"/>
      <c r="AI66" s="841"/>
      <c r="AJ66" s="841"/>
      <c r="AK66" s="841"/>
      <c r="AL66" s="841"/>
      <c r="AM66" s="841"/>
      <c r="AN66" s="841"/>
      <c r="AO66" s="841"/>
      <c r="AP66" s="845"/>
      <c r="AQ66" s="845"/>
      <c r="AR66" s="845"/>
      <c r="BV66" s="3"/>
      <c r="BW66" s="3"/>
      <c r="BX66" s="3"/>
      <c r="BY66" s="3"/>
      <c r="BZ66" s="3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5"/>
      <c r="DB66" s="5"/>
      <c r="DC66" s="5"/>
      <c r="DD66" s="5"/>
    </row>
    <row r="67" spans="1:108" s="2" customFormat="1" x14ac:dyDescent="0.2">
      <c r="A67" s="869" t="s">
        <v>82</v>
      </c>
      <c r="B67" s="863"/>
      <c r="C67" s="8"/>
      <c r="D67" s="8"/>
      <c r="E67" s="8"/>
      <c r="F67" s="8"/>
      <c r="G67" s="8"/>
      <c r="H67" s="6"/>
      <c r="I67" s="6"/>
      <c r="J67" s="865"/>
      <c r="K67" s="865"/>
      <c r="L67" s="865"/>
      <c r="M67" s="865"/>
      <c r="N67" s="865"/>
      <c r="O67" s="865"/>
      <c r="P67" s="865"/>
      <c r="Q67" s="865"/>
      <c r="R67" s="865"/>
      <c r="S67" s="865"/>
      <c r="T67" s="835"/>
      <c r="U67" s="835"/>
      <c r="V67" s="835"/>
      <c r="W67" s="866"/>
      <c r="X67" s="841"/>
      <c r="Y67" s="841"/>
      <c r="Z67" s="841"/>
      <c r="AA67" s="841"/>
      <c r="AB67" s="841"/>
      <c r="AC67" s="841"/>
      <c r="AD67" s="841"/>
      <c r="AE67" s="841"/>
      <c r="AF67" s="867"/>
      <c r="AG67" s="841"/>
      <c r="AH67" s="868"/>
      <c r="AI67" s="841"/>
      <c r="AJ67" s="841"/>
      <c r="AK67" s="841"/>
      <c r="AL67" s="841"/>
      <c r="AM67" s="841"/>
      <c r="AN67" s="841"/>
      <c r="AO67" s="841"/>
      <c r="AP67" s="845"/>
      <c r="AQ67" s="845"/>
      <c r="AR67" s="845"/>
      <c r="BV67" s="3"/>
      <c r="BW67" s="3"/>
      <c r="BX67" s="3"/>
      <c r="BY67" s="3"/>
      <c r="BZ67" s="3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5"/>
      <c r="DB67" s="5"/>
      <c r="DC67" s="5"/>
      <c r="DD67" s="5"/>
    </row>
    <row r="68" spans="1:108" s="2" customFormat="1" x14ac:dyDescent="0.2">
      <c r="A68" s="120" t="s">
        <v>61</v>
      </c>
      <c r="B68" s="108"/>
      <c r="C68" s="8"/>
      <c r="D68" s="8"/>
      <c r="E68" s="8"/>
      <c r="F68" s="8"/>
      <c r="G68" s="8"/>
      <c r="H68" s="6"/>
      <c r="I68" s="6"/>
      <c r="J68" s="865"/>
      <c r="K68" s="865"/>
      <c r="L68" s="865"/>
      <c r="M68" s="865"/>
      <c r="N68" s="865"/>
      <c r="O68" s="865"/>
      <c r="P68" s="865"/>
      <c r="Q68" s="865"/>
      <c r="R68" s="865"/>
      <c r="S68" s="865"/>
      <c r="T68" s="835"/>
      <c r="U68" s="835"/>
      <c r="V68" s="835"/>
      <c r="W68" s="866"/>
      <c r="X68" s="841"/>
      <c r="Y68" s="841"/>
      <c r="Z68" s="841"/>
      <c r="AA68" s="841"/>
      <c r="AB68" s="841"/>
      <c r="AC68" s="841"/>
      <c r="AD68" s="841"/>
      <c r="AE68" s="841"/>
      <c r="AF68" s="867"/>
      <c r="AG68" s="841"/>
      <c r="AH68" s="868"/>
      <c r="AI68" s="841"/>
      <c r="AJ68" s="841"/>
      <c r="AK68" s="841"/>
      <c r="AL68" s="841"/>
      <c r="AM68" s="841"/>
      <c r="AN68" s="841"/>
      <c r="AO68" s="841"/>
      <c r="AP68" s="845"/>
      <c r="AQ68" s="845"/>
      <c r="AR68" s="845"/>
      <c r="BV68" s="3"/>
      <c r="BW68" s="3"/>
      <c r="BX68" s="3"/>
      <c r="BY68" s="3"/>
      <c r="BZ68" s="3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5"/>
      <c r="DB68" s="5"/>
      <c r="DC68" s="5"/>
      <c r="DD68" s="5"/>
    </row>
    <row r="69" spans="1:108" s="2" customFormat="1" x14ac:dyDescent="0.2">
      <c r="A69" s="120" t="s">
        <v>83</v>
      </c>
      <c r="B69" s="108"/>
      <c r="C69" s="8"/>
      <c r="D69" s="8"/>
      <c r="E69" s="8"/>
      <c r="F69" s="8"/>
      <c r="G69" s="8"/>
      <c r="H69" s="6"/>
      <c r="I69" s="6"/>
      <c r="J69" s="865"/>
      <c r="K69" s="865"/>
      <c r="L69" s="865"/>
      <c r="M69" s="865"/>
      <c r="N69" s="865"/>
      <c r="O69" s="865"/>
      <c r="P69" s="865"/>
      <c r="Q69" s="865"/>
      <c r="R69" s="865"/>
      <c r="S69" s="865"/>
      <c r="T69" s="835"/>
      <c r="U69" s="835"/>
      <c r="V69" s="835"/>
      <c r="W69" s="866"/>
      <c r="X69" s="841"/>
      <c r="Y69" s="841"/>
      <c r="Z69" s="841"/>
      <c r="AA69" s="841"/>
      <c r="AB69" s="841"/>
      <c r="AC69" s="841"/>
      <c r="AD69" s="841"/>
      <c r="AE69" s="841"/>
      <c r="AF69" s="867"/>
      <c r="AG69" s="841"/>
      <c r="AH69" s="868"/>
      <c r="AI69" s="841"/>
      <c r="AJ69" s="841"/>
      <c r="AK69" s="841"/>
      <c r="AL69" s="841"/>
      <c r="AM69" s="841"/>
      <c r="AN69" s="841"/>
      <c r="AO69" s="841"/>
      <c r="AP69" s="845"/>
      <c r="AQ69" s="845"/>
      <c r="AR69" s="845"/>
      <c r="BV69" s="3"/>
      <c r="BW69" s="3"/>
      <c r="BX69" s="3"/>
      <c r="BY69" s="3"/>
      <c r="BZ69" s="3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5"/>
      <c r="DB69" s="5"/>
      <c r="DC69" s="5"/>
      <c r="DD69" s="5"/>
    </row>
    <row r="70" spans="1:108" s="2" customFormat="1" x14ac:dyDescent="0.2">
      <c r="A70" s="120" t="s">
        <v>84</v>
      </c>
      <c r="B70" s="108"/>
      <c r="C70" s="8"/>
      <c r="D70" s="8"/>
      <c r="E70" s="8"/>
      <c r="F70" s="8"/>
      <c r="G70" s="8"/>
      <c r="H70" s="6"/>
      <c r="I70" s="6"/>
      <c r="J70" s="865"/>
      <c r="K70" s="865"/>
      <c r="L70" s="865"/>
      <c r="M70" s="865"/>
      <c r="N70" s="865"/>
      <c r="O70" s="865"/>
      <c r="P70" s="865"/>
      <c r="Q70" s="865"/>
      <c r="R70" s="865"/>
      <c r="S70" s="865"/>
      <c r="T70" s="835"/>
      <c r="U70" s="835"/>
      <c r="V70" s="835"/>
      <c r="W70" s="866"/>
      <c r="X70" s="841"/>
      <c r="Y70" s="841"/>
      <c r="Z70" s="841"/>
      <c r="AA70" s="841"/>
      <c r="AB70" s="841"/>
      <c r="AC70" s="841"/>
      <c r="AD70" s="841"/>
      <c r="AE70" s="841"/>
      <c r="AF70" s="867"/>
      <c r="AG70" s="841"/>
      <c r="AH70" s="868"/>
      <c r="AI70" s="841"/>
      <c r="AJ70" s="841"/>
      <c r="AK70" s="841"/>
      <c r="AL70" s="841"/>
      <c r="AM70" s="841"/>
      <c r="AN70" s="841"/>
      <c r="AO70" s="841"/>
      <c r="AP70" s="845"/>
      <c r="AQ70" s="845"/>
      <c r="AR70" s="845"/>
      <c r="BV70" s="3"/>
      <c r="BW70" s="3"/>
      <c r="BX70" s="3"/>
      <c r="BY70" s="3"/>
      <c r="BZ70" s="3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5"/>
      <c r="DB70" s="5"/>
      <c r="DC70" s="5"/>
      <c r="DD70" s="5"/>
    </row>
    <row r="71" spans="1:108" s="2" customFormat="1" x14ac:dyDescent="0.2">
      <c r="A71" s="120" t="s">
        <v>63</v>
      </c>
      <c r="B71" s="108"/>
      <c r="C71" s="8"/>
      <c r="D71" s="8"/>
      <c r="E71" s="8"/>
      <c r="F71" s="8"/>
      <c r="G71" s="8"/>
      <c r="H71" s="6"/>
      <c r="I71" s="6"/>
      <c r="J71" s="865"/>
      <c r="K71" s="865"/>
      <c r="L71" s="865"/>
      <c r="M71" s="865"/>
      <c r="N71" s="865"/>
      <c r="O71" s="865"/>
      <c r="P71" s="865"/>
      <c r="Q71" s="865"/>
      <c r="R71" s="865"/>
      <c r="S71" s="865"/>
      <c r="T71" s="835"/>
      <c r="U71" s="835"/>
      <c r="V71" s="835"/>
      <c r="W71" s="866"/>
      <c r="X71" s="841"/>
      <c r="Y71" s="841"/>
      <c r="Z71" s="841"/>
      <c r="AA71" s="841"/>
      <c r="AB71" s="841"/>
      <c r="AC71" s="841"/>
      <c r="AD71" s="841"/>
      <c r="AE71" s="841"/>
      <c r="AF71" s="867"/>
      <c r="AG71" s="841"/>
      <c r="AH71" s="868"/>
      <c r="AI71" s="841"/>
      <c r="AJ71" s="841"/>
      <c r="AK71" s="841"/>
      <c r="AL71" s="841"/>
      <c r="AM71" s="841"/>
      <c r="AN71" s="841"/>
      <c r="AO71" s="841"/>
      <c r="AP71" s="845"/>
      <c r="AQ71" s="845"/>
      <c r="AR71" s="845"/>
      <c r="BV71" s="3"/>
      <c r="BW71" s="3"/>
      <c r="BX71" s="3"/>
      <c r="BY71" s="3"/>
      <c r="BZ71" s="3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5"/>
      <c r="DB71" s="5"/>
      <c r="DC71" s="5"/>
      <c r="DD71" s="5"/>
    </row>
    <row r="72" spans="1:108" s="2" customFormat="1" x14ac:dyDescent="0.2">
      <c r="A72" s="120" t="s">
        <v>85</v>
      </c>
      <c r="B72" s="108"/>
      <c r="C72" s="8"/>
      <c r="D72" s="8"/>
      <c r="E72" s="8"/>
      <c r="F72" s="8"/>
      <c r="G72" s="8"/>
      <c r="H72" s="6"/>
      <c r="I72" s="6"/>
      <c r="J72" s="865"/>
      <c r="K72" s="865"/>
      <c r="L72" s="865"/>
      <c r="M72" s="865"/>
      <c r="N72" s="865"/>
      <c r="O72" s="865"/>
      <c r="P72" s="865"/>
      <c r="Q72" s="865"/>
      <c r="R72" s="865"/>
      <c r="S72" s="865"/>
      <c r="T72" s="835"/>
      <c r="U72" s="835"/>
      <c r="V72" s="835"/>
      <c r="W72" s="866"/>
      <c r="X72" s="841"/>
      <c r="Y72" s="841"/>
      <c r="Z72" s="841"/>
      <c r="AA72" s="841"/>
      <c r="AB72" s="841"/>
      <c r="AC72" s="841"/>
      <c r="AD72" s="841"/>
      <c r="AE72" s="841"/>
      <c r="AF72" s="867"/>
      <c r="AG72" s="841"/>
      <c r="AH72" s="868"/>
      <c r="AI72" s="841"/>
      <c r="AJ72" s="841"/>
      <c r="AK72" s="841"/>
      <c r="AL72" s="841"/>
      <c r="AM72" s="841"/>
      <c r="AN72" s="841"/>
      <c r="AO72" s="841"/>
      <c r="AP72" s="845"/>
      <c r="AQ72" s="845"/>
      <c r="AR72" s="845"/>
      <c r="BV72" s="3"/>
      <c r="BW72" s="3"/>
      <c r="BX72" s="3"/>
      <c r="BY72" s="3"/>
      <c r="BZ72" s="3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5"/>
      <c r="DB72" s="5"/>
      <c r="DC72" s="5"/>
      <c r="DD72" s="5"/>
    </row>
    <row r="73" spans="1:108" s="2" customFormat="1" x14ac:dyDescent="0.2">
      <c r="A73" s="120" t="s">
        <v>86</v>
      </c>
      <c r="B73" s="108"/>
      <c r="C73" s="8"/>
      <c r="D73" s="8"/>
      <c r="E73" s="8"/>
      <c r="F73" s="8"/>
      <c r="G73" s="8"/>
      <c r="H73" s="6"/>
      <c r="I73" s="6"/>
      <c r="J73" s="865"/>
      <c r="K73" s="865"/>
      <c r="L73" s="865"/>
      <c r="M73" s="865"/>
      <c r="N73" s="865"/>
      <c r="O73" s="865"/>
      <c r="P73" s="865"/>
      <c r="Q73" s="865"/>
      <c r="R73" s="865"/>
      <c r="S73" s="865"/>
      <c r="T73" s="835"/>
      <c r="U73" s="835"/>
      <c r="V73" s="835"/>
      <c r="W73" s="866"/>
      <c r="X73" s="841"/>
      <c r="Y73" s="841"/>
      <c r="Z73" s="841"/>
      <c r="AA73" s="841"/>
      <c r="AB73" s="841"/>
      <c r="AC73" s="841"/>
      <c r="AD73" s="841"/>
      <c r="AE73" s="841"/>
      <c r="AF73" s="867"/>
      <c r="AG73" s="841"/>
      <c r="AH73" s="868"/>
      <c r="AI73" s="841"/>
      <c r="AJ73" s="841"/>
      <c r="AK73" s="841"/>
      <c r="AL73" s="841"/>
      <c r="AM73" s="841"/>
      <c r="AN73" s="841"/>
      <c r="AO73" s="841"/>
      <c r="AP73" s="845"/>
      <c r="AQ73" s="845"/>
      <c r="AR73" s="845"/>
      <c r="BV73" s="3"/>
      <c r="BW73" s="3"/>
      <c r="BX73" s="3"/>
      <c r="BY73" s="3"/>
      <c r="BZ73" s="3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5"/>
      <c r="DB73" s="5"/>
      <c r="DC73" s="5"/>
      <c r="DD73" s="5"/>
    </row>
    <row r="74" spans="1:108" s="2" customFormat="1" x14ac:dyDescent="0.2">
      <c r="A74" s="121" t="s">
        <v>87</v>
      </c>
      <c r="B74" s="69"/>
      <c r="C74" s="8"/>
      <c r="D74" s="8"/>
      <c r="E74" s="8"/>
      <c r="F74" s="8"/>
      <c r="G74" s="8"/>
      <c r="H74" s="6"/>
      <c r="I74" s="6"/>
      <c r="J74" s="865"/>
      <c r="K74" s="865"/>
      <c r="L74" s="865"/>
      <c r="M74" s="865"/>
      <c r="N74" s="865"/>
      <c r="O74" s="865"/>
      <c r="P74" s="865"/>
      <c r="Q74" s="865"/>
      <c r="R74" s="865"/>
      <c r="S74" s="865"/>
      <c r="T74" s="835"/>
      <c r="U74" s="835"/>
      <c r="V74" s="835"/>
      <c r="W74" s="866"/>
      <c r="X74" s="841"/>
      <c r="Y74" s="841"/>
      <c r="Z74" s="841"/>
      <c r="AA74" s="841"/>
      <c r="AB74" s="841"/>
      <c r="AC74" s="841"/>
      <c r="AD74" s="841"/>
      <c r="AE74" s="841"/>
      <c r="AF74" s="867"/>
      <c r="AG74" s="841"/>
      <c r="AH74" s="868"/>
      <c r="AI74" s="841"/>
      <c r="AJ74" s="841"/>
      <c r="AK74" s="841"/>
      <c r="AL74" s="841"/>
      <c r="AM74" s="841"/>
      <c r="AN74" s="841"/>
      <c r="AO74" s="841"/>
      <c r="AP74" s="845"/>
      <c r="AQ74" s="845"/>
      <c r="AR74" s="845"/>
      <c r="BV74" s="3"/>
      <c r="BW74" s="3"/>
      <c r="BX74" s="3"/>
      <c r="BY74" s="3"/>
      <c r="BZ74" s="3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5"/>
      <c r="DB74" s="5"/>
      <c r="DC74" s="5"/>
      <c r="DD74" s="5"/>
    </row>
    <row r="75" spans="1:108" s="2" customFormat="1" x14ac:dyDescent="0.2">
      <c r="A75" s="8" t="s">
        <v>88</v>
      </c>
      <c r="B75" s="8"/>
      <c r="C75" s="870"/>
      <c r="D75" s="870"/>
      <c r="E75" s="6"/>
      <c r="F75" s="6"/>
      <c r="G75" s="6"/>
      <c r="H75" s="6"/>
      <c r="I75" s="6"/>
      <c r="J75" s="865"/>
      <c r="K75" s="865"/>
      <c r="L75" s="865"/>
      <c r="M75" s="865"/>
      <c r="N75" s="865"/>
      <c r="O75" s="865"/>
      <c r="P75" s="865"/>
      <c r="Q75" s="865"/>
      <c r="R75" s="865"/>
      <c r="S75" s="865"/>
      <c r="T75" s="835"/>
      <c r="U75" s="835"/>
      <c r="V75" s="835"/>
      <c r="W75" s="866"/>
      <c r="X75" s="841"/>
      <c r="Y75" s="841"/>
      <c r="Z75" s="841"/>
      <c r="AA75" s="841"/>
      <c r="AB75" s="841"/>
      <c r="AC75" s="841"/>
      <c r="AD75" s="841"/>
      <c r="AE75" s="841"/>
      <c r="AF75" s="867"/>
      <c r="AG75" s="841"/>
      <c r="AH75" s="868"/>
      <c r="AI75" s="841"/>
      <c r="AJ75" s="841"/>
      <c r="AK75" s="841"/>
      <c r="AL75" s="841"/>
      <c r="AM75" s="841"/>
      <c r="AN75" s="841"/>
      <c r="AO75" s="841"/>
      <c r="AP75" s="845"/>
      <c r="AQ75" s="845"/>
      <c r="AR75" s="845"/>
      <c r="BV75" s="3"/>
      <c r="BW75" s="3"/>
      <c r="BX75" s="3"/>
      <c r="BY75" s="3"/>
      <c r="BZ75" s="3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5"/>
      <c r="DB75" s="5"/>
      <c r="DC75" s="5"/>
      <c r="DD75" s="5"/>
    </row>
    <row r="76" spans="1:108" s="2" customFormat="1" ht="14.25" customHeight="1" x14ac:dyDescent="0.2">
      <c r="A76" s="3616" t="s">
        <v>89</v>
      </c>
      <c r="B76" s="3618" t="s">
        <v>32</v>
      </c>
      <c r="C76" s="3620" t="s">
        <v>90</v>
      </c>
      <c r="D76" s="3621"/>
      <c r="E76" s="3621"/>
      <c r="F76" s="3621"/>
      <c r="G76" s="3621"/>
      <c r="H76" s="3621"/>
      <c r="I76" s="3621"/>
      <c r="J76" s="3621"/>
      <c r="K76" s="3621"/>
      <c r="L76" s="3621"/>
      <c r="M76" s="3621"/>
      <c r="N76" s="3621"/>
      <c r="O76" s="3621"/>
      <c r="P76" s="3621"/>
      <c r="Q76" s="3621"/>
      <c r="R76" s="3621"/>
      <c r="S76" s="3622"/>
      <c r="T76" s="3603" t="s">
        <v>6</v>
      </c>
      <c r="U76" s="3603" t="s">
        <v>91</v>
      </c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841"/>
      <c r="AP76" s="841"/>
      <c r="AQ76" s="841"/>
      <c r="AR76" s="841"/>
      <c r="AS76" s="841"/>
      <c r="AT76" s="841"/>
      <c r="AU76" s="841"/>
      <c r="AV76" s="841"/>
      <c r="AW76" s="867"/>
      <c r="AX76" s="841"/>
      <c r="AY76" s="841"/>
      <c r="AZ76" s="841"/>
      <c r="BA76" s="841"/>
      <c r="BB76" s="841"/>
      <c r="BC76" s="841"/>
      <c r="BD76" s="841"/>
      <c r="BE76" s="841"/>
      <c r="BF76" s="841"/>
      <c r="BG76" s="845"/>
      <c r="BH76" s="845"/>
      <c r="BI76" s="845"/>
      <c r="BV76" s="3"/>
      <c r="BW76" s="3"/>
      <c r="BX76" s="3"/>
      <c r="BY76" s="3"/>
      <c r="BZ76" s="3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5"/>
      <c r="DB76" s="5"/>
      <c r="DC76" s="5"/>
      <c r="DD76" s="5"/>
    </row>
    <row r="77" spans="1:108" s="2" customFormat="1" x14ac:dyDescent="0.2">
      <c r="A77" s="3617"/>
      <c r="B77" s="3619"/>
      <c r="C77" s="871" t="s">
        <v>92</v>
      </c>
      <c r="D77" s="872" t="s">
        <v>93</v>
      </c>
      <c r="E77" s="872" t="s">
        <v>14</v>
      </c>
      <c r="F77" s="873" t="s">
        <v>15</v>
      </c>
      <c r="G77" s="874" t="s">
        <v>16</v>
      </c>
      <c r="H77" s="874" t="s">
        <v>94</v>
      </c>
      <c r="I77" s="874" t="s">
        <v>95</v>
      </c>
      <c r="J77" s="872" t="s">
        <v>19</v>
      </c>
      <c r="K77" s="872" t="s">
        <v>20</v>
      </c>
      <c r="L77" s="827" t="s">
        <v>21</v>
      </c>
      <c r="M77" s="872" t="s">
        <v>22</v>
      </c>
      <c r="N77" s="872" t="s">
        <v>23</v>
      </c>
      <c r="O77" s="872" t="s">
        <v>24</v>
      </c>
      <c r="P77" s="872" t="s">
        <v>25</v>
      </c>
      <c r="Q77" s="872" t="s">
        <v>26</v>
      </c>
      <c r="R77" s="872" t="s">
        <v>27</v>
      </c>
      <c r="S77" s="875" t="s">
        <v>28</v>
      </c>
      <c r="T77" s="3623"/>
      <c r="U77" s="3623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876"/>
      <c r="AP77" s="876"/>
      <c r="AQ77" s="876"/>
      <c r="AR77" s="876"/>
      <c r="AS77" s="876"/>
      <c r="AT77" s="876"/>
      <c r="AU77" s="876"/>
      <c r="AV77" s="876"/>
      <c r="AW77" s="877"/>
      <c r="AX77" s="878"/>
      <c r="AY77" s="878"/>
      <c r="AZ77" s="876"/>
      <c r="BA77" s="876"/>
      <c r="BB77" s="876"/>
      <c r="BC77" s="876"/>
      <c r="BD77" s="876"/>
      <c r="BE77" s="876"/>
      <c r="BF77" s="876"/>
      <c r="BG77" s="879"/>
      <c r="BH77" s="879"/>
      <c r="BI77" s="879"/>
      <c r="BV77" s="3"/>
      <c r="BW77" s="3"/>
      <c r="BX77" s="3"/>
      <c r="BY77" s="3"/>
      <c r="BZ77" s="3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5"/>
      <c r="DB77" s="5"/>
      <c r="DC77" s="5"/>
      <c r="DD77" s="5"/>
    </row>
    <row r="78" spans="1:108" s="2" customFormat="1" x14ac:dyDescent="0.2">
      <c r="A78" s="880" t="s">
        <v>96</v>
      </c>
      <c r="B78" s="123">
        <f>SUM(C78:S78)</f>
        <v>0</v>
      </c>
      <c r="C78" s="881"/>
      <c r="D78" s="882"/>
      <c r="E78" s="882"/>
      <c r="F78" s="882"/>
      <c r="G78" s="882"/>
      <c r="H78" s="882"/>
      <c r="I78" s="882"/>
      <c r="J78" s="882"/>
      <c r="K78" s="882"/>
      <c r="L78" s="882"/>
      <c r="M78" s="882"/>
      <c r="N78" s="882"/>
      <c r="O78" s="882"/>
      <c r="P78" s="882"/>
      <c r="Q78" s="882"/>
      <c r="R78" s="882"/>
      <c r="S78" s="883"/>
      <c r="T78" s="884"/>
      <c r="U78" s="884"/>
      <c r="V78" s="124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885"/>
      <c r="BA78" s="885"/>
      <c r="BB78" s="885"/>
      <c r="BC78" s="885"/>
      <c r="BD78" s="885"/>
      <c r="BE78" s="885"/>
      <c r="BF78" s="885"/>
      <c r="BG78" s="886"/>
      <c r="BH78" s="886"/>
      <c r="BI78" s="886"/>
      <c r="BV78" s="3"/>
      <c r="BW78" s="3"/>
      <c r="BX78" s="3"/>
      <c r="BY78" s="3"/>
      <c r="BZ78" s="3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5"/>
      <c r="DB78" s="5">
        <v>0</v>
      </c>
      <c r="DC78" s="5"/>
      <c r="DD78" s="5">
        <v>0</v>
      </c>
    </row>
    <row r="79" spans="1:108" s="2" customFormat="1" x14ac:dyDescent="0.2">
      <c r="A79" s="3629" t="s">
        <v>97</v>
      </c>
      <c r="B79" s="3629"/>
      <c r="C79" s="3629"/>
      <c r="D79" s="3629"/>
      <c r="E79" s="3629"/>
      <c r="F79" s="3629"/>
      <c r="G79" s="3629"/>
      <c r="H79" s="9"/>
      <c r="I79" s="9"/>
      <c r="J79" s="9"/>
      <c r="K79" s="9"/>
      <c r="L79" s="9"/>
      <c r="M79" s="9"/>
      <c r="N79" s="6"/>
      <c r="O79" s="6"/>
      <c r="P79" s="6"/>
      <c r="Q79" s="125"/>
      <c r="R79" s="125"/>
      <c r="S79" s="125"/>
      <c r="T79" s="125"/>
      <c r="U79" s="125"/>
      <c r="V79" s="125"/>
      <c r="W79" s="6"/>
      <c r="X79" s="125"/>
      <c r="Y79" s="125"/>
      <c r="Z79" s="126"/>
      <c r="AA79" s="887"/>
      <c r="AB79" s="887"/>
      <c r="AC79" s="887"/>
      <c r="AD79" s="887"/>
      <c r="AE79" s="888"/>
      <c r="AF79" s="888"/>
      <c r="AG79" s="888"/>
      <c r="AH79" s="889"/>
      <c r="AI79" s="886"/>
      <c r="AJ79" s="886"/>
      <c r="AK79" s="886"/>
      <c r="AL79" s="886"/>
      <c r="AM79" s="886"/>
      <c r="AN79" s="886"/>
      <c r="AO79" s="886"/>
      <c r="AP79" s="886"/>
      <c r="AQ79" s="886"/>
      <c r="AR79" s="886"/>
      <c r="BV79" s="3"/>
      <c r="BW79" s="3"/>
      <c r="BX79" s="3"/>
      <c r="BY79" s="3"/>
      <c r="BZ79" s="3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5"/>
      <c r="DB79" s="5"/>
      <c r="DC79" s="5"/>
      <c r="DD79" s="5"/>
    </row>
    <row r="80" spans="1:108" s="2" customFormat="1" ht="14.25" customHeight="1" x14ac:dyDescent="0.2">
      <c r="A80" s="3630" t="s">
        <v>49</v>
      </c>
      <c r="B80" s="3601" t="s">
        <v>98</v>
      </c>
      <c r="C80" s="3601" t="s">
        <v>32</v>
      </c>
      <c r="D80" s="3602"/>
      <c r="E80" s="3603"/>
      <c r="F80" s="3625" t="s">
        <v>5</v>
      </c>
      <c r="G80" s="3634"/>
      <c r="H80" s="3634"/>
      <c r="I80" s="3634"/>
      <c r="J80" s="3634"/>
      <c r="K80" s="3634"/>
      <c r="L80" s="3634"/>
      <c r="M80" s="3634"/>
      <c r="N80" s="3634"/>
      <c r="O80" s="3634"/>
      <c r="P80" s="3634"/>
      <c r="Q80" s="3634"/>
      <c r="R80" s="3634"/>
      <c r="S80" s="3634"/>
      <c r="T80" s="3634"/>
      <c r="U80" s="3634"/>
      <c r="V80" s="3634"/>
      <c r="W80" s="3634"/>
      <c r="X80" s="3634"/>
      <c r="Y80" s="3634"/>
      <c r="Z80" s="3634"/>
      <c r="AA80" s="3634"/>
      <c r="AB80" s="3634"/>
      <c r="AC80" s="3634"/>
      <c r="AD80" s="3634"/>
      <c r="AE80" s="3634"/>
      <c r="AF80" s="3634"/>
      <c r="AG80" s="3634"/>
      <c r="AH80" s="3634"/>
      <c r="AI80" s="3635"/>
      <c r="AJ80" s="3636" t="s">
        <v>99</v>
      </c>
      <c r="AK80" s="3607" t="s">
        <v>100</v>
      </c>
      <c r="AL80" s="3603" t="s">
        <v>6</v>
      </c>
      <c r="AM80" s="3603" t="s">
        <v>7</v>
      </c>
      <c r="AN80" s="3603" t="s">
        <v>69</v>
      </c>
      <c r="AO80" s="890"/>
      <c r="AP80" s="890"/>
      <c r="AQ80" s="890"/>
      <c r="AR80" s="890"/>
      <c r="AS80" s="886"/>
      <c r="AT80" s="886"/>
      <c r="BV80" s="3"/>
      <c r="BW80" s="3"/>
      <c r="BX80" s="3"/>
      <c r="BY80" s="3"/>
      <c r="BZ80" s="3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5"/>
      <c r="DB80" s="5"/>
      <c r="DC80" s="5"/>
      <c r="DD80" s="5"/>
    </row>
    <row r="81" spans="1:114" s="2" customFormat="1" ht="14.25" customHeight="1" x14ac:dyDescent="0.2">
      <c r="A81" s="3395"/>
      <c r="B81" s="3397"/>
      <c r="C81" s="3632"/>
      <c r="D81" s="3633"/>
      <c r="E81" s="3623"/>
      <c r="F81" s="3625" t="s">
        <v>101</v>
      </c>
      <c r="G81" s="3626"/>
      <c r="H81" s="3625" t="s">
        <v>102</v>
      </c>
      <c r="I81" s="3626"/>
      <c r="J81" s="3627" t="s">
        <v>13</v>
      </c>
      <c r="K81" s="3628"/>
      <c r="L81" s="3627" t="s">
        <v>14</v>
      </c>
      <c r="M81" s="3628"/>
      <c r="N81" s="3625" t="s">
        <v>103</v>
      </c>
      <c r="O81" s="3626"/>
      <c r="P81" s="3625" t="s">
        <v>104</v>
      </c>
      <c r="Q81" s="3626"/>
      <c r="R81" s="3627" t="s">
        <v>16</v>
      </c>
      <c r="S81" s="3628"/>
      <c r="T81" s="3627" t="s">
        <v>17</v>
      </c>
      <c r="U81" s="3628"/>
      <c r="V81" s="3627" t="s">
        <v>18</v>
      </c>
      <c r="W81" s="3628"/>
      <c r="X81" s="3627" t="s">
        <v>19</v>
      </c>
      <c r="Y81" s="3628"/>
      <c r="Z81" s="3627" t="s">
        <v>20</v>
      </c>
      <c r="AA81" s="3628"/>
      <c r="AB81" s="3627" t="s">
        <v>21</v>
      </c>
      <c r="AC81" s="3628"/>
      <c r="AD81" s="3627" t="s">
        <v>22</v>
      </c>
      <c r="AE81" s="3628"/>
      <c r="AF81" s="3627" t="s">
        <v>23</v>
      </c>
      <c r="AG81" s="3628"/>
      <c r="AH81" s="3627" t="s">
        <v>24</v>
      </c>
      <c r="AI81" s="3628"/>
      <c r="AJ81" s="3401"/>
      <c r="AK81" s="3368"/>
      <c r="AL81" s="3372"/>
      <c r="AM81" s="3372"/>
      <c r="AN81" s="3372"/>
      <c r="AO81" s="890"/>
      <c r="AP81" s="890"/>
      <c r="AQ81" s="890"/>
      <c r="AR81" s="890"/>
      <c r="AS81" s="886"/>
      <c r="AT81" s="886"/>
      <c r="BV81" s="3"/>
      <c r="BW81" s="3"/>
      <c r="BX81" s="3"/>
      <c r="BY81" s="3"/>
      <c r="BZ81" s="3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5"/>
      <c r="DB81" s="5"/>
      <c r="DC81" s="5"/>
      <c r="DD81" s="5"/>
      <c r="DE81" s="5"/>
      <c r="DF81" s="5"/>
      <c r="DG81" s="5"/>
      <c r="DH81" s="5"/>
      <c r="DI81" s="5"/>
      <c r="DJ81" s="5"/>
    </row>
    <row r="82" spans="1:114" s="2" customFormat="1" x14ac:dyDescent="0.2">
      <c r="A82" s="3631"/>
      <c r="B82" s="3632"/>
      <c r="C82" s="891" t="s">
        <v>29</v>
      </c>
      <c r="D82" s="892" t="s">
        <v>30</v>
      </c>
      <c r="E82" s="893" t="s">
        <v>31</v>
      </c>
      <c r="F82" s="891" t="s">
        <v>30</v>
      </c>
      <c r="G82" s="893" t="s">
        <v>31</v>
      </c>
      <c r="H82" s="894" t="s">
        <v>30</v>
      </c>
      <c r="I82" s="893" t="s">
        <v>31</v>
      </c>
      <c r="J82" s="891" t="s">
        <v>30</v>
      </c>
      <c r="K82" s="893" t="s">
        <v>31</v>
      </c>
      <c r="L82" s="891" t="s">
        <v>30</v>
      </c>
      <c r="M82" s="893" t="s">
        <v>31</v>
      </c>
      <c r="N82" s="891" t="s">
        <v>30</v>
      </c>
      <c r="O82" s="893" t="s">
        <v>31</v>
      </c>
      <c r="P82" s="891" t="s">
        <v>30</v>
      </c>
      <c r="Q82" s="893" t="s">
        <v>31</v>
      </c>
      <c r="R82" s="891" t="s">
        <v>30</v>
      </c>
      <c r="S82" s="893" t="s">
        <v>31</v>
      </c>
      <c r="T82" s="891" t="s">
        <v>30</v>
      </c>
      <c r="U82" s="893" t="s">
        <v>31</v>
      </c>
      <c r="V82" s="891" t="s">
        <v>30</v>
      </c>
      <c r="W82" s="893" t="s">
        <v>31</v>
      </c>
      <c r="X82" s="891" t="s">
        <v>30</v>
      </c>
      <c r="Y82" s="893" t="s">
        <v>31</v>
      </c>
      <c r="Z82" s="891" t="s">
        <v>30</v>
      </c>
      <c r="AA82" s="893" t="s">
        <v>31</v>
      </c>
      <c r="AB82" s="891" t="s">
        <v>30</v>
      </c>
      <c r="AC82" s="893" t="s">
        <v>31</v>
      </c>
      <c r="AD82" s="891" t="s">
        <v>30</v>
      </c>
      <c r="AE82" s="893" t="s">
        <v>31</v>
      </c>
      <c r="AF82" s="891" t="s">
        <v>30</v>
      </c>
      <c r="AG82" s="893" t="s">
        <v>31</v>
      </c>
      <c r="AH82" s="891" t="s">
        <v>30</v>
      </c>
      <c r="AI82" s="895" t="s">
        <v>31</v>
      </c>
      <c r="AJ82" s="3637"/>
      <c r="AK82" s="3639"/>
      <c r="AL82" s="3623"/>
      <c r="AM82" s="3623"/>
      <c r="AN82" s="3623"/>
      <c r="AO82" s="890"/>
      <c r="AP82" s="890"/>
      <c r="AQ82" s="890"/>
      <c r="AR82" s="890"/>
      <c r="AS82" s="886"/>
      <c r="AT82" s="886"/>
      <c r="BV82" s="3"/>
      <c r="BW82" s="3"/>
      <c r="BX82" s="3"/>
      <c r="BY82" s="3"/>
      <c r="BZ82" s="3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5"/>
      <c r="DB82" s="5"/>
      <c r="DC82" s="5"/>
      <c r="DD82" s="5"/>
      <c r="DE82" s="5"/>
      <c r="DF82" s="5"/>
      <c r="DG82" s="5"/>
      <c r="DH82" s="5"/>
      <c r="DI82" s="5"/>
      <c r="DJ82" s="5"/>
    </row>
    <row r="83" spans="1:114" s="2" customFormat="1" x14ac:dyDescent="0.2">
      <c r="A83" s="896" t="s">
        <v>105</v>
      </c>
      <c r="B83" s="897" t="s">
        <v>106</v>
      </c>
      <c r="C83" s="898">
        <f>SUM(D83:E83)</f>
        <v>0</v>
      </c>
      <c r="D83" s="899">
        <f>SUM(F83,H83,J83,L83,N83,P83,R83,T83,V83,X83,Z83,AB83,AD83,AF83,AH83)</f>
        <v>0</v>
      </c>
      <c r="E83" s="900">
        <f>SUM(G83,I83,K83,M83,O83,Q83,S83,U83,W83,Y83,AA83,AC83,AE83,AG83,AI83)</f>
        <v>0</v>
      </c>
      <c r="F83" s="901"/>
      <c r="G83" s="902"/>
      <c r="H83" s="903"/>
      <c r="I83" s="902"/>
      <c r="J83" s="901"/>
      <c r="K83" s="904"/>
      <c r="L83" s="901"/>
      <c r="M83" s="904"/>
      <c r="N83" s="901"/>
      <c r="O83" s="904"/>
      <c r="P83" s="901"/>
      <c r="Q83" s="904"/>
      <c r="R83" s="901"/>
      <c r="S83" s="904"/>
      <c r="T83" s="901"/>
      <c r="U83" s="904"/>
      <c r="V83" s="901"/>
      <c r="W83" s="904"/>
      <c r="X83" s="901"/>
      <c r="Y83" s="904"/>
      <c r="Z83" s="901"/>
      <c r="AA83" s="904"/>
      <c r="AB83" s="901"/>
      <c r="AC83" s="904"/>
      <c r="AD83" s="901"/>
      <c r="AE83" s="904"/>
      <c r="AF83" s="901"/>
      <c r="AG83" s="904"/>
      <c r="AH83" s="901"/>
      <c r="AI83" s="905"/>
      <c r="AJ83" s="906"/>
      <c r="AK83" s="907"/>
      <c r="AL83" s="902"/>
      <c r="AM83" s="902"/>
      <c r="AN83" s="902"/>
      <c r="AO83" s="908"/>
      <c r="AP83" s="890"/>
      <c r="AQ83" s="890"/>
      <c r="AR83" s="890"/>
      <c r="AS83" s="886"/>
      <c r="AT83" s="886"/>
      <c r="BV83" s="3"/>
      <c r="BW83" s="3"/>
      <c r="BX83" s="3"/>
      <c r="BY83" s="3"/>
      <c r="BZ83" s="3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5"/>
      <c r="DB83" s="5">
        <v>0</v>
      </c>
      <c r="DC83" s="5"/>
      <c r="DD83" s="5">
        <v>0</v>
      </c>
      <c r="DE83" s="5"/>
      <c r="DF83" s="5">
        <v>0</v>
      </c>
      <c r="DG83" s="5"/>
      <c r="DH83" s="5">
        <v>0</v>
      </c>
      <c r="DI83" s="5"/>
      <c r="DJ83" s="5">
        <v>0</v>
      </c>
    </row>
    <row r="84" spans="1:114" s="2" customFormat="1" x14ac:dyDescent="0.2">
      <c r="A84" s="3638" t="s">
        <v>107</v>
      </c>
      <c r="B84" s="909" t="s">
        <v>108</v>
      </c>
      <c r="C84" s="17">
        <f>SUM(D84:E84)</f>
        <v>0</v>
      </c>
      <c r="D84" s="132">
        <f t="shared" ref="D84:E86" si="7">SUM(F84,H84,J84,L84,N84,P84,R84,T84,V84,X84,Z84,AB84,AD84,AF84,AH84)</f>
        <v>0</v>
      </c>
      <c r="E84" s="132">
        <f t="shared" si="7"/>
        <v>0</v>
      </c>
      <c r="F84" s="133"/>
      <c r="G84" s="134"/>
      <c r="H84" s="135"/>
      <c r="I84" s="134"/>
      <c r="J84" s="133"/>
      <c r="K84" s="136"/>
      <c r="L84" s="133"/>
      <c r="M84" s="136"/>
      <c r="N84" s="133"/>
      <c r="O84" s="136"/>
      <c r="P84" s="133"/>
      <c r="Q84" s="136"/>
      <c r="R84" s="133"/>
      <c r="S84" s="136"/>
      <c r="T84" s="133"/>
      <c r="U84" s="136"/>
      <c r="V84" s="133"/>
      <c r="W84" s="136"/>
      <c r="X84" s="133"/>
      <c r="Y84" s="136"/>
      <c r="Z84" s="133"/>
      <c r="AA84" s="136"/>
      <c r="AB84" s="133"/>
      <c r="AC84" s="136"/>
      <c r="AD84" s="133"/>
      <c r="AE84" s="136"/>
      <c r="AF84" s="133"/>
      <c r="AG84" s="136"/>
      <c r="AH84" s="133"/>
      <c r="AI84" s="137"/>
      <c r="AJ84" s="138"/>
      <c r="AK84" s="139"/>
      <c r="AL84" s="134"/>
      <c r="AM84" s="134"/>
      <c r="AN84" s="134"/>
      <c r="AO84" s="908"/>
      <c r="AP84" s="890"/>
      <c r="AQ84" s="890"/>
      <c r="AR84" s="890"/>
      <c r="AS84" s="886"/>
      <c r="AT84" s="886"/>
      <c r="BV84" s="3"/>
      <c r="BW84" s="3"/>
      <c r="BX84" s="3"/>
      <c r="BY84" s="3"/>
      <c r="BZ84" s="3"/>
      <c r="CA84" s="4" t="s">
        <v>109</v>
      </c>
      <c r="CB84" s="4"/>
      <c r="CC84" s="4" t="s">
        <v>110</v>
      </c>
      <c r="CD84" s="4"/>
      <c r="CE84" s="4" t="s">
        <v>111</v>
      </c>
      <c r="CF84" s="4"/>
      <c r="CG84" s="4" t="s">
        <v>112</v>
      </c>
      <c r="CH84" s="4"/>
      <c r="CI84" s="4" t="s">
        <v>113</v>
      </c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5"/>
      <c r="DB84" s="5">
        <v>0</v>
      </c>
      <c r="DC84" s="5"/>
      <c r="DD84" s="5">
        <v>0</v>
      </c>
      <c r="DE84" s="5"/>
      <c r="DF84" s="5">
        <v>0</v>
      </c>
      <c r="DG84" s="5"/>
      <c r="DH84" s="5">
        <v>0</v>
      </c>
      <c r="DI84" s="5"/>
      <c r="DJ84" s="5">
        <v>0</v>
      </c>
    </row>
    <row r="85" spans="1:114" s="2" customFormat="1" ht="21" x14ac:dyDescent="0.2">
      <c r="A85" s="3638"/>
      <c r="B85" s="140" t="s">
        <v>114</v>
      </c>
      <c r="C85" s="56">
        <f>SUM(D85:E85)</f>
        <v>0</v>
      </c>
      <c r="D85" s="132">
        <f t="shared" si="7"/>
        <v>0</v>
      </c>
      <c r="E85" s="132">
        <f t="shared" si="7"/>
        <v>0</v>
      </c>
      <c r="F85" s="141"/>
      <c r="G85" s="142"/>
      <c r="H85" s="143"/>
      <c r="I85" s="142"/>
      <c r="J85" s="141"/>
      <c r="K85" s="144"/>
      <c r="L85" s="141"/>
      <c r="M85" s="144"/>
      <c r="N85" s="141"/>
      <c r="O85" s="144"/>
      <c r="P85" s="141"/>
      <c r="Q85" s="144"/>
      <c r="R85" s="141"/>
      <c r="S85" s="144"/>
      <c r="T85" s="141"/>
      <c r="U85" s="144"/>
      <c r="V85" s="141"/>
      <c r="W85" s="144"/>
      <c r="X85" s="141"/>
      <c r="Y85" s="144"/>
      <c r="Z85" s="141"/>
      <c r="AA85" s="144"/>
      <c r="AB85" s="141"/>
      <c r="AC85" s="144"/>
      <c r="AD85" s="141"/>
      <c r="AE85" s="144"/>
      <c r="AF85" s="141"/>
      <c r="AG85" s="144"/>
      <c r="AH85" s="141"/>
      <c r="AI85" s="145"/>
      <c r="AJ85" s="146"/>
      <c r="AK85" s="147"/>
      <c r="AL85" s="142"/>
      <c r="AM85" s="142"/>
      <c r="AN85" s="142"/>
      <c r="AO85" s="908"/>
      <c r="AP85" s="890"/>
      <c r="AQ85" s="890"/>
      <c r="AR85" s="890"/>
      <c r="AS85" s="886"/>
      <c r="AT85" s="886"/>
      <c r="BV85" s="3"/>
      <c r="BW85" s="3"/>
      <c r="BX85" s="3"/>
      <c r="BY85" s="3"/>
      <c r="BZ85" s="3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5"/>
      <c r="DB85" s="5">
        <v>0</v>
      </c>
      <c r="DC85" s="5"/>
      <c r="DD85" s="5">
        <v>0</v>
      </c>
      <c r="DE85" s="5"/>
      <c r="DF85" s="5">
        <v>0</v>
      </c>
      <c r="DG85" s="5"/>
      <c r="DH85" s="5">
        <v>0</v>
      </c>
      <c r="DI85" s="5"/>
      <c r="DJ85" s="5">
        <v>0</v>
      </c>
    </row>
    <row r="86" spans="1:114" s="2" customFormat="1" x14ac:dyDescent="0.2">
      <c r="A86" s="910" t="s">
        <v>61</v>
      </c>
      <c r="B86" s="911" t="s">
        <v>115</v>
      </c>
      <c r="C86" s="898">
        <f>SUM(D86:E86)</f>
        <v>0</v>
      </c>
      <c r="D86" s="899">
        <f t="shared" si="7"/>
        <v>0</v>
      </c>
      <c r="E86" s="900">
        <f t="shared" si="7"/>
        <v>0</v>
      </c>
      <c r="F86" s="912"/>
      <c r="G86" s="913"/>
      <c r="H86" s="914"/>
      <c r="I86" s="913"/>
      <c r="J86" s="912"/>
      <c r="K86" s="915"/>
      <c r="L86" s="912"/>
      <c r="M86" s="915"/>
      <c r="N86" s="912"/>
      <c r="O86" s="915"/>
      <c r="P86" s="912"/>
      <c r="Q86" s="915"/>
      <c r="R86" s="912"/>
      <c r="S86" s="915"/>
      <c r="T86" s="912"/>
      <c r="U86" s="915"/>
      <c r="V86" s="912"/>
      <c r="W86" s="915"/>
      <c r="X86" s="912"/>
      <c r="Y86" s="915"/>
      <c r="Z86" s="912"/>
      <c r="AA86" s="915"/>
      <c r="AB86" s="912"/>
      <c r="AC86" s="915"/>
      <c r="AD86" s="912"/>
      <c r="AE86" s="915"/>
      <c r="AF86" s="912"/>
      <c r="AG86" s="915"/>
      <c r="AH86" s="912"/>
      <c r="AI86" s="916"/>
      <c r="AJ86" s="917"/>
      <c r="AK86" s="918"/>
      <c r="AL86" s="913"/>
      <c r="AM86" s="913"/>
      <c r="AN86" s="913"/>
      <c r="AO86" s="908"/>
      <c r="AP86" s="890"/>
      <c r="AQ86" s="890"/>
      <c r="AR86" s="890"/>
      <c r="AS86" s="886"/>
      <c r="AT86" s="886"/>
      <c r="BV86" s="3"/>
      <c r="BW86" s="3"/>
      <c r="BX86" s="3"/>
      <c r="BY86" s="3"/>
      <c r="BZ86" s="3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5"/>
      <c r="DB86" s="5"/>
      <c r="DC86" s="5"/>
      <c r="DD86" s="5"/>
      <c r="DE86" s="5"/>
      <c r="DF86" s="5"/>
      <c r="DG86" s="5"/>
      <c r="DH86" s="5"/>
      <c r="DI86" s="5"/>
      <c r="DJ86" s="5"/>
    </row>
    <row r="87" spans="1:114" s="2" customFormat="1" x14ac:dyDescent="0.2">
      <c r="A87" s="8" t="s">
        <v>116</v>
      </c>
      <c r="B87" s="6"/>
      <c r="C87" s="94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125"/>
      <c r="R87" s="125"/>
      <c r="S87" s="125"/>
      <c r="T87" s="125"/>
      <c r="U87" s="125"/>
      <c r="V87" s="125"/>
      <c r="W87" s="6"/>
      <c r="X87" s="125"/>
      <c r="Y87" s="125"/>
      <c r="Z87" s="919"/>
      <c r="AA87" s="126"/>
      <c r="AB87" s="920"/>
      <c r="AC87" s="920"/>
      <c r="AD87" s="920"/>
      <c r="AE87" s="920"/>
      <c r="AF87" s="920"/>
      <c r="AG87" s="886"/>
      <c r="AH87" s="94"/>
      <c r="AI87" s="890"/>
      <c r="AJ87" s="890"/>
      <c r="AK87" s="890"/>
      <c r="AL87" s="890"/>
      <c r="AM87" s="890"/>
      <c r="AN87" s="890"/>
      <c r="AO87" s="890"/>
      <c r="AP87" s="890"/>
      <c r="AQ87" s="886"/>
      <c r="AR87" s="886"/>
      <c r="BV87" s="3"/>
      <c r="BW87" s="3"/>
      <c r="BX87" s="3"/>
      <c r="BY87" s="3"/>
      <c r="BZ87" s="3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5"/>
      <c r="DB87" s="5"/>
      <c r="DC87" s="5"/>
      <c r="DD87" s="5"/>
      <c r="DE87" s="5"/>
      <c r="DF87" s="5"/>
      <c r="DG87" s="5"/>
      <c r="DH87" s="5"/>
      <c r="DI87" s="5"/>
      <c r="DJ87" s="5"/>
    </row>
    <row r="88" spans="1:114" s="2" customFormat="1" ht="14.25" customHeight="1" x14ac:dyDescent="0.2">
      <c r="A88" s="3638" t="s">
        <v>89</v>
      </c>
      <c r="B88" s="3653" t="s">
        <v>32</v>
      </c>
      <c r="C88" s="3653" t="s">
        <v>117</v>
      </c>
      <c r="D88" s="3654" t="s">
        <v>118</v>
      </c>
      <c r="E88" s="3628" t="s">
        <v>119</v>
      </c>
      <c r="F88" s="3653" t="s">
        <v>120</v>
      </c>
      <c r="G88" s="6"/>
      <c r="H88" s="885"/>
      <c r="I88" s="885"/>
      <c r="J88" s="885"/>
      <c r="K88" s="885"/>
      <c r="L88" s="885"/>
      <c r="M88" s="885"/>
      <c r="N88" s="885"/>
      <c r="O88" s="885"/>
      <c r="P88" s="921"/>
      <c r="Q88" s="921"/>
      <c r="R88" s="921"/>
      <c r="S88" s="921"/>
      <c r="T88" s="921"/>
      <c r="U88" s="921"/>
      <c r="V88" s="921"/>
      <c r="W88" s="885"/>
      <c r="X88" s="921"/>
      <c r="Y88" s="886"/>
      <c r="Z88" s="886"/>
      <c r="AA88" s="886"/>
      <c r="AB88" s="886"/>
      <c r="AC88" s="886"/>
      <c r="AD88" s="886"/>
      <c r="AE88" s="886"/>
      <c r="AF88" s="886"/>
      <c r="AG88" s="886"/>
      <c r="AH88" s="890"/>
      <c r="AI88" s="890"/>
      <c r="AJ88" s="890"/>
      <c r="AK88" s="890"/>
      <c r="AL88" s="890"/>
      <c r="AM88" s="890"/>
      <c r="AN88" s="890"/>
      <c r="AO88" s="890"/>
      <c r="AP88" s="890"/>
      <c r="AQ88" s="886"/>
      <c r="AR88" s="886"/>
      <c r="BV88" s="3"/>
      <c r="BW88" s="3"/>
      <c r="BX88" s="3"/>
      <c r="BY88" s="3"/>
      <c r="BZ88" s="3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5"/>
      <c r="DB88" s="5"/>
      <c r="DC88" s="5"/>
      <c r="DD88" s="5"/>
      <c r="DE88" s="5"/>
      <c r="DF88" s="5"/>
      <c r="DG88" s="5"/>
      <c r="DH88" s="5"/>
      <c r="DI88" s="5"/>
      <c r="DJ88" s="5"/>
    </row>
    <row r="89" spans="1:114" s="2" customFormat="1" x14ac:dyDescent="0.2">
      <c r="A89" s="3638"/>
      <c r="B89" s="3653"/>
      <c r="C89" s="3653"/>
      <c r="D89" s="3654"/>
      <c r="E89" s="3628"/>
      <c r="F89" s="3653"/>
      <c r="G89" s="6"/>
      <c r="H89" s="885"/>
      <c r="I89" s="885"/>
      <c r="J89" s="885"/>
      <c r="K89" s="885"/>
      <c r="L89" s="885"/>
      <c r="M89" s="885"/>
      <c r="N89" s="885"/>
      <c r="O89" s="885"/>
      <c r="P89" s="921"/>
      <c r="Q89" s="921"/>
      <c r="R89" s="921"/>
      <c r="S89" s="921"/>
      <c r="T89" s="921"/>
      <c r="U89" s="921"/>
      <c r="V89" s="921"/>
      <c r="W89" s="885"/>
      <c r="X89" s="921"/>
      <c r="Y89" s="886"/>
      <c r="Z89" s="886"/>
      <c r="AA89" s="886"/>
      <c r="AB89" s="886"/>
      <c r="AC89" s="886"/>
      <c r="AD89" s="886"/>
      <c r="AE89" s="886"/>
      <c r="AF89" s="886"/>
      <c r="AG89" s="886"/>
      <c r="AH89" s="890"/>
      <c r="AI89" s="890"/>
      <c r="AJ89" s="890"/>
      <c r="AK89" s="890"/>
      <c r="AL89" s="890"/>
      <c r="AM89" s="890"/>
      <c r="AN89" s="890"/>
      <c r="AO89" s="890"/>
      <c r="AP89" s="890"/>
      <c r="AQ89" s="886"/>
      <c r="AR89" s="886"/>
      <c r="BV89" s="3"/>
      <c r="BW89" s="3"/>
      <c r="BX89" s="3"/>
      <c r="BY89" s="3"/>
      <c r="BZ89" s="3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5"/>
      <c r="DB89" s="5"/>
      <c r="DC89" s="5"/>
      <c r="DD89" s="5"/>
      <c r="DE89" s="5"/>
      <c r="DF89" s="5"/>
      <c r="DG89" s="5"/>
      <c r="DH89" s="5"/>
      <c r="DI89" s="5"/>
      <c r="DJ89" s="5"/>
    </row>
    <row r="90" spans="1:114" s="2" customFormat="1" x14ac:dyDescent="0.2">
      <c r="A90" s="3640" t="s">
        <v>121</v>
      </c>
      <c r="B90" s="3641"/>
      <c r="C90" s="3641"/>
      <c r="D90" s="3641"/>
      <c r="E90" s="3641"/>
      <c r="F90" s="3642"/>
      <c r="G90" s="6"/>
      <c r="H90" s="885"/>
      <c r="I90" s="885"/>
      <c r="J90" s="885"/>
      <c r="K90" s="885"/>
      <c r="L90" s="885"/>
      <c r="M90" s="885"/>
      <c r="N90" s="885"/>
      <c r="O90" s="885"/>
      <c r="P90" s="921"/>
      <c r="Q90" s="921"/>
      <c r="R90" s="921"/>
      <c r="S90" s="921"/>
      <c r="T90" s="921"/>
      <c r="U90" s="921"/>
      <c r="V90" s="921"/>
      <c r="W90" s="885"/>
      <c r="X90" s="921"/>
      <c r="Y90" s="886"/>
      <c r="Z90" s="886"/>
      <c r="AA90" s="886"/>
      <c r="AB90" s="886"/>
      <c r="AC90" s="886"/>
      <c r="AD90" s="886"/>
      <c r="AE90" s="886"/>
      <c r="AF90" s="886"/>
      <c r="AG90" s="886"/>
      <c r="AH90" s="890"/>
      <c r="AI90" s="890"/>
      <c r="AJ90" s="890"/>
      <c r="AK90" s="890"/>
      <c r="AL90" s="890"/>
      <c r="AM90" s="890"/>
      <c r="AN90" s="890"/>
      <c r="AO90" s="890"/>
      <c r="AP90" s="890"/>
      <c r="AQ90" s="886"/>
      <c r="AR90" s="886"/>
      <c r="BV90" s="3"/>
      <c r="BW90" s="3"/>
      <c r="BX90" s="3"/>
      <c r="BY90" s="3"/>
      <c r="BZ90" s="3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5"/>
      <c r="DB90" s="5"/>
      <c r="DC90" s="5"/>
      <c r="DD90" s="5"/>
      <c r="DE90" s="5"/>
      <c r="DF90" s="5"/>
      <c r="DG90" s="5"/>
      <c r="DH90" s="5"/>
      <c r="DI90" s="5"/>
      <c r="DJ90" s="5"/>
    </row>
    <row r="91" spans="1:114" s="2" customFormat="1" x14ac:dyDescent="0.2">
      <c r="A91" s="922" t="s">
        <v>122</v>
      </c>
      <c r="B91" s="923">
        <f>SUM(C91:D91)</f>
        <v>377</v>
      </c>
      <c r="C91" s="924">
        <v>57</v>
      </c>
      <c r="D91" s="925">
        <v>320</v>
      </c>
      <c r="E91" s="926">
        <v>377</v>
      </c>
      <c r="F91" s="924"/>
      <c r="G91" s="6"/>
      <c r="H91" s="885"/>
      <c r="I91" s="885"/>
      <c r="J91" s="885"/>
      <c r="K91" s="885"/>
      <c r="L91" s="885"/>
      <c r="M91" s="885"/>
      <c r="N91" s="885"/>
      <c r="O91" s="885"/>
      <c r="P91" s="921"/>
      <c r="Q91" s="921"/>
      <c r="R91" s="921"/>
      <c r="S91" s="921"/>
      <c r="T91" s="921"/>
      <c r="U91" s="921"/>
      <c r="V91" s="921"/>
      <c r="W91" s="885"/>
      <c r="X91" s="921"/>
      <c r="Y91" s="886"/>
      <c r="Z91" s="886"/>
      <c r="AA91" s="886"/>
      <c r="AB91" s="886"/>
      <c r="AC91" s="886"/>
      <c r="AD91" s="886"/>
      <c r="AE91" s="886"/>
      <c r="AF91" s="886"/>
      <c r="AG91" s="886"/>
      <c r="AH91" s="890"/>
      <c r="AI91" s="890"/>
      <c r="AJ91" s="890"/>
      <c r="AK91" s="890"/>
      <c r="AL91" s="890"/>
      <c r="AM91" s="890"/>
      <c r="AN91" s="890"/>
      <c r="AO91" s="890"/>
      <c r="AP91" s="890"/>
      <c r="AQ91" s="886"/>
      <c r="AR91" s="886"/>
      <c r="BV91" s="3"/>
      <c r="BW91" s="3"/>
      <c r="BX91" s="3"/>
      <c r="BY91" s="3"/>
      <c r="BZ91" s="3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5"/>
      <c r="DB91" s="5"/>
      <c r="DC91" s="5"/>
      <c r="DD91" s="5"/>
      <c r="DE91" s="5"/>
      <c r="DF91" s="5"/>
      <c r="DG91" s="5"/>
      <c r="DH91" s="5"/>
      <c r="DI91" s="5"/>
      <c r="DJ91" s="5"/>
    </row>
    <row r="92" spans="1:114" s="2" customFormat="1" x14ac:dyDescent="0.2">
      <c r="A92" s="148" t="s">
        <v>123</v>
      </c>
      <c r="B92" s="140">
        <f>SUM(C92:D92)</f>
        <v>0</v>
      </c>
      <c r="C92" s="149"/>
      <c r="D92" s="150"/>
      <c r="E92" s="26"/>
      <c r="F92" s="149"/>
      <c r="G92" s="6"/>
      <c r="H92" s="885"/>
      <c r="I92" s="885"/>
      <c r="J92" s="885"/>
      <c r="K92" s="885"/>
      <c r="L92" s="885"/>
      <c r="M92" s="885"/>
      <c r="N92" s="885"/>
      <c r="O92" s="885"/>
      <c r="P92" s="921"/>
      <c r="Q92" s="921"/>
      <c r="R92" s="921"/>
      <c r="S92" s="921"/>
      <c r="T92" s="921"/>
      <c r="U92" s="921"/>
      <c r="V92" s="921"/>
      <c r="W92" s="885"/>
      <c r="X92" s="921"/>
      <c r="Y92" s="886"/>
      <c r="Z92" s="886"/>
      <c r="AA92" s="886"/>
      <c r="AB92" s="886"/>
      <c r="AC92" s="886"/>
      <c r="AD92" s="886"/>
      <c r="AE92" s="886"/>
      <c r="AF92" s="886"/>
      <c r="AG92" s="886"/>
      <c r="AH92" s="890"/>
      <c r="AI92" s="890"/>
      <c r="AJ92" s="890"/>
      <c r="AK92" s="890"/>
      <c r="AL92" s="890"/>
      <c r="AM92" s="890"/>
      <c r="AN92" s="890"/>
      <c r="AO92" s="890"/>
      <c r="AP92" s="890"/>
      <c r="AQ92" s="886"/>
      <c r="AR92" s="886"/>
      <c r="BV92" s="3"/>
      <c r="BW92" s="3"/>
      <c r="BX92" s="3"/>
      <c r="BY92" s="3"/>
      <c r="BZ92" s="3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5"/>
      <c r="DB92" s="5"/>
      <c r="DC92" s="5"/>
      <c r="DD92" s="5"/>
      <c r="DE92" s="5"/>
      <c r="DF92" s="5"/>
      <c r="DG92" s="5"/>
      <c r="DH92" s="5"/>
      <c r="DI92" s="5"/>
      <c r="DJ92" s="5"/>
    </row>
    <row r="93" spans="1:114" s="2" customFormat="1" x14ac:dyDescent="0.2">
      <c r="A93" s="148" t="s">
        <v>124</v>
      </c>
      <c r="B93" s="140">
        <f>SUM(C93:D93)</f>
        <v>0</v>
      </c>
      <c r="C93" s="149"/>
      <c r="D93" s="150"/>
      <c r="E93" s="26"/>
      <c r="F93" s="149"/>
      <c r="G93" s="6"/>
      <c r="H93" s="885"/>
      <c r="I93" s="885"/>
      <c r="J93" s="885"/>
      <c r="K93" s="885"/>
      <c r="L93" s="885"/>
      <c r="M93" s="885"/>
      <c r="N93" s="885"/>
      <c r="O93" s="885"/>
      <c r="P93" s="921"/>
      <c r="Q93" s="921"/>
      <c r="R93" s="921"/>
      <c r="S93" s="921"/>
      <c r="T93" s="921"/>
      <c r="U93" s="921"/>
      <c r="V93" s="921"/>
      <c r="W93" s="885"/>
      <c r="X93" s="921"/>
      <c r="Y93" s="886"/>
      <c r="Z93" s="886"/>
      <c r="AA93" s="886"/>
      <c r="AB93" s="886"/>
      <c r="AC93" s="886"/>
      <c r="AD93" s="886"/>
      <c r="AE93" s="886"/>
      <c r="AF93" s="886"/>
      <c r="AG93" s="886"/>
      <c r="AH93" s="890"/>
      <c r="AI93" s="890"/>
      <c r="AJ93" s="890"/>
      <c r="AK93" s="890"/>
      <c r="AL93" s="890"/>
      <c r="AM93" s="890"/>
      <c r="AN93" s="890"/>
      <c r="AO93" s="890"/>
      <c r="AP93" s="890"/>
      <c r="AQ93" s="886"/>
      <c r="AR93" s="886"/>
      <c r="BV93" s="3"/>
      <c r="BW93" s="3"/>
      <c r="BX93" s="3"/>
      <c r="BY93" s="3"/>
      <c r="BZ93" s="3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5"/>
      <c r="DB93" s="5"/>
      <c r="DC93" s="5"/>
      <c r="DD93" s="5"/>
      <c r="DE93" s="5"/>
      <c r="DF93" s="5"/>
      <c r="DG93" s="5"/>
      <c r="DH93" s="5"/>
      <c r="DI93" s="5"/>
      <c r="DJ93" s="5"/>
    </row>
    <row r="94" spans="1:114" s="2" customFormat="1" x14ac:dyDescent="0.2">
      <c r="A94" s="148" t="s">
        <v>125</v>
      </c>
      <c r="B94" s="140">
        <f>SUM(C94:D94)</f>
        <v>0</v>
      </c>
      <c r="C94" s="149"/>
      <c r="D94" s="150"/>
      <c r="E94" s="26"/>
      <c r="F94" s="149"/>
      <c r="G94" s="6"/>
      <c r="H94" s="885"/>
      <c r="I94" s="885"/>
      <c r="J94" s="885"/>
      <c r="K94" s="885"/>
      <c r="L94" s="885"/>
      <c r="M94" s="885"/>
      <c r="N94" s="885"/>
      <c r="O94" s="885"/>
      <c r="P94" s="921"/>
      <c r="Q94" s="921"/>
      <c r="R94" s="921"/>
      <c r="S94" s="921"/>
      <c r="T94" s="921"/>
      <c r="U94" s="921"/>
      <c r="V94" s="921"/>
      <c r="W94" s="885"/>
      <c r="X94" s="921"/>
      <c r="Y94" s="886"/>
      <c r="Z94" s="886"/>
      <c r="AA94" s="886"/>
      <c r="AB94" s="886"/>
      <c r="AC94" s="886"/>
      <c r="AD94" s="886"/>
      <c r="AE94" s="886"/>
      <c r="AF94" s="886"/>
      <c r="AG94" s="886"/>
      <c r="AH94" s="890"/>
      <c r="AI94" s="890"/>
      <c r="AJ94" s="890"/>
      <c r="AK94" s="890"/>
      <c r="AL94" s="890"/>
      <c r="AM94" s="890"/>
      <c r="AN94" s="890"/>
      <c r="AO94" s="890"/>
      <c r="AP94" s="890"/>
      <c r="AQ94" s="886"/>
      <c r="AR94" s="886"/>
      <c r="BV94" s="3"/>
      <c r="BW94" s="3"/>
      <c r="BX94" s="3"/>
      <c r="BY94" s="3"/>
      <c r="BZ94" s="3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5"/>
      <c r="DB94" s="5"/>
      <c r="DC94" s="5"/>
      <c r="DD94" s="5"/>
      <c r="DE94" s="5"/>
      <c r="DF94" s="5"/>
      <c r="DG94" s="5"/>
      <c r="DH94" s="5"/>
      <c r="DI94" s="5"/>
      <c r="DJ94" s="5"/>
    </row>
    <row r="95" spans="1:114" s="2" customFormat="1" x14ac:dyDescent="0.2">
      <c r="A95" s="151" t="s">
        <v>126</v>
      </c>
      <c r="B95" s="152">
        <f>SUM(C95:D95)</f>
        <v>27</v>
      </c>
      <c r="C95" s="108"/>
      <c r="D95" s="927">
        <v>27</v>
      </c>
      <c r="E95" s="154">
        <v>27</v>
      </c>
      <c r="F95" s="108"/>
      <c r="G95" s="6"/>
      <c r="H95" s="885"/>
      <c r="I95" s="885"/>
      <c r="J95" s="885"/>
      <c r="K95" s="885"/>
      <c r="L95" s="885"/>
      <c r="M95" s="885"/>
      <c r="N95" s="885"/>
      <c r="O95" s="885"/>
      <c r="P95" s="921"/>
      <c r="Q95" s="921"/>
      <c r="R95" s="921"/>
      <c r="S95" s="921"/>
      <c r="T95" s="921"/>
      <c r="U95" s="921"/>
      <c r="V95" s="921"/>
      <c r="W95" s="885"/>
      <c r="X95" s="921"/>
      <c r="Y95" s="886"/>
      <c r="Z95" s="886"/>
      <c r="AA95" s="886"/>
      <c r="AB95" s="886"/>
      <c r="AC95" s="886"/>
      <c r="AD95" s="886"/>
      <c r="AE95" s="886"/>
      <c r="AF95" s="886"/>
      <c r="AG95" s="886"/>
      <c r="AH95" s="890"/>
      <c r="AI95" s="890"/>
      <c r="AJ95" s="890"/>
      <c r="AK95" s="890"/>
      <c r="AL95" s="890"/>
      <c r="AM95" s="890"/>
      <c r="AN95" s="890"/>
      <c r="AO95" s="890"/>
      <c r="AP95" s="890"/>
      <c r="AQ95" s="886"/>
      <c r="AR95" s="886"/>
      <c r="BV95" s="3"/>
      <c r="BW95" s="3"/>
      <c r="BX95" s="3"/>
      <c r="BY95" s="3"/>
      <c r="BZ95" s="3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5"/>
      <c r="DB95" s="5"/>
      <c r="DC95" s="5"/>
      <c r="DD95" s="5"/>
      <c r="DE95" s="5"/>
      <c r="DF95" s="5"/>
      <c r="DG95" s="5"/>
      <c r="DH95" s="5"/>
      <c r="DI95" s="5"/>
      <c r="DJ95" s="5"/>
    </row>
    <row r="96" spans="1:114" s="2" customFormat="1" x14ac:dyDescent="0.2">
      <c r="A96" s="3640" t="s">
        <v>127</v>
      </c>
      <c r="B96" s="3641"/>
      <c r="C96" s="3641"/>
      <c r="D96" s="3641"/>
      <c r="E96" s="3641"/>
      <c r="F96" s="3642"/>
      <c r="G96" s="6"/>
      <c r="H96" s="928"/>
      <c r="I96" s="928"/>
      <c r="J96" s="928"/>
      <c r="K96" s="928"/>
      <c r="L96" s="928"/>
      <c r="M96" s="928"/>
      <c r="N96" s="928"/>
      <c r="O96" s="928"/>
      <c r="P96" s="929"/>
      <c r="Q96" s="929"/>
      <c r="R96" s="929"/>
      <c r="S96" s="929"/>
      <c r="T96" s="929"/>
      <c r="U96" s="929"/>
      <c r="V96" s="929"/>
      <c r="W96" s="928"/>
      <c r="X96" s="929"/>
      <c r="Y96" s="930"/>
      <c r="Z96" s="930"/>
      <c r="AA96" s="930"/>
      <c r="AB96" s="930"/>
      <c r="AC96" s="930"/>
      <c r="AD96" s="930"/>
      <c r="AE96" s="930"/>
      <c r="AF96" s="930"/>
      <c r="AG96" s="930"/>
      <c r="AH96" s="931"/>
      <c r="AI96" s="931"/>
      <c r="AJ96" s="931"/>
      <c r="AK96" s="931"/>
      <c r="AL96" s="931"/>
      <c r="AM96" s="931"/>
      <c r="AN96" s="931"/>
      <c r="AO96" s="931"/>
      <c r="AP96" s="931"/>
      <c r="AQ96" s="930"/>
      <c r="AR96" s="930"/>
      <c r="BV96" s="3"/>
      <c r="BW96" s="3"/>
      <c r="BX96" s="3"/>
      <c r="BY96" s="3"/>
      <c r="BZ96" s="3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5"/>
      <c r="DB96" s="5"/>
      <c r="DC96" s="5"/>
      <c r="DD96" s="5"/>
      <c r="DE96" s="5"/>
      <c r="DF96" s="5"/>
      <c r="DG96" s="5"/>
      <c r="DH96" s="5"/>
      <c r="DI96" s="5"/>
      <c r="DJ96" s="5"/>
    </row>
    <row r="97" spans="1:130" x14ac:dyDescent="0.2">
      <c r="A97" s="932" t="s">
        <v>128</v>
      </c>
      <c r="B97" s="933">
        <f>SUM(C97:D97)</f>
        <v>1</v>
      </c>
      <c r="C97" s="934"/>
      <c r="D97" s="935">
        <v>1</v>
      </c>
      <c r="E97" s="936">
        <v>1</v>
      </c>
      <c r="F97" s="934"/>
      <c r="G97" s="6"/>
      <c r="H97" s="928"/>
      <c r="I97" s="928"/>
      <c r="J97" s="928"/>
      <c r="K97" s="928"/>
      <c r="L97" s="928"/>
      <c r="M97" s="928"/>
      <c r="N97" s="928"/>
      <c r="O97" s="928"/>
      <c r="P97" s="929"/>
      <c r="Q97" s="929"/>
      <c r="R97" s="929"/>
      <c r="S97" s="929"/>
      <c r="T97" s="929"/>
      <c r="U97" s="929"/>
      <c r="V97" s="929"/>
      <c r="W97" s="928"/>
      <c r="X97" s="929"/>
      <c r="Y97" s="930"/>
      <c r="Z97" s="930"/>
      <c r="AA97" s="930"/>
      <c r="AB97" s="930"/>
      <c r="AC97" s="930"/>
      <c r="AD97" s="930"/>
      <c r="AE97" s="930"/>
      <c r="AF97" s="930"/>
      <c r="AG97" s="930"/>
      <c r="AH97" s="930"/>
      <c r="AI97" s="930"/>
      <c r="AJ97" s="930"/>
      <c r="AK97" s="930"/>
      <c r="AL97" s="930"/>
      <c r="AM97" s="930"/>
      <c r="AN97" s="930"/>
      <c r="AO97" s="930"/>
      <c r="AP97" s="930"/>
      <c r="AQ97" s="930"/>
      <c r="AR97" s="930"/>
    </row>
    <row r="98" spans="1:130" x14ac:dyDescent="0.2">
      <c r="A98" s="155" t="s">
        <v>129</v>
      </c>
      <c r="B98" s="156">
        <f>SUM(C98:D98)</f>
        <v>1</v>
      </c>
      <c r="C98" s="149"/>
      <c r="D98" s="150">
        <v>1</v>
      </c>
      <c r="E98" s="26">
        <v>1</v>
      </c>
      <c r="F98" s="149"/>
      <c r="G98" s="6"/>
      <c r="H98" s="928"/>
      <c r="I98" s="928"/>
      <c r="J98" s="928"/>
      <c r="K98" s="928"/>
      <c r="L98" s="928"/>
      <c r="M98" s="928"/>
      <c r="N98" s="928"/>
      <c r="O98" s="928"/>
      <c r="P98" s="929"/>
      <c r="Q98" s="929"/>
      <c r="R98" s="929"/>
      <c r="S98" s="929"/>
      <c r="T98" s="929"/>
      <c r="U98" s="929"/>
      <c r="V98" s="929"/>
      <c r="W98" s="928"/>
      <c r="X98" s="929"/>
      <c r="Y98" s="930"/>
      <c r="Z98" s="930"/>
      <c r="AA98" s="930"/>
      <c r="AB98" s="930"/>
      <c r="AC98" s="930"/>
      <c r="AD98" s="930"/>
      <c r="AE98" s="930"/>
      <c r="AF98" s="930"/>
      <c r="AG98" s="930"/>
      <c r="AH98" s="930"/>
      <c r="AI98" s="930"/>
      <c r="AJ98" s="930"/>
      <c r="AK98" s="930"/>
      <c r="AL98" s="930"/>
      <c r="AM98" s="930"/>
      <c r="AN98" s="930"/>
      <c r="AO98" s="930"/>
      <c r="AP98" s="930"/>
      <c r="AQ98" s="930"/>
      <c r="AR98" s="930"/>
    </row>
    <row r="99" spans="1:130" ht="21" x14ac:dyDescent="0.2">
      <c r="A99" s="937" t="s">
        <v>130</v>
      </c>
      <c r="B99" s="157">
        <f>SUM(C99:D99)</f>
        <v>0</v>
      </c>
      <c r="C99" s="938"/>
      <c r="D99" s="927"/>
      <c r="E99" s="939"/>
      <c r="F99" s="938"/>
      <c r="G99" s="6"/>
      <c r="H99" s="928"/>
      <c r="I99" s="928"/>
      <c r="J99" s="928"/>
      <c r="K99" s="928"/>
      <c r="L99" s="928"/>
      <c r="M99" s="928"/>
      <c r="N99" s="928"/>
      <c r="O99" s="928"/>
      <c r="P99" s="929"/>
      <c r="Q99" s="929"/>
      <c r="R99" s="929"/>
      <c r="S99" s="929"/>
      <c r="T99" s="929"/>
      <c r="U99" s="929"/>
      <c r="V99" s="929"/>
      <c r="W99" s="928"/>
      <c r="X99" s="929"/>
      <c r="Y99" s="930"/>
      <c r="Z99" s="930"/>
      <c r="AA99" s="930"/>
      <c r="AB99" s="930"/>
      <c r="AC99" s="930"/>
      <c r="AD99" s="930"/>
      <c r="AE99" s="930"/>
      <c r="AF99" s="930"/>
      <c r="AG99" s="930"/>
      <c r="AH99" s="930"/>
      <c r="AI99" s="930"/>
      <c r="AJ99" s="930"/>
      <c r="AK99" s="930"/>
      <c r="AL99" s="930"/>
      <c r="AM99" s="930"/>
      <c r="AN99" s="930"/>
      <c r="AO99" s="930"/>
      <c r="AP99" s="930"/>
      <c r="AQ99" s="930"/>
      <c r="AR99" s="930"/>
    </row>
    <row r="100" spans="1:130" s="3" customFormat="1" x14ac:dyDescent="0.2">
      <c r="A100" s="3643" t="s">
        <v>131</v>
      </c>
      <c r="B100" s="3643"/>
      <c r="C100" s="3643"/>
      <c r="D100" s="3643"/>
      <c r="E100" s="3643"/>
      <c r="F100" s="3644"/>
      <c r="G100" s="940"/>
      <c r="H100" s="940"/>
      <c r="I100" s="940"/>
      <c r="J100" s="940"/>
      <c r="K100" s="940"/>
      <c r="L100" s="940"/>
      <c r="M100" s="940"/>
      <c r="N100" s="940"/>
      <c r="O100" s="940"/>
      <c r="P100" s="940"/>
      <c r="Q100" s="941"/>
      <c r="R100" s="941"/>
      <c r="S100" s="941"/>
      <c r="T100" s="941"/>
      <c r="U100" s="941"/>
      <c r="V100" s="941"/>
      <c r="W100" s="940"/>
      <c r="X100" s="941"/>
      <c r="Y100" s="941"/>
      <c r="Z100" s="941"/>
      <c r="AA100" s="941"/>
      <c r="AB100" s="941"/>
      <c r="AC100" s="941"/>
      <c r="AD100" s="941"/>
      <c r="AE100" s="941"/>
      <c r="AF100" s="941"/>
      <c r="AG100" s="941"/>
      <c r="AH100" s="941"/>
      <c r="AI100" s="941"/>
      <c r="AJ100" s="941"/>
      <c r="AK100" s="941"/>
      <c r="AL100" s="941"/>
      <c r="AM100" s="941"/>
      <c r="AN100" s="941"/>
      <c r="AO100" s="941"/>
      <c r="AP100" s="941"/>
      <c r="AQ100" s="941"/>
      <c r="AR100" s="941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</row>
    <row r="101" spans="1:130" ht="14.25" customHeight="1" x14ac:dyDescent="0.2">
      <c r="A101" s="3645" t="s">
        <v>132</v>
      </c>
      <c r="B101" s="3647" t="s">
        <v>133</v>
      </c>
      <c r="C101" s="3648"/>
      <c r="D101" s="3649"/>
      <c r="E101" s="3647" t="s">
        <v>134</v>
      </c>
      <c r="F101" s="3649"/>
      <c r="G101" s="3647" t="s">
        <v>135</v>
      </c>
      <c r="H101" s="3655"/>
      <c r="I101" s="3657" t="s">
        <v>136</v>
      </c>
      <c r="J101" s="3658"/>
      <c r="K101" s="3661" t="s">
        <v>137</v>
      </c>
      <c r="L101" s="3663" t="s">
        <v>138</v>
      </c>
      <c r="M101" s="3661"/>
      <c r="N101" s="3663" t="s">
        <v>139</v>
      </c>
      <c r="O101" s="3661"/>
      <c r="P101" s="6"/>
      <c r="Q101" s="125"/>
      <c r="R101" s="125"/>
      <c r="S101" s="125"/>
      <c r="T101" s="125"/>
      <c r="U101" s="125"/>
      <c r="V101" s="125"/>
      <c r="W101" s="6"/>
      <c r="X101" s="125"/>
      <c r="Y101" s="942"/>
      <c r="Z101" s="943"/>
      <c r="AA101" s="943"/>
      <c r="AB101" s="943"/>
      <c r="AC101" s="943"/>
      <c r="AD101" s="943"/>
      <c r="AE101" s="943"/>
      <c r="AF101" s="943"/>
      <c r="AG101" s="943"/>
      <c r="AH101" s="943"/>
      <c r="AI101" s="943"/>
      <c r="AJ101" s="930"/>
      <c r="AK101" s="930"/>
      <c r="AL101" s="930"/>
      <c r="AM101" s="930"/>
      <c r="AN101" s="930"/>
      <c r="AO101" s="930"/>
      <c r="AP101" s="930"/>
      <c r="AQ101" s="930"/>
      <c r="AR101" s="930"/>
      <c r="AS101" s="930"/>
    </row>
    <row r="102" spans="1:130" x14ac:dyDescent="0.2">
      <c r="A102" s="3410"/>
      <c r="B102" s="3650"/>
      <c r="C102" s="3651"/>
      <c r="D102" s="3652"/>
      <c r="E102" s="3650"/>
      <c r="F102" s="3652"/>
      <c r="G102" s="3650"/>
      <c r="H102" s="3656"/>
      <c r="I102" s="3659"/>
      <c r="J102" s="3660"/>
      <c r="K102" s="3427"/>
      <c r="L102" s="3664"/>
      <c r="M102" s="3662"/>
      <c r="N102" s="3664"/>
      <c r="O102" s="3662"/>
      <c r="P102" s="6"/>
      <c r="Q102" s="125"/>
      <c r="R102" s="125"/>
      <c r="S102" s="125"/>
      <c r="T102" s="125"/>
      <c r="U102" s="125"/>
      <c r="V102" s="125"/>
      <c r="W102" s="6"/>
      <c r="X102" s="125"/>
      <c r="Y102" s="929"/>
      <c r="Z102" s="930"/>
      <c r="AA102" s="930"/>
      <c r="AB102" s="930"/>
      <c r="AC102" s="930"/>
      <c r="AD102" s="930"/>
      <c r="AE102" s="930"/>
      <c r="AF102" s="930"/>
      <c r="AG102" s="930"/>
      <c r="AH102" s="930"/>
      <c r="AI102" s="930"/>
      <c r="AJ102" s="930"/>
      <c r="AK102" s="930"/>
      <c r="AL102" s="930"/>
      <c r="AM102" s="930"/>
      <c r="AN102" s="930"/>
      <c r="AO102" s="930"/>
      <c r="AP102" s="930"/>
      <c r="AQ102" s="930"/>
      <c r="AR102" s="930"/>
      <c r="AS102" s="930"/>
    </row>
    <row r="103" spans="1:130" ht="21" x14ac:dyDescent="0.2">
      <c r="A103" s="3646"/>
      <c r="B103" s="944" t="s">
        <v>140</v>
      </c>
      <c r="C103" s="944" t="s">
        <v>141</v>
      </c>
      <c r="D103" s="945" t="s">
        <v>142</v>
      </c>
      <c r="E103" s="946" t="s">
        <v>143</v>
      </c>
      <c r="F103" s="947" t="s">
        <v>144</v>
      </c>
      <c r="G103" s="946" t="s">
        <v>145</v>
      </c>
      <c r="H103" s="948" t="s">
        <v>146</v>
      </c>
      <c r="I103" s="949" t="s">
        <v>143</v>
      </c>
      <c r="J103" s="950" t="s">
        <v>144</v>
      </c>
      <c r="K103" s="3662"/>
      <c r="L103" s="944" t="s">
        <v>140</v>
      </c>
      <c r="M103" s="951" t="s">
        <v>142</v>
      </c>
      <c r="N103" s="944" t="s">
        <v>145</v>
      </c>
      <c r="O103" s="951" t="s">
        <v>146</v>
      </c>
      <c r="P103" s="6"/>
      <c r="Q103" s="125"/>
      <c r="R103" s="125"/>
      <c r="S103" s="125"/>
      <c r="T103" s="125"/>
      <c r="U103" s="125"/>
      <c r="V103" s="125"/>
      <c r="W103" s="6"/>
      <c r="X103" s="125"/>
      <c r="Y103" s="952"/>
      <c r="Z103" s="953"/>
      <c r="AA103" s="953"/>
      <c r="AB103" s="953"/>
      <c r="AC103" s="953"/>
      <c r="AD103" s="953"/>
      <c r="AE103" s="953"/>
      <c r="AF103" s="953"/>
      <c r="AG103" s="953"/>
      <c r="AH103" s="953"/>
      <c r="AI103" s="953"/>
      <c r="AJ103" s="953"/>
      <c r="AK103" s="953"/>
      <c r="AL103" s="953"/>
      <c r="AM103" s="953"/>
      <c r="AN103" s="953"/>
      <c r="AO103" s="953"/>
      <c r="AP103" s="953"/>
      <c r="AQ103" s="953"/>
      <c r="AR103" s="953"/>
      <c r="AS103" s="953"/>
    </row>
    <row r="104" spans="1:130" x14ac:dyDescent="0.2">
      <c r="A104" s="954" t="s">
        <v>147</v>
      </c>
      <c r="B104" s="955">
        <f>SUM(C104:D104)</f>
        <v>10664</v>
      </c>
      <c r="C104" s="796">
        <v>10438</v>
      </c>
      <c r="D104" s="956">
        <v>226</v>
      </c>
      <c r="E104" s="796">
        <v>8803</v>
      </c>
      <c r="F104" s="956">
        <v>0</v>
      </c>
      <c r="G104" s="796">
        <v>33880</v>
      </c>
      <c r="H104" s="957">
        <v>240</v>
      </c>
      <c r="I104" s="958">
        <v>1861</v>
      </c>
      <c r="J104" s="959">
        <v>0</v>
      </c>
      <c r="K104" s="956">
        <v>10438</v>
      </c>
      <c r="L104" s="796"/>
      <c r="M104" s="960"/>
      <c r="N104" s="796"/>
      <c r="O104" s="960"/>
      <c r="P104" s="6" t="str">
        <f>CB104&amp;CC104&amp;CD104&amp;CE104</f>
        <v/>
      </c>
      <c r="Q104" s="125"/>
      <c r="R104" s="125"/>
      <c r="S104" s="125"/>
      <c r="T104" s="125"/>
      <c r="U104" s="125"/>
      <c r="V104" s="125"/>
      <c r="W104" s="6"/>
      <c r="X104" s="125"/>
      <c r="Y104" s="961"/>
      <c r="Z104" s="962"/>
      <c r="AA104" s="962"/>
      <c r="AB104" s="962"/>
      <c r="AC104" s="962"/>
      <c r="AD104" s="962"/>
      <c r="AE104" s="962"/>
      <c r="AF104" s="962"/>
      <c r="AG104" s="962"/>
      <c r="AH104" s="962"/>
      <c r="AI104" s="962"/>
      <c r="AJ104" s="962"/>
      <c r="AK104" s="962"/>
      <c r="AL104" s="962"/>
      <c r="AM104" s="962"/>
      <c r="AN104" s="962"/>
      <c r="AO104" s="962"/>
      <c r="AP104" s="962"/>
      <c r="AQ104" s="962"/>
      <c r="AR104" s="962"/>
      <c r="AS104" s="962"/>
    </row>
    <row r="105" spans="1:130" x14ac:dyDescent="0.2">
      <c r="A105" s="158" t="s">
        <v>148</v>
      </c>
      <c r="B105" s="159">
        <f>SUM(C105:D105)</f>
        <v>1095</v>
      </c>
      <c r="C105" s="160">
        <v>1036</v>
      </c>
      <c r="D105" s="161">
        <v>59</v>
      </c>
      <c r="E105" s="160">
        <v>1095</v>
      </c>
      <c r="F105" s="161">
        <v>0</v>
      </c>
      <c r="G105" s="160">
        <v>2382</v>
      </c>
      <c r="H105" s="162">
        <v>63</v>
      </c>
      <c r="I105" s="163">
        <v>0</v>
      </c>
      <c r="J105" s="164">
        <v>0</v>
      </c>
      <c r="K105" s="161">
        <v>1036</v>
      </c>
      <c r="L105" s="165"/>
      <c r="M105" s="166"/>
      <c r="N105" s="165"/>
      <c r="O105" s="166"/>
      <c r="P105" s="6"/>
      <c r="Q105" s="125"/>
      <c r="R105" s="125"/>
      <c r="S105" s="125"/>
      <c r="T105" s="125"/>
      <c r="U105" s="125"/>
      <c r="V105" s="125"/>
      <c r="W105" s="6"/>
      <c r="X105" s="125"/>
      <c r="Y105" s="961"/>
      <c r="Z105" s="962"/>
      <c r="AA105" s="962"/>
      <c r="AB105" s="962"/>
      <c r="AC105" s="962"/>
      <c r="AD105" s="962"/>
      <c r="AE105" s="962"/>
      <c r="AF105" s="962"/>
      <c r="AG105" s="962"/>
      <c r="AH105" s="962"/>
      <c r="AI105" s="962"/>
      <c r="AJ105" s="962"/>
      <c r="AK105" s="962"/>
      <c r="AL105" s="962"/>
      <c r="AM105" s="962"/>
      <c r="AN105" s="962"/>
      <c r="AO105" s="962"/>
      <c r="AP105" s="962"/>
      <c r="AQ105" s="962"/>
      <c r="AR105" s="962"/>
      <c r="AS105" s="962"/>
    </row>
    <row r="106" spans="1:130" x14ac:dyDescent="0.2">
      <c r="A106" s="158" t="s">
        <v>149</v>
      </c>
      <c r="B106" s="167">
        <f>SUM(C106:D106)</f>
        <v>852</v>
      </c>
      <c r="C106" s="168">
        <v>852</v>
      </c>
      <c r="D106" s="169">
        <v>0</v>
      </c>
      <c r="E106" s="170">
        <v>852</v>
      </c>
      <c r="F106" s="169">
        <v>0</v>
      </c>
      <c r="G106" s="168">
        <v>852</v>
      </c>
      <c r="H106" s="171">
        <v>0</v>
      </c>
      <c r="I106" s="172">
        <v>0</v>
      </c>
      <c r="J106" s="173">
        <v>0</v>
      </c>
      <c r="K106" s="169">
        <v>852</v>
      </c>
      <c r="L106" s="174"/>
      <c r="M106" s="175"/>
      <c r="N106" s="174"/>
      <c r="O106" s="175"/>
      <c r="P106" s="6"/>
      <c r="Q106" s="125"/>
      <c r="R106" s="125"/>
      <c r="S106" s="125"/>
      <c r="T106" s="125"/>
      <c r="U106" s="125"/>
      <c r="V106" s="125"/>
      <c r="W106" s="6"/>
      <c r="X106" s="125"/>
      <c r="Y106" s="961"/>
      <c r="Z106" s="962"/>
      <c r="AA106" s="962"/>
      <c r="AB106" s="962"/>
      <c r="AC106" s="962"/>
      <c r="AD106" s="962"/>
      <c r="AE106" s="962"/>
      <c r="AF106" s="962"/>
      <c r="AG106" s="962"/>
      <c r="AH106" s="962"/>
      <c r="AI106" s="962"/>
      <c r="AJ106" s="962"/>
      <c r="AK106" s="962"/>
      <c r="AL106" s="962"/>
      <c r="AM106" s="962"/>
      <c r="AN106" s="962"/>
      <c r="AO106" s="962"/>
      <c r="AP106" s="962"/>
      <c r="AQ106" s="962"/>
      <c r="AR106" s="962"/>
      <c r="AS106" s="962"/>
    </row>
    <row r="107" spans="1:130" x14ac:dyDescent="0.2">
      <c r="A107" s="963" t="s">
        <v>32</v>
      </c>
      <c r="B107" s="964">
        <f>SUM(C107:D107)</f>
        <v>12611</v>
      </c>
      <c r="C107" s="964">
        <f t="shared" ref="C107:K107" si="8">SUM(C104:C106)</f>
        <v>12326</v>
      </c>
      <c r="D107" s="965">
        <f t="shared" si="8"/>
        <v>285</v>
      </c>
      <c r="E107" s="964">
        <f t="shared" si="8"/>
        <v>10750</v>
      </c>
      <c r="F107" s="965">
        <f t="shared" si="8"/>
        <v>0</v>
      </c>
      <c r="G107" s="964">
        <f t="shared" si="8"/>
        <v>37114</v>
      </c>
      <c r="H107" s="966">
        <f t="shared" si="8"/>
        <v>303</v>
      </c>
      <c r="I107" s="967">
        <f t="shared" si="8"/>
        <v>1861</v>
      </c>
      <c r="J107" s="968">
        <f t="shared" si="8"/>
        <v>0</v>
      </c>
      <c r="K107" s="965">
        <f t="shared" si="8"/>
        <v>12326</v>
      </c>
      <c r="L107" s="964">
        <f>+L104</f>
        <v>0</v>
      </c>
      <c r="M107" s="969">
        <f>+M104</f>
        <v>0</v>
      </c>
      <c r="N107" s="964">
        <f>+N104</f>
        <v>0</v>
      </c>
      <c r="O107" s="969">
        <f>+O104</f>
        <v>0</v>
      </c>
      <c r="P107" s="6"/>
      <c r="Q107" s="125"/>
      <c r="R107" s="125"/>
      <c r="S107" s="125"/>
      <c r="T107" s="125"/>
      <c r="U107" s="125"/>
      <c r="V107" s="125"/>
      <c r="W107" s="6"/>
      <c r="X107" s="125"/>
      <c r="Y107" s="970"/>
      <c r="Z107" s="971"/>
      <c r="AA107" s="971"/>
      <c r="AB107" s="971"/>
      <c r="AC107" s="971"/>
      <c r="AD107" s="971"/>
      <c r="AE107" s="971"/>
      <c r="AF107" s="971"/>
      <c r="AG107" s="971"/>
      <c r="AH107" s="971"/>
      <c r="AI107" s="971"/>
      <c r="AJ107" s="971"/>
      <c r="AK107" s="971"/>
      <c r="AL107" s="971"/>
      <c r="AM107" s="971"/>
      <c r="AN107" s="971"/>
      <c r="AO107" s="971"/>
      <c r="AP107" s="971"/>
      <c r="AQ107" s="971"/>
      <c r="AR107" s="971"/>
      <c r="AS107" s="971"/>
    </row>
    <row r="108" spans="1:130" ht="19.5" x14ac:dyDescent="0.2">
      <c r="A108" s="8" t="s">
        <v>150</v>
      </c>
      <c r="B108" s="972"/>
      <c r="C108" s="973"/>
      <c r="D108" s="176"/>
      <c r="E108" s="974"/>
      <c r="F108" s="974"/>
      <c r="G108" s="975"/>
      <c r="H108" s="975"/>
      <c r="I108" s="976"/>
      <c r="J108" s="179"/>
      <c r="K108" s="976"/>
      <c r="L108" s="179"/>
      <c r="M108" s="6"/>
      <c r="N108" s="6"/>
      <c r="O108" s="6"/>
      <c r="P108" s="6"/>
      <c r="Q108" s="125"/>
      <c r="R108" s="125"/>
      <c r="S108" s="125"/>
      <c r="T108" s="125"/>
      <c r="U108" s="125"/>
      <c r="V108" s="125"/>
      <c r="W108" s="6"/>
      <c r="X108" s="961"/>
      <c r="Y108" s="961"/>
      <c r="Z108" s="962"/>
      <c r="AA108" s="962"/>
      <c r="AB108" s="962"/>
      <c r="AC108" s="962"/>
      <c r="AD108" s="962"/>
      <c r="AE108" s="962"/>
      <c r="AF108" s="962"/>
      <c r="AG108" s="962"/>
      <c r="AH108" s="962"/>
      <c r="AI108" s="962"/>
      <c r="AJ108" s="962"/>
      <c r="AK108" s="962"/>
      <c r="AL108" s="962"/>
      <c r="AM108" s="962"/>
      <c r="AN108" s="962"/>
      <c r="AO108" s="962"/>
      <c r="AP108" s="962"/>
      <c r="AQ108" s="962"/>
      <c r="AR108" s="962"/>
    </row>
    <row r="109" spans="1:130" ht="19.5" customHeight="1" x14ac:dyDescent="0.2">
      <c r="A109" s="3665" t="s">
        <v>151</v>
      </c>
      <c r="B109" s="3667" t="s">
        <v>152</v>
      </c>
      <c r="C109" s="3668" t="s">
        <v>153</v>
      </c>
      <c r="D109" s="3669"/>
      <c r="E109" s="3669"/>
      <c r="F109" s="3669"/>
      <c r="G109" s="3669"/>
      <c r="H109" s="3669"/>
      <c r="I109" s="3669"/>
      <c r="J109" s="3669"/>
      <c r="K109" s="3669"/>
      <c r="L109" s="3670"/>
      <c r="M109" s="3667" t="s">
        <v>154</v>
      </c>
      <c r="N109" s="6"/>
      <c r="O109" s="176"/>
      <c r="P109" s="176"/>
      <c r="Q109" s="176"/>
      <c r="R109" s="125"/>
      <c r="S109" s="125"/>
      <c r="T109" s="125"/>
      <c r="U109" s="125"/>
      <c r="V109" s="125"/>
      <c r="W109" s="125"/>
      <c r="X109" s="125"/>
      <c r="Y109" s="125"/>
      <c r="Z109" s="961"/>
      <c r="AA109" s="962"/>
      <c r="AB109" s="962"/>
      <c r="AC109" s="962"/>
      <c r="AD109" s="962"/>
      <c r="AE109" s="962"/>
      <c r="AF109" s="962"/>
      <c r="AG109" s="962"/>
      <c r="AH109" s="962"/>
      <c r="AI109" s="962"/>
      <c r="AJ109" s="962"/>
      <c r="AK109" s="962"/>
      <c r="AL109" s="962"/>
      <c r="AM109" s="962"/>
      <c r="AN109" s="962"/>
      <c r="AO109" s="962"/>
      <c r="AP109" s="962"/>
      <c r="AQ109" s="962"/>
      <c r="AR109" s="962"/>
      <c r="AS109" s="962"/>
      <c r="AT109" s="962"/>
    </row>
    <row r="110" spans="1:130" ht="21" x14ac:dyDescent="0.2">
      <c r="A110" s="3666"/>
      <c r="B110" s="3646"/>
      <c r="C110" s="977" t="s">
        <v>155</v>
      </c>
      <c r="D110" s="978" t="s">
        <v>156</v>
      </c>
      <c r="E110" s="978" t="s">
        <v>157</v>
      </c>
      <c r="F110" s="978" t="s">
        <v>158</v>
      </c>
      <c r="G110" s="978" t="s">
        <v>159</v>
      </c>
      <c r="H110" s="979" t="s">
        <v>160</v>
      </c>
      <c r="I110" s="979" t="s">
        <v>161</v>
      </c>
      <c r="J110" s="978" t="s">
        <v>162</v>
      </c>
      <c r="K110" s="979" t="s">
        <v>163</v>
      </c>
      <c r="L110" s="980" t="s">
        <v>164</v>
      </c>
      <c r="M110" s="3646"/>
      <c r="N110" s="6"/>
      <c r="O110" s="176"/>
      <c r="P110" s="176"/>
      <c r="Q110" s="176"/>
      <c r="R110" s="125"/>
      <c r="S110" s="125"/>
      <c r="T110" s="125"/>
      <c r="U110" s="125"/>
      <c r="V110" s="125"/>
      <c r="W110" s="125"/>
      <c r="X110" s="125"/>
      <c r="Y110" s="125"/>
      <c r="Z110" s="970"/>
      <c r="AA110" s="971"/>
      <c r="AB110" s="971"/>
      <c r="AC110" s="971"/>
      <c r="AD110" s="971"/>
      <c r="AE110" s="971"/>
      <c r="AF110" s="971"/>
      <c r="AG110" s="971"/>
      <c r="AH110" s="971"/>
      <c r="AI110" s="971"/>
      <c r="AJ110" s="971"/>
      <c r="AK110" s="971"/>
      <c r="AL110" s="971"/>
      <c r="AM110" s="971"/>
      <c r="AN110" s="971"/>
      <c r="AO110" s="971"/>
      <c r="AP110" s="971"/>
      <c r="AQ110" s="971"/>
      <c r="AR110" s="971"/>
      <c r="AS110" s="971"/>
      <c r="AT110" s="971"/>
    </row>
    <row r="111" spans="1:130" ht="19.5" x14ac:dyDescent="0.2">
      <c r="A111" s="981" t="s">
        <v>165</v>
      </c>
      <c r="B111" s="982"/>
      <c r="C111" s="983"/>
      <c r="D111" s="984"/>
      <c r="E111" s="984"/>
      <c r="F111" s="984"/>
      <c r="G111" s="984"/>
      <c r="H111" s="984"/>
      <c r="I111" s="984"/>
      <c r="J111" s="984"/>
      <c r="K111" s="984"/>
      <c r="L111" s="985"/>
      <c r="M111" s="986"/>
      <c r="N111" s="6"/>
      <c r="O111" s="176"/>
      <c r="P111" s="176"/>
      <c r="Q111" s="176"/>
      <c r="R111" s="125"/>
      <c r="S111" s="125"/>
      <c r="T111" s="125"/>
      <c r="U111" s="125"/>
      <c r="V111" s="125"/>
      <c r="W111" s="125"/>
      <c r="X111" s="125"/>
      <c r="Y111" s="125"/>
      <c r="Z111" s="987"/>
      <c r="AA111" s="988"/>
      <c r="AB111" s="988"/>
      <c r="AC111" s="988"/>
      <c r="AD111" s="988"/>
      <c r="AE111" s="988"/>
      <c r="AF111" s="988"/>
      <c r="AG111" s="988"/>
      <c r="AH111" s="988"/>
      <c r="AI111" s="988"/>
      <c r="AJ111" s="988"/>
      <c r="AK111" s="988"/>
      <c r="AL111" s="988"/>
      <c r="AM111" s="988"/>
      <c r="AN111" s="988"/>
      <c r="AO111" s="988"/>
      <c r="AP111" s="988"/>
      <c r="AQ111" s="988"/>
      <c r="AR111" s="988"/>
      <c r="AS111" s="988"/>
      <c r="AT111" s="988"/>
    </row>
    <row r="112" spans="1:130" ht="19.5" x14ac:dyDescent="0.2">
      <c r="A112" s="76" t="s">
        <v>166</v>
      </c>
      <c r="B112" s="169"/>
      <c r="C112" s="170"/>
      <c r="D112" s="180"/>
      <c r="E112" s="180"/>
      <c r="F112" s="180"/>
      <c r="G112" s="180"/>
      <c r="H112" s="180"/>
      <c r="I112" s="180"/>
      <c r="J112" s="180"/>
      <c r="K112" s="180"/>
      <c r="L112" s="169"/>
      <c r="M112" s="181"/>
      <c r="N112" s="179"/>
      <c r="O112" s="176"/>
      <c r="P112" s="176"/>
      <c r="Q112" s="176"/>
      <c r="R112" s="125"/>
      <c r="S112" s="125"/>
      <c r="T112" s="125"/>
      <c r="U112" s="125"/>
      <c r="V112" s="125"/>
      <c r="W112" s="125"/>
      <c r="X112" s="125"/>
      <c r="Y112" s="125"/>
      <c r="Z112" s="987"/>
      <c r="AA112" s="988"/>
      <c r="AB112" s="988"/>
      <c r="AC112" s="988"/>
      <c r="AD112" s="988"/>
      <c r="AE112" s="988"/>
      <c r="AF112" s="988"/>
      <c r="AG112" s="988"/>
      <c r="AH112" s="988"/>
      <c r="AI112" s="988"/>
      <c r="AJ112" s="988"/>
      <c r="AK112" s="988"/>
      <c r="AL112" s="988"/>
      <c r="AM112" s="988"/>
      <c r="AN112" s="988"/>
      <c r="AO112" s="988"/>
      <c r="AP112" s="988"/>
      <c r="AQ112" s="988"/>
      <c r="AR112" s="988"/>
      <c r="AS112" s="988"/>
      <c r="AT112" s="988"/>
    </row>
    <row r="113" spans="1:131" ht="16.350000000000001" customHeight="1" x14ac:dyDescent="0.2">
      <c r="A113" s="123" t="s">
        <v>167</v>
      </c>
      <c r="B113" s="182"/>
      <c r="C113" s="168"/>
      <c r="D113" s="183"/>
      <c r="E113" s="183"/>
      <c r="F113" s="183"/>
      <c r="G113" s="183"/>
      <c r="H113" s="183"/>
      <c r="I113" s="183"/>
      <c r="J113" s="183"/>
      <c r="K113" s="183"/>
      <c r="L113" s="182"/>
      <c r="M113" s="184"/>
      <c r="N113" s="989"/>
      <c r="O113" s="176"/>
      <c r="P113" s="176"/>
      <c r="Q113" s="176"/>
      <c r="R113" s="125"/>
      <c r="S113" s="125"/>
      <c r="T113" s="125"/>
      <c r="U113" s="125"/>
      <c r="V113" s="125"/>
      <c r="W113" s="125"/>
      <c r="X113" s="125"/>
      <c r="Y113" s="125"/>
      <c r="Z113" s="987"/>
      <c r="AA113" s="988"/>
      <c r="AB113" s="988"/>
      <c r="AC113" s="988"/>
      <c r="AD113" s="988"/>
      <c r="AE113" s="988"/>
      <c r="AF113" s="988"/>
      <c r="AG113" s="988"/>
      <c r="AH113" s="988"/>
      <c r="AI113" s="988"/>
      <c r="AJ113" s="988"/>
      <c r="AK113" s="988"/>
      <c r="AL113" s="988"/>
      <c r="AM113" s="988"/>
      <c r="AN113" s="988"/>
      <c r="AO113" s="988"/>
      <c r="AP113" s="988"/>
      <c r="AQ113" s="988"/>
      <c r="AR113" s="988"/>
      <c r="AS113" s="988"/>
      <c r="AT113" s="988"/>
    </row>
    <row r="114" spans="1:131" ht="22.5" customHeight="1" x14ac:dyDescent="0.2">
      <c r="A114" s="9" t="s">
        <v>168</v>
      </c>
      <c r="B114" s="990"/>
      <c r="C114" s="990"/>
      <c r="D114" s="990"/>
      <c r="E114" s="990"/>
      <c r="F114" s="990"/>
      <c r="G114" s="990"/>
      <c r="H114" s="990"/>
      <c r="I114" s="990"/>
      <c r="J114" s="990"/>
      <c r="K114" s="990"/>
      <c r="L114" s="990"/>
      <c r="M114" s="990"/>
      <c r="N114" s="990"/>
      <c r="O114" s="990"/>
      <c r="P114" s="990"/>
      <c r="Q114" s="990"/>
      <c r="R114" s="990"/>
      <c r="S114" s="990"/>
      <c r="T114" s="990"/>
      <c r="U114" s="990"/>
      <c r="V114" s="990"/>
      <c r="W114" s="990"/>
      <c r="X114" s="990"/>
      <c r="Y114" s="990"/>
      <c r="Z114" s="990"/>
      <c r="AA114" s="990"/>
      <c r="AB114" s="990"/>
      <c r="AC114" s="990"/>
      <c r="AD114" s="990"/>
      <c r="AE114" s="990"/>
      <c r="AF114" s="990"/>
      <c r="AG114" s="990"/>
      <c r="AH114" s="990"/>
      <c r="AI114" s="990"/>
      <c r="AJ114" s="990"/>
      <c r="AK114" s="990"/>
      <c r="AL114" s="990"/>
      <c r="AM114" s="990"/>
      <c r="AN114" s="990"/>
      <c r="AO114" s="991"/>
      <c r="AP114" s="991"/>
      <c r="AQ114" s="126"/>
      <c r="AR114" s="126"/>
      <c r="AS114" s="126"/>
      <c r="AT114" s="126"/>
    </row>
    <row r="115" spans="1:131" ht="16.350000000000001" customHeight="1" x14ac:dyDescent="0.2">
      <c r="A115" s="3600" t="s">
        <v>169</v>
      </c>
      <c r="B115" s="3601" t="s">
        <v>4</v>
      </c>
      <c r="C115" s="3602"/>
      <c r="D115" s="3603"/>
      <c r="E115" s="3625" t="s">
        <v>5</v>
      </c>
      <c r="F115" s="3634"/>
      <c r="G115" s="3634"/>
      <c r="H115" s="3634"/>
      <c r="I115" s="3634"/>
      <c r="J115" s="3634"/>
      <c r="K115" s="3634"/>
      <c r="L115" s="3634"/>
      <c r="M115" s="3634"/>
      <c r="N115" s="3634"/>
      <c r="O115" s="3634"/>
      <c r="P115" s="3634"/>
      <c r="Q115" s="3634"/>
      <c r="R115" s="3634"/>
      <c r="S115" s="3634"/>
      <c r="T115" s="3634"/>
      <c r="U115" s="3634"/>
      <c r="V115" s="3634"/>
      <c r="W115" s="3634"/>
      <c r="X115" s="3634"/>
      <c r="Y115" s="3634"/>
      <c r="Z115" s="3634"/>
      <c r="AA115" s="3634"/>
      <c r="AB115" s="3634"/>
      <c r="AC115" s="3634"/>
      <c r="AD115" s="3634"/>
      <c r="AE115" s="3634"/>
      <c r="AF115" s="3634"/>
      <c r="AG115" s="3634"/>
      <c r="AH115" s="3634"/>
      <c r="AI115" s="3634"/>
      <c r="AJ115" s="3634"/>
      <c r="AK115" s="3634"/>
      <c r="AL115" s="3634"/>
      <c r="AM115" s="3634"/>
      <c r="AN115" s="3635"/>
      <c r="AO115" s="3372" t="s">
        <v>170</v>
      </c>
      <c r="AP115" s="3368" t="s">
        <v>171</v>
      </c>
      <c r="AQ115" s="3603" t="s">
        <v>8</v>
      </c>
      <c r="AR115" s="3603" t="s">
        <v>9</v>
      </c>
      <c r="AS115" s="126"/>
      <c r="AT115" s="126"/>
    </row>
    <row r="116" spans="1:131" ht="27" customHeight="1" x14ac:dyDescent="0.2">
      <c r="A116" s="3356"/>
      <c r="B116" s="3632"/>
      <c r="C116" s="3633"/>
      <c r="D116" s="3623"/>
      <c r="E116" s="3627" t="s">
        <v>11</v>
      </c>
      <c r="F116" s="3671"/>
      <c r="G116" s="3625" t="s">
        <v>12</v>
      </c>
      <c r="H116" s="3671"/>
      <c r="I116" s="3625" t="s">
        <v>13</v>
      </c>
      <c r="J116" s="3671"/>
      <c r="K116" s="3625" t="s">
        <v>14</v>
      </c>
      <c r="L116" s="3671"/>
      <c r="M116" s="3625" t="s">
        <v>15</v>
      </c>
      <c r="N116" s="3671"/>
      <c r="O116" s="3625" t="s">
        <v>16</v>
      </c>
      <c r="P116" s="3671"/>
      <c r="Q116" s="3634" t="s">
        <v>17</v>
      </c>
      <c r="R116" s="3671"/>
      <c r="S116" s="3625" t="s">
        <v>18</v>
      </c>
      <c r="T116" s="3671"/>
      <c r="U116" s="3625" t="s">
        <v>19</v>
      </c>
      <c r="V116" s="3671"/>
      <c r="W116" s="3625" t="s">
        <v>20</v>
      </c>
      <c r="X116" s="3671"/>
      <c r="Y116" s="3625" t="s">
        <v>21</v>
      </c>
      <c r="Z116" s="3671"/>
      <c r="AA116" s="3625" t="s">
        <v>22</v>
      </c>
      <c r="AB116" s="3671"/>
      <c r="AC116" s="3625" t="s">
        <v>23</v>
      </c>
      <c r="AD116" s="3671"/>
      <c r="AE116" s="3625" t="s">
        <v>24</v>
      </c>
      <c r="AF116" s="3671"/>
      <c r="AG116" s="3625" t="s">
        <v>25</v>
      </c>
      <c r="AH116" s="3671"/>
      <c r="AI116" s="3625" t="s">
        <v>26</v>
      </c>
      <c r="AJ116" s="3671"/>
      <c r="AK116" s="3625" t="s">
        <v>27</v>
      </c>
      <c r="AL116" s="3671"/>
      <c r="AM116" s="3634" t="s">
        <v>28</v>
      </c>
      <c r="AN116" s="3635"/>
      <c r="AO116" s="3372"/>
      <c r="AP116" s="3368"/>
      <c r="AQ116" s="3372"/>
      <c r="AR116" s="3372"/>
      <c r="AS116" s="126"/>
      <c r="AT116" s="126"/>
    </row>
    <row r="117" spans="1:131" ht="24" customHeight="1" x14ac:dyDescent="0.2">
      <c r="A117" s="3684"/>
      <c r="B117" s="992" t="s">
        <v>29</v>
      </c>
      <c r="C117" s="894" t="s">
        <v>30</v>
      </c>
      <c r="D117" s="993" t="s">
        <v>31</v>
      </c>
      <c r="E117" s="994" t="s">
        <v>30</v>
      </c>
      <c r="F117" s="995" t="s">
        <v>31</v>
      </c>
      <c r="G117" s="994" t="s">
        <v>30</v>
      </c>
      <c r="H117" s="995" t="s">
        <v>31</v>
      </c>
      <c r="I117" s="994" t="s">
        <v>30</v>
      </c>
      <c r="J117" s="995" t="s">
        <v>31</v>
      </c>
      <c r="K117" s="994" t="s">
        <v>30</v>
      </c>
      <c r="L117" s="995" t="s">
        <v>31</v>
      </c>
      <c r="M117" s="994" t="s">
        <v>30</v>
      </c>
      <c r="N117" s="995" t="s">
        <v>31</v>
      </c>
      <c r="O117" s="994" t="s">
        <v>30</v>
      </c>
      <c r="P117" s="995" t="s">
        <v>31</v>
      </c>
      <c r="Q117" s="994" t="s">
        <v>30</v>
      </c>
      <c r="R117" s="995" t="s">
        <v>31</v>
      </c>
      <c r="S117" s="994" t="s">
        <v>30</v>
      </c>
      <c r="T117" s="995" t="s">
        <v>31</v>
      </c>
      <c r="U117" s="994" t="s">
        <v>30</v>
      </c>
      <c r="V117" s="995" t="s">
        <v>31</v>
      </c>
      <c r="W117" s="994" t="s">
        <v>30</v>
      </c>
      <c r="X117" s="995" t="s">
        <v>31</v>
      </c>
      <c r="Y117" s="994" t="s">
        <v>30</v>
      </c>
      <c r="Z117" s="995" t="s">
        <v>31</v>
      </c>
      <c r="AA117" s="994" t="s">
        <v>30</v>
      </c>
      <c r="AB117" s="995" t="s">
        <v>31</v>
      </c>
      <c r="AC117" s="994" t="s">
        <v>30</v>
      </c>
      <c r="AD117" s="995" t="s">
        <v>31</v>
      </c>
      <c r="AE117" s="994" t="s">
        <v>30</v>
      </c>
      <c r="AF117" s="995" t="s">
        <v>31</v>
      </c>
      <c r="AG117" s="994" t="s">
        <v>30</v>
      </c>
      <c r="AH117" s="995" t="s">
        <v>31</v>
      </c>
      <c r="AI117" s="994" t="s">
        <v>30</v>
      </c>
      <c r="AJ117" s="995" t="s">
        <v>31</v>
      </c>
      <c r="AK117" s="994" t="s">
        <v>30</v>
      </c>
      <c r="AL117" s="995" t="s">
        <v>31</v>
      </c>
      <c r="AM117" s="994" t="s">
        <v>30</v>
      </c>
      <c r="AN117" s="895" t="s">
        <v>31</v>
      </c>
      <c r="AO117" s="3623"/>
      <c r="AP117" s="3639"/>
      <c r="AQ117" s="3623"/>
      <c r="AR117" s="3623"/>
      <c r="AS117" s="126"/>
      <c r="AT117" s="126"/>
    </row>
    <row r="118" spans="1:131" ht="24" customHeight="1" x14ac:dyDescent="0.2">
      <c r="A118" s="186" t="s">
        <v>172</v>
      </c>
      <c r="B118" s="76">
        <f>SUM(C118:D118)</f>
        <v>0</v>
      </c>
      <c r="C118" s="187">
        <f>SUM(E118+G118+I118+K118+M118+O118+Q118+S118+U118+W118+Y118+AA118+AC118+AE118+AG118+AI118+AK118+AM118)</f>
        <v>0</v>
      </c>
      <c r="D118" s="188">
        <f t="shared" ref="C118:D120" si="9">SUM(F118+H118+J118+L118+N118+P118+R118+T118+V118+X118+Z118+AB118+AD118+AF118+AH118+AJ118+AL118+AN118)</f>
        <v>0</v>
      </c>
      <c r="E118" s="45"/>
      <c r="F118" s="154"/>
      <c r="G118" s="45"/>
      <c r="H118" s="189"/>
      <c r="I118" s="45"/>
      <c r="J118" s="189"/>
      <c r="K118" s="45"/>
      <c r="L118" s="189"/>
      <c r="M118" s="45"/>
      <c r="N118" s="189"/>
      <c r="O118" s="45"/>
      <c r="P118" s="189"/>
      <c r="Q118" s="190"/>
      <c r="R118" s="189"/>
      <c r="S118" s="45"/>
      <c r="T118" s="189"/>
      <c r="U118" s="45"/>
      <c r="V118" s="189"/>
      <c r="W118" s="45"/>
      <c r="X118" s="189"/>
      <c r="Y118" s="45"/>
      <c r="Z118" s="189"/>
      <c r="AA118" s="45"/>
      <c r="AB118" s="189"/>
      <c r="AC118" s="45"/>
      <c r="AD118" s="189"/>
      <c r="AE118" s="45"/>
      <c r="AF118" s="189"/>
      <c r="AG118" s="45"/>
      <c r="AH118" s="189"/>
      <c r="AI118" s="45"/>
      <c r="AJ118" s="189"/>
      <c r="AK118" s="45"/>
      <c r="AL118" s="189"/>
      <c r="AM118" s="109"/>
      <c r="AN118" s="191"/>
      <c r="AO118" s="80"/>
      <c r="AP118" s="80"/>
      <c r="AQ118" s="996"/>
      <c r="AR118" s="996"/>
      <c r="AS118" s="192"/>
      <c r="AT118" s="126"/>
      <c r="CH118" s="4">
        <v>0</v>
      </c>
      <c r="CI118" s="4">
        <v>0</v>
      </c>
      <c r="DA118" s="5">
        <v>0</v>
      </c>
      <c r="DB118" s="5">
        <v>0</v>
      </c>
      <c r="DC118" s="5">
        <v>0</v>
      </c>
      <c r="DD118" s="5">
        <v>0</v>
      </c>
      <c r="DE118" s="5">
        <v>0</v>
      </c>
      <c r="DF118" s="5">
        <v>0</v>
      </c>
      <c r="DG118" s="5">
        <v>0</v>
      </c>
    </row>
    <row r="119" spans="1:131" ht="16.350000000000001" customHeight="1" x14ac:dyDescent="0.2">
      <c r="A119" s="193" t="s">
        <v>173</v>
      </c>
      <c r="B119" s="76">
        <f>SUM(C119:D119)</f>
        <v>0</v>
      </c>
      <c r="C119" s="187">
        <f t="shared" si="9"/>
        <v>0</v>
      </c>
      <c r="D119" s="188">
        <f t="shared" si="9"/>
        <v>0</v>
      </c>
      <c r="E119" s="25"/>
      <c r="F119" s="26"/>
      <c r="G119" s="25"/>
      <c r="H119" s="27"/>
      <c r="I119" s="25"/>
      <c r="J119" s="27"/>
      <c r="K119" s="25"/>
      <c r="L119" s="27"/>
      <c r="M119" s="25"/>
      <c r="N119" s="27"/>
      <c r="O119" s="25"/>
      <c r="P119" s="27"/>
      <c r="Q119" s="77"/>
      <c r="R119" s="27"/>
      <c r="S119" s="25"/>
      <c r="T119" s="27"/>
      <c r="U119" s="25"/>
      <c r="V119" s="27"/>
      <c r="W119" s="25"/>
      <c r="X119" s="27"/>
      <c r="Y119" s="25"/>
      <c r="Z119" s="27"/>
      <c r="AA119" s="25"/>
      <c r="AB119" s="27"/>
      <c r="AC119" s="25"/>
      <c r="AD119" s="27"/>
      <c r="AE119" s="25"/>
      <c r="AF119" s="27"/>
      <c r="AG119" s="25"/>
      <c r="AH119" s="27"/>
      <c r="AI119" s="25"/>
      <c r="AJ119" s="27"/>
      <c r="AK119" s="25"/>
      <c r="AL119" s="27"/>
      <c r="AM119" s="78"/>
      <c r="AN119" s="35"/>
      <c r="AO119" s="32"/>
      <c r="AP119" s="32"/>
      <c r="AQ119" s="80"/>
      <c r="AR119" s="80"/>
      <c r="AS119" s="192"/>
      <c r="AT119" s="126"/>
      <c r="CG119" s="4">
        <v>0</v>
      </c>
      <c r="CH119" s="4">
        <v>0</v>
      </c>
      <c r="CI119" s="4">
        <v>0</v>
      </c>
    </row>
    <row r="120" spans="1:131" ht="16.350000000000001" customHeight="1" x14ac:dyDescent="0.2">
      <c r="A120" s="997" t="s">
        <v>174</v>
      </c>
      <c r="B120" s="123">
        <f>SUM(C120:D120)</f>
        <v>0</v>
      </c>
      <c r="C120" s="195">
        <f t="shared" si="9"/>
        <v>0</v>
      </c>
      <c r="D120" s="196">
        <f t="shared" si="9"/>
        <v>0</v>
      </c>
      <c r="E120" s="65"/>
      <c r="F120" s="66"/>
      <c r="G120" s="65"/>
      <c r="H120" s="64"/>
      <c r="I120" s="65"/>
      <c r="J120" s="64"/>
      <c r="K120" s="65"/>
      <c r="L120" s="64"/>
      <c r="M120" s="65"/>
      <c r="N120" s="64"/>
      <c r="O120" s="65"/>
      <c r="P120" s="64"/>
      <c r="Q120" s="92"/>
      <c r="R120" s="64"/>
      <c r="S120" s="65"/>
      <c r="T120" s="64"/>
      <c r="U120" s="65"/>
      <c r="V120" s="64"/>
      <c r="W120" s="65"/>
      <c r="X120" s="64"/>
      <c r="Y120" s="65"/>
      <c r="Z120" s="64"/>
      <c r="AA120" s="65"/>
      <c r="AB120" s="64"/>
      <c r="AC120" s="65"/>
      <c r="AD120" s="64"/>
      <c r="AE120" s="65"/>
      <c r="AF120" s="64"/>
      <c r="AG120" s="65"/>
      <c r="AH120" s="64"/>
      <c r="AI120" s="65"/>
      <c r="AJ120" s="64"/>
      <c r="AK120" s="65"/>
      <c r="AL120" s="64"/>
      <c r="AM120" s="93"/>
      <c r="AN120" s="68"/>
      <c r="AO120" s="70"/>
      <c r="AP120" s="70"/>
      <c r="AQ120" s="69"/>
      <c r="AR120" s="70"/>
      <c r="AS120" s="192"/>
      <c r="AT120" s="126"/>
    </row>
    <row r="121" spans="1:131" ht="21" customHeight="1" x14ac:dyDescent="0.2">
      <c r="A121" s="8" t="s">
        <v>175</v>
      </c>
      <c r="B121" s="197"/>
      <c r="C121" s="197"/>
      <c r="D121" s="6"/>
      <c r="E121" s="197"/>
      <c r="F121" s="6"/>
      <c r="G121" s="6"/>
      <c r="H121" s="6"/>
      <c r="I121" s="6"/>
      <c r="J121" s="6"/>
      <c r="K121" s="6"/>
      <c r="L121" s="124"/>
      <c r="M121" s="124"/>
      <c r="N121" s="124"/>
      <c r="O121" s="124"/>
      <c r="AQ121" s="198"/>
      <c r="AR121" s="198"/>
    </row>
    <row r="122" spans="1:131" ht="15" customHeight="1" x14ac:dyDescent="0.2">
      <c r="A122" s="3672" t="s">
        <v>176</v>
      </c>
      <c r="B122" s="3673"/>
      <c r="C122" s="3676" t="s">
        <v>32</v>
      </c>
      <c r="D122" s="3678" t="s">
        <v>177</v>
      </c>
      <c r="E122" s="3679"/>
      <c r="F122" s="3679"/>
      <c r="G122" s="3679"/>
      <c r="H122" s="3680"/>
      <c r="I122" s="3681" t="s">
        <v>99</v>
      </c>
      <c r="J122" s="3683" t="s">
        <v>6</v>
      </c>
      <c r="K122" s="3673" t="s">
        <v>7</v>
      </c>
      <c r="AR122" s="198"/>
      <c r="AS122" s="198"/>
      <c r="BV122" s="2"/>
      <c r="CA122" s="199"/>
      <c r="DA122" s="4"/>
      <c r="EA122" s="200"/>
    </row>
    <row r="123" spans="1:131" ht="31.5" x14ac:dyDescent="0.2">
      <c r="A123" s="3674"/>
      <c r="B123" s="3675"/>
      <c r="C123" s="3677"/>
      <c r="D123" s="998" t="s">
        <v>178</v>
      </c>
      <c r="E123" s="999" t="s">
        <v>179</v>
      </c>
      <c r="F123" s="999" t="s">
        <v>180</v>
      </c>
      <c r="G123" s="999" t="s">
        <v>181</v>
      </c>
      <c r="H123" s="1000" t="s">
        <v>182</v>
      </c>
      <c r="I123" s="3682"/>
      <c r="J123" s="3637"/>
      <c r="K123" s="3685"/>
      <c r="AR123" s="198"/>
      <c r="AS123" s="198"/>
      <c r="BV123" s="2"/>
      <c r="CA123" s="199"/>
      <c r="DA123" s="4"/>
      <c r="EA123" s="200"/>
    </row>
    <row r="124" spans="1:131" ht="28.15" customHeight="1" x14ac:dyDescent="0.2">
      <c r="A124" s="3686" t="s">
        <v>183</v>
      </c>
      <c r="B124" s="1001" t="s">
        <v>184</v>
      </c>
      <c r="C124" s="1002">
        <f>SUM(D124:H124)</f>
        <v>0</v>
      </c>
      <c r="D124" s="1003"/>
      <c r="E124" s="1004"/>
      <c r="F124" s="1004"/>
      <c r="G124" s="1004"/>
      <c r="H124" s="1005"/>
      <c r="I124" s="201"/>
      <c r="J124" s="1006"/>
      <c r="K124" s="1007"/>
      <c r="L124" s="10"/>
      <c r="AR124" s="198"/>
      <c r="AS124" s="198"/>
      <c r="BV124" s="2"/>
      <c r="CA124" s="199"/>
      <c r="DA124" s="4"/>
      <c r="DC124" s="5">
        <v>0</v>
      </c>
      <c r="DD124" s="5">
        <v>0</v>
      </c>
      <c r="DE124" s="5">
        <v>0</v>
      </c>
      <c r="DF124" s="5">
        <v>0</v>
      </c>
      <c r="EA124" s="200"/>
    </row>
    <row r="125" spans="1:131" ht="26.45" customHeight="1" x14ac:dyDescent="0.2">
      <c r="A125" s="3368"/>
      <c r="B125" s="202" t="s">
        <v>185</v>
      </c>
      <c r="C125" s="203">
        <f>SUM(D125:H125)</f>
        <v>0</v>
      </c>
      <c r="D125" s="1008"/>
      <c r="E125" s="1009"/>
      <c r="F125" s="1009"/>
      <c r="G125" s="1009"/>
      <c r="H125" s="1010"/>
      <c r="I125" s="201"/>
      <c r="J125" s="1011"/>
      <c r="K125" s="1012"/>
      <c r="L125" s="10"/>
      <c r="AR125" s="198"/>
      <c r="AS125" s="198"/>
      <c r="BV125" s="2"/>
      <c r="CA125" s="199"/>
      <c r="DA125" s="4"/>
      <c r="DD125" s="5">
        <v>0</v>
      </c>
      <c r="DF125" s="5">
        <v>0</v>
      </c>
      <c r="EA125" s="200"/>
    </row>
    <row r="126" spans="1:131" ht="29.45" customHeight="1" x14ac:dyDescent="0.2">
      <c r="A126" s="3687"/>
      <c r="B126" s="204" t="s">
        <v>186</v>
      </c>
      <c r="C126" s="1013">
        <f>SUM(D126:H126)</f>
        <v>0</v>
      </c>
      <c r="D126" s="1014"/>
      <c r="E126" s="1015"/>
      <c r="F126" s="1015"/>
      <c r="G126" s="1015"/>
      <c r="H126" s="1016"/>
      <c r="I126" s="201"/>
      <c r="J126" s="1017"/>
      <c r="K126" s="1018"/>
      <c r="L126" s="10"/>
      <c r="AR126" s="198"/>
      <c r="AS126" s="198"/>
      <c r="BV126" s="2"/>
      <c r="CA126" s="199"/>
      <c r="DA126" s="4"/>
      <c r="DD126" s="5">
        <v>0</v>
      </c>
      <c r="DF126" s="5">
        <v>0</v>
      </c>
      <c r="EA126" s="200"/>
    </row>
    <row r="127" spans="1:131" ht="24.6" customHeight="1" x14ac:dyDescent="0.2">
      <c r="A127" s="3686" t="s">
        <v>187</v>
      </c>
      <c r="B127" s="204" t="s">
        <v>188</v>
      </c>
      <c r="C127" s="1019">
        <f>SUM(I127)</f>
        <v>0</v>
      </c>
      <c r="D127" s="1020"/>
      <c r="E127" s="1021"/>
      <c r="F127" s="1021"/>
      <c r="G127" s="1021"/>
      <c r="H127" s="1022"/>
      <c r="I127" s="1023"/>
      <c r="J127" s="1024"/>
      <c r="K127" s="1025"/>
      <c r="L127" s="10"/>
      <c r="BV127" s="2"/>
      <c r="CA127" s="199"/>
      <c r="DA127" s="4"/>
      <c r="DB127" s="5">
        <v>0</v>
      </c>
      <c r="DD127" s="5">
        <v>0</v>
      </c>
      <c r="DF127" s="5">
        <v>0</v>
      </c>
      <c r="EA127" s="200"/>
    </row>
    <row r="128" spans="1:131" ht="24.6" customHeight="1" x14ac:dyDescent="0.2">
      <c r="A128" s="3687"/>
      <c r="B128" s="204" t="s">
        <v>189</v>
      </c>
      <c r="C128" s="1013">
        <f>SUM(D128:H128)</f>
        <v>0</v>
      </c>
      <c r="D128" s="1026"/>
      <c r="E128" s="289"/>
      <c r="F128" s="289"/>
      <c r="G128" s="289"/>
      <c r="H128" s="260"/>
      <c r="I128" s="1027"/>
      <c r="J128" s="1028"/>
      <c r="K128" s="1029"/>
      <c r="L128" s="10"/>
      <c r="BV128" s="2"/>
      <c r="CA128" s="199"/>
      <c r="DA128" s="4"/>
      <c r="DD128" s="5">
        <v>0</v>
      </c>
      <c r="DF128" s="5">
        <v>0</v>
      </c>
      <c r="EA128" s="200"/>
    </row>
    <row r="129" spans="1:131" ht="18.600000000000001" customHeight="1" x14ac:dyDescent="0.2">
      <c r="A129" s="3368" t="s">
        <v>190</v>
      </c>
      <c r="B129" s="16" t="s">
        <v>71</v>
      </c>
      <c r="C129" s="207">
        <f>SUM(D129:I129)</f>
        <v>0</v>
      </c>
      <c r="D129" s="261"/>
      <c r="E129" s="262"/>
      <c r="F129" s="262"/>
      <c r="G129" s="262"/>
      <c r="H129" s="1004"/>
      <c r="I129" s="263"/>
      <c r="J129" s="264"/>
      <c r="K129" s="265"/>
      <c r="L129" s="10"/>
      <c r="BV129" s="2"/>
      <c r="CA129" s="199"/>
      <c r="DA129" s="4"/>
      <c r="DB129" s="5">
        <v>0</v>
      </c>
      <c r="DD129" s="5">
        <v>0</v>
      </c>
      <c r="DF129" s="5">
        <v>0</v>
      </c>
      <c r="EA129" s="200"/>
    </row>
    <row r="130" spans="1:131" ht="18.600000000000001" customHeight="1" x14ac:dyDescent="0.2">
      <c r="A130" s="3368"/>
      <c r="B130" s="16" t="s">
        <v>191</v>
      </c>
      <c r="C130" s="207">
        <f>SUM(D130:I130)</f>
        <v>0</v>
      </c>
      <c r="D130" s="261"/>
      <c r="E130" s="262"/>
      <c r="F130" s="262"/>
      <c r="G130" s="262"/>
      <c r="H130" s="262"/>
      <c r="I130" s="263"/>
      <c r="J130" s="264"/>
      <c r="K130" s="265"/>
      <c r="L130" s="10"/>
      <c r="BV130" s="2"/>
      <c r="CA130" s="199"/>
      <c r="DA130" s="4"/>
      <c r="DB130" s="5">
        <v>0</v>
      </c>
      <c r="DD130" s="5">
        <v>0</v>
      </c>
      <c r="DF130" s="5">
        <v>0</v>
      </c>
      <c r="EA130" s="200"/>
    </row>
    <row r="131" spans="1:131" ht="16.899999999999999" customHeight="1" x14ac:dyDescent="0.2">
      <c r="A131" s="3368"/>
      <c r="B131" s="21" t="s">
        <v>192</v>
      </c>
      <c r="C131" s="207">
        <f>SUM(D131:I131)</f>
        <v>0</v>
      </c>
      <c r="D131" s="1030"/>
      <c r="E131" s="1031"/>
      <c r="F131" s="1031"/>
      <c r="G131" s="1031"/>
      <c r="H131" s="1031"/>
      <c r="I131" s="1032"/>
      <c r="J131" s="1033"/>
      <c r="K131" s="1034"/>
      <c r="L131" s="10"/>
      <c r="BV131" s="2"/>
      <c r="CA131" s="199"/>
      <c r="DA131" s="4"/>
      <c r="DB131" s="5">
        <v>0</v>
      </c>
      <c r="DD131" s="5">
        <v>0</v>
      </c>
      <c r="DF131" s="5">
        <v>0</v>
      </c>
      <c r="EA131" s="200"/>
    </row>
    <row r="132" spans="1:131" ht="17.45" customHeight="1" x14ac:dyDescent="0.2">
      <c r="A132" s="3687"/>
      <c r="B132" s="213" t="s">
        <v>107</v>
      </c>
      <c r="C132" s="123">
        <f>SUM(D132:I132)</f>
        <v>0</v>
      </c>
      <c r="D132" s="1035"/>
      <c r="E132" s="1036"/>
      <c r="F132" s="1036"/>
      <c r="G132" s="1036"/>
      <c r="H132" s="1036"/>
      <c r="I132" s="1037"/>
      <c r="J132" s="1028"/>
      <c r="K132" s="1029"/>
      <c r="L132" s="10"/>
      <c r="BV132" s="2"/>
      <c r="CA132" s="199"/>
      <c r="DA132" s="4"/>
      <c r="DB132" s="5">
        <v>0</v>
      </c>
      <c r="DD132" s="5">
        <v>0</v>
      </c>
      <c r="DF132" s="5">
        <v>0</v>
      </c>
      <c r="EA132" s="200"/>
    </row>
    <row r="133" spans="1:131" ht="17.45" customHeight="1" x14ac:dyDescent="0.25">
      <c r="A133" s="214" t="s">
        <v>193</v>
      </c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 s="215"/>
      <c r="AO133" s="215"/>
    </row>
    <row r="134" spans="1:131" ht="18.600000000000001" customHeight="1" x14ac:dyDescent="0.2">
      <c r="A134" s="3688" t="s">
        <v>49</v>
      </c>
      <c r="B134" s="3688" t="s">
        <v>194</v>
      </c>
      <c r="C134" s="3690" t="s">
        <v>29</v>
      </c>
      <c r="D134" s="3690" t="s">
        <v>30</v>
      </c>
      <c r="E134" s="3692" t="s">
        <v>31</v>
      </c>
      <c r="F134" s="3694" t="s">
        <v>195</v>
      </c>
      <c r="G134" s="3695"/>
      <c r="H134" s="3695"/>
      <c r="I134" s="3695"/>
      <c r="J134" s="3695"/>
      <c r="K134" s="3695"/>
      <c r="L134" s="3695"/>
      <c r="M134" s="3695"/>
      <c r="N134" s="3695"/>
      <c r="O134" s="3695"/>
      <c r="P134" s="3695"/>
      <c r="Q134" s="3695"/>
      <c r="R134" s="3695"/>
      <c r="S134" s="3695"/>
      <c r="T134" s="3695"/>
      <c r="U134" s="3695"/>
      <c r="V134" s="3695"/>
      <c r="W134" s="3695"/>
      <c r="X134" s="3695"/>
      <c r="Y134" s="3695"/>
      <c r="Z134" s="3695"/>
      <c r="AA134" s="3695"/>
      <c r="AB134" s="3695"/>
      <c r="AC134" s="3695"/>
      <c r="AD134" s="3695"/>
      <c r="AE134" s="3695"/>
      <c r="AF134" s="3695"/>
      <c r="AG134" s="3695"/>
      <c r="AH134" s="3695"/>
      <c r="AI134" s="3695"/>
      <c r="AJ134" s="3695"/>
      <c r="AK134" s="3695"/>
      <c r="AL134" s="3695"/>
      <c r="AM134" s="3696"/>
      <c r="AN134" s="3690" t="s">
        <v>6</v>
      </c>
      <c r="AO134" s="3692" t="s">
        <v>7</v>
      </c>
    </row>
    <row r="135" spans="1:131" x14ac:dyDescent="0.2">
      <c r="A135" s="3452"/>
      <c r="B135" s="3452"/>
      <c r="C135" s="3455"/>
      <c r="D135" s="3455"/>
      <c r="E135" s="3458"/>
      <c r="F135" s="3697" t="s">
        <v>196</v>
      </c>
      <c r="G135" s="3698"/>
      <c r="H135" s="3697" t="s">
        <v>197</v>
      </c>
      <c r="I135" s="3698"/>
      <c r="J135" s="3697" t="s">
        <v>198</v>
      </c>
      <c r="K135" s="3698"/>
      <c r="L135" s="3697" t="s">
        <v>199</v>
      </c>
      <c r="M135" s="3698"/>
      <c r="N135" s="3697" t="s">
        <v>200</v>
      </c>
      <c r="O135" s="3698"/>
      <c r="P135" s="3699" t="s">
        <v>94</v>
      </c>
      <c r="Q135" s="3698"/>
      <c r="R135" s="3697" t="s">
        <v>95</v>
      </c>
      <c r="S135" s="3698"/>
      <c r="T135" s="3697" t="s">
        <v>201</v>
      </c>
      <c r="U135" s="3698"/>
      <c r="V135" s="3697" t="s">
        <v>202</v>
      </c>
      <c r="W135" s="3698"/>
      <c r="X135" s="3697" t="s">
        <v>203</v>
      </c>
      <c r="Y135" s="3698"/>
      <c r="Z135" s="3697" t="s">
        <v>204</v>
      </c>
      <c r="AA135" s="3698"/>
      <c r="AB135" s="3697" t="s">
        <v>205</v>
      </c>
      <c r="AC135" s="3698"/>
      <c r="AD135" s="3697" t="s">
        <v>206</v>
      </c>
      <c r="AE135" s="3698"/>
      <c r="AF135" s="3697" t="s">
        <v>207</v>
      </c>
      <c r="AG135" s="3698"/>
      <c r="AH135" s="3697" t="s">
        <v>208</v>
      </c>
      <c r="AI135" s="3698"/>
      <c r="AJ135" s="3697" t="s">
        <v>209</v>
      </c>
      <c r="AK135" s="3698"/>
      <c r="AL135" s="3697" t="s">
        <v>210</v>
      </c>
      <c r="AM135" s="3700"/>
      <c r="AN135" s="3455"/>
      <c r="AO135" s="3458"/>
    </row>
    <row r="136" spans="1:131" x14ac:dyDescent="0.2">
      <c r="A136" s="3689"/>
      <c r="B136" s="3689"/>
      <c r="C136" s="3691"/>
      <c r="D136" s="3691"/>
      <c r="E136" s="3693"/>
      <c r="F136" s="1038" t="s">
        <v>211</v>
      </c>
      <c r="G136" s="1039" t="s">
        <v>31</v>
      </c>
      <c r="H136" s="1038" t="s">
        <v>211</v>
      </c>
      <c r="I136" s="1039" t="s">
        <v>31</v>
      </c>
      <c r="J136" s="1038" t="s">
        <v>211</v>
      </c>
      <c r="K136" s="1039" t="s">
        <v>31</v>
      </c>
      <c r="L136" s="1038" t="s">
        <v>211</v>
      </c>
      <c r="M136" s="1039" t="s">
        <v>31</v>
      </c>
      <c r="N136" s="1038" t="s">
        <v>211</v>
      </c>
      <c r="O136" s="1039" t="s">
        <v>31</v>
      </c>
      <c r="P136" s="1038" t="s">
        <v>211</v>
      </c>
      <c r="Q136" s="1039" t="s">
        <v>31</v>
      </c>
      <c r="R136" s="1038" t="s">
        <v>211</v>
      </c>
      <c r="S136" s="1039" t="s">
        <v>31</v>
      </c>
      <c r="T136" s="1038" t="s">
        <v>211</v>
      </c>
      <c r="U136" s="1039" t="s">
        <v>31</v>
      </c>
      <c r="V136" s="1038" t="s">
        <v>211</v>
      </c>
      <c r="W136" s="1039" t="s">
        <v>31</v>
      </c>
      <c r="X136" s="1038" t="s">
        <v>211</v>
      </c>
      <c r="Y136" s="1039" t="s">
        <v>31</v>
      </c>
      <c r="Z136" s="1038" t="s">
        <v>211</v>
      </c>
      <c r="AA136" s="1039" t="s">
        <v>31</v>
      </c>
      <c r="AB136" s="1038" t="s">
        <v>211</v>
      </c>
      <c r="AC136" s="1039" t="s">
        <v>31</v>
      </c>
      <c r="AD136" s="1038" t="s">
        <v>211</v>
      </c>
      <c r="AE136" s="1039" t="s">
        <v>31</v>
      </c>
      <c r="AF136" s="1038" t="s">
        <v>211</v>
      </c>
      <c r="AG136" s="1039" t="s">
        <v>31</v>
      </c>
      <c r="AH136" s="1038" t="s">
        <v>211</v>
      </c>
      <c r="AI136" s="1039" t="s">
        <v>31</v>
      </c>
      <c r="AJ136" s="1038" t="s">
        <v>211</v>
      </c>
      <c r="AK136" s="1039" t="s">
        <v>31</v>
      </c>
      <c r="AL136" s="1038" t="s">
        <v>211</v>
      </c>
      <c r="AM136" s="1040" t="s">
        <v>31</v>
      </c>
      <c r="AN136" s="3691"/>
      <c r="AO136" s="3693"/>
    </row>
    <row r="137" spans="1:131" x14ac:dyDescent="0.2">
      <c r="A137" s="3701" t="s">
        <v>71</v>
      </c>
      <c r="B137" s="1041" t="s">
        <v>212</v>
      </c>
      <c r="C137" s="1042">
        <f>SUM(D137:E137)</f>
        <v>0</v>
      </c>
      <c r="D137" s="1043">
        <f>+F137+H137+J137+L137+N137+P137+R137+T137+V137+X137+Z137+AB137+AD137+AF137+AH137+AJ137+AL137</f>
        <v>0</v>
      </c>
      <c r="E137" s="1044">
        <f>+G137+I137+K137+M137+O137+Q137+S137+U137+W137+Y137+AA137+AC137+AE137+AG137+AI137+AK137+AM137</f>
        <v>0</v>
      </c>
      <c r="F137" s="1045"/>
      <c r="G137" s="1046"/>
      <c r="H137" s="1045"/>
      <c r="I137" s="1046"/>
      <c r="J137" s="1045"/>
      <c r="K137" s="1046"/>
      <c r="L137" s="1045"/>
      <c r="M137" s="1046"/>
      <c r="N137" s="1045"/>
      <c r="O137" s="1046"/>
      <c r="P137" s="1045"/>
      <c r="Q137" s="1046"/>
      <c r="R137" s="1045"/>
      <c r="S137" s="1046"/>
      <c r="T137" s="1045"/>
      <c r="U137" s="1046"/>
      <c r="V137" s="1045"/>
      <c r="W137" s="1046"/>
      <c r="X137" s="1045"/>
      <c r="Y137" s="1046"/>
      <c r="Z137" s="1045"/>
      <c r="AA137" s="1046"/>
      <c r="AB137" s="1045"/>
      <c r="AC137" s="1046"/>
      <c r="AD137" s="1045"/>
      <c r="AE137" s="1046"/>
      <c r="AF137" s="1045"/>
      <c r="AG137" s="1046"/>
      <c r="AH137" s="1045"/>
      <c r="AI137" s="1046"/>
      <c r="AJ137" s="1045"/>
      <c r="AK137" s="1046"/>
      <c r="AL137" s="1045"/>
      <c r="AM137" s="1047"/>
      <c r="AN137" s="1048"/>
      <c r="AO137" s="1046"/>
      <c r="AP137" s="10"/>
      <c r="DB137" s="5">
        <v>0</v>
      </c>
      <c r="DD137" s="5">
        <v>0</v>
      </c>
    </row>
    <row r="138" spans="1:131" x14ac:dyDescent="0.2">
      <c r="A138" s="3468"/>
      <c r="B138" s="76" t="s">
        <v>213</v>
      </c>
      <c r="C138" s="216">
        <f>SUM(D138:E138)</f>
        <v>0</v>
      </c>
      <c r="D138" s="217">
        <f t="shared" ref="D138:E150" si="10">+F138+H138+J138+L138+N138+P138+R138+T138+V138+X138+Z138+AB138+AD138+AF138+AH138+AJ138+AL138</f>
        <v>0</v>
      </c>
      <c r="E138" s="218">
        <f t="shared" si="10"/>
        <v>0</v>
      </c>
      <c r="F138" s="219"/>
      <c r="G138" s="220"/>
      <c r="H138" s="219"/>
      <c r="I138" s="220"/>
      <c r="J138" s="219"/>
      <c r="K138" s="220"/>
      <c r="L138" s="219"/>
      <c r="M138" s="220"/>
      <c r="N138" s="219"/>
      <c r="O138" s="220"/>
      <c r="P138" s="219"/>
      <c r="Q138" s="220"/>
      <c r="R138" s="219"/>
      <c r="S138" s="220"/>
      <c r="T138" s="219"/>
      <c r="U138" s="220"/>
      <c r="V138" s="219"/>
      <c r="W138" s="220"/>
      <c r="X138" s="219"/>
      <c r="Y138" s="220"/>
      <c r="Z138" s="219"/>
      <c r="AA138" s="220"/>
      <c r="AB138" s="219"/>
      <c r="AC138" s="220"/>
      <c r="AD138" s="219"/>
      <c r="AE138" s="220"/>
      <c r="AF138" s="219"/>
      <c r="AG138" s="220"/>
      <c r="AH138" s="219"/>
      <c r="AI138" s="220"/>
      <c r="AJ138" s="219"/>
      <c r="AK138" s="220"/>
      <c r="AL138" s="219"/>
      <c r="AM138" s="221"/>
      <c r="AN138" s="222"/>
      <c r="AO138" s="220"/>
      <c r="AP138" s="10"/>
    </row>
    <row r="139" spans="1:131" x14ac:dyDescent="0.2">
      <c r="A139" s="3468"/>
      <c r="B139" s="76" t="s">
        <v>214</v>
      </c>
      <c r="C139" s="216">
        <f t="shared" ref="C139:C150" si="11">SUM(D139:E139)</f>
        <v>0</v>
      </c>
      <c r="D139" s="217">
        <f t="shared" si="10"/>
        <v>0</v>
      </c>
      <c r="E139" s="218">
        <f t="shared" si="10"/>
        <v>0</v>
      </c>
      <c r="F139" s="223"/>
      <c r="G139" s="224"/>
      <c r="H139" s="223"/>
      <c r="I139" s="224"/>
      <c r="J139" s="223"/>
      <c r="K139" s="224"/>
      <c r="L139" s="223"/>
      <c r="M139" s="224"/>
      <c r="N139" s="223"/>
      <c r="O139" s="224"/>
      <c r="P139" s="223"/>
      <c r="Q139" s="224"/>
      <c r="R139" s="223"/>
      <c r="S139" s="224"/>
      <c r="T139" s="223"/>
      <c r="U139" s="224"/>
      <c r="V139" s="223"/>
      <c r="W139" s="224"/>
      <c r="X139" s="223"/>
      <c r="Y139" s="224"/>
      <c r="Z139" s="223"/>
      <c r="AA139" s="224"/>
      <c r="AB139" s="223"/>
      <c r="AC139" s="224"/>
      <c r="AD139" s="223"/>
      <c r="AE139" s="224"/>
      <c r="AF139" s="223"/>
      <c r="AG139" s="224"/>
      <c r="AH139" s="223"/>
      <c r="AI139" s="224"/>
      <c r="AJ139" s="223"/>
      <c r="AK139" s="224"/>
      <c r="AL139" s="223"/>
      <c r="AM139" s="225"/>
      <c r="AN139" s="226"/>
      <c r="AO139" s="224"/>
      <c r="AP139" s="10"/>
    </row>
    <row r="140" spans="1:131" x14ac:dyDescent="0.2">
      <c r="A140" s="3468"/>
      <c r="B140" s="76" t="s">
        <v>215</v>
      </c>
      <c r="C140" s="216">
        <f t="shared" si="11"/>
        <v>0</v>
      </c>
      <c r="D140" s="217">
        <f t="shared" si="10"/>
        <v>0</v>
      </c>
      <c r="E140" s="218">
        <f t="shared" si="10"/>
        <v>0</v>
      </c>
      <c r="F140" s="223"/>
      <c r="G140" s="224"/>
      <c r="H140" s="223"/>
      <c r="I140" s="224"/>
      <c r="J140" s="223"/>
      <c r="K140" s="224"/>
      <c r="L140" s="223"/>
      <c r="M140" s="224"/>
      <c r="N140" s="223"/>
      <c r="O140" s="224"/>
      <c r="P140" s="223"/>
      <c r="Q140" s="224"/>
      <c r="R140" s="223"/>
      <c r="S140" s="224"/>
      <c r="T140" s="223"/>
      <c r="U140" s="224"/>
      <c r="V140" s="223"/>
      <c r="W140" s="224"/>
      <c r="X140" s="223"/>
      <c r="Y140" s="224"/>
      <c r="Z140" s="223"/>
      <c r="AA140" s="224"/>
      <c r="AB140" s="223"/>
      <c r="AC140" s="224"/>
      <c r="AD140" s="223"/>
      <c r="AE140" s="224"/>
      <c r="AF140" s="223"/>
      <c r="AG140" s="224"/>
      <c r="AH140" s="223"/>
      <c r="AI140" s="224"/>
      <c r="AJ140" s="223"/>
      <c r="AK140" s="224"/>
      <c r="AL140" s="223"/>
      <c r="AM140" s="225"/>
      <c r="AN140" s="226"/>
      <c r="AO140" s="224"/>
      <c r="AP140" s="10"/>
    </row>
    <row r="141" spans="1:131" x14ac:dyDescent="0.2">
      <c r="A141" s="3468"/>
      <c r="B141" s="76" t="s">
        <v>216</v>
      </c>
      <c r="C141" s="216">
        <f t="shared" si="11"/>
        <v>0</v>
      </c>
      <c r="D141" s="217">
        <f t="shared" si="10"/>
        <v>0</v>
      </c>
      <c r="E141" s="218">
        <f t="shared" si="10"/>
        <v>0</v>
      </c>
      <c r="F141" s="223"/>
      <c r="G141" s="224"/>
      <c r="H141" s="223"/>
      <c r="I141" s="224"/>
      <c r="J141" s="223"/>
      <c r="K141" s="224"/>
      <c r="L141" s="223"/>
      <c r="M141" s="224"/>
      <c r="N141" s="223"/>
      <c r="O141" s="224"/>
      <c r="P141" s="223"/>
      <c r="Q141" s="224"/>
      <c r="R141" s="223"/>
      <c r="S141" s="224"/>
      <c r="T141" s="223"/>
      <c r="U141" s="224"/>
      <c r="V141" s="223"/>
      <c r="W141" s="224"/>
      <c r="X141" s="223"/>
      <c r="Y141" s="224"/>
      <c r="Z141" s="223"/>
      <c r="AA141" s="224"/>
      <c r="AB141" s="223"/>
      <c r="AC141" s="224"/>
      <c r="AD141" s="223"/>
      <c r="AE141" s="224"/>
      <c r="AF141" s="223"/>
      <c r="AG141" s="224"/>
      <c r="AH141" s="223"/>
      <c r="AI141" s="224"/>
      <c r="AJ141" s="223"/>
      <c r="AK141" s="224"/>
      <c r="AL141" s="223"/>
      <c r="AM141" s="225"/>
      <c r="AN141" s="226"/>
      <c r="AO141" s="224"/>
      <c r="AP141" s="10"/>
    </row>
    <row r="142" spans="1:131" x14ac:dyDescent="0.2">
      <c r="A142" s="3468"/>
      <c r="B142" s="76" t="s">
        <v>217</v>
      </c>
      <c r="C142" s="216">
        <f t="shared" si="11"/>
        <v>0</v>
      </c>
      <c r="D142" s="217">
        <f t="shared" si="10"/>
        <v>0</v>
      </c>
      <c r="E142" s="218">
        <f t="shared" si="10"/>
        <v>0</v>
      </c>
      <c r="F142" s="227"/>
      <c r="G142" s="228"/>
      <c r="H142" s="227"/>
      <c r="I142" s="228"/>
      <c r="J142" s="227"/>
      <c r="K142" s="228"/>
      <c r="L142" s="227"/>
      <c r="M142" s="228"/>
      <c r="N142" s="227"/>
      <c r="O142" s="228"/>
      <c r="P142" s="227"/>
      <c r="Q142" s="228"/>
      <c r="R142" s="227"/>
      <c r="S142" s="228"/>
      <c r="T142" s="227"/>
      <c r="U142" s="228"/>
      <c r="V142" s="227"/>
      <c r="W142" s="228"/>
      <c r="X142" s="227"/>
      <c r="Y142" s="228"/>
      <c r="Z142" s="227"/>
      <c r="AA142" s="228"/>
      <c r="AB142" s="227"/>
      <c r="AC142" s="228"/>
      <c r="AD142" s="227"/>
      <c r="AE142" s="228"/>
      <c r="AF142" s="227"/>
      <c r="AG142" s="228"/>
      <c r="AH142" s="227"/>
      <c r="AI142" s="228"/>
      <c r="AJ142" s="227"/>
      <c r="AK142" s="228"/>
      <c r="AL142" s="227"/>
      <c r="AM142" s="229"/>
      <c r="AN142" s="230"/>
      <c r="AO142" s="228"/>
      <c r="AP142" s="10"/>
    </row>
    <row r="143" spans="1:131" x14ac:dyDescent="0.2">
      <c r="A143" s="3468"/>
      <c r="B143" s="76" t="s">
        <v>218</v>
      </c>
      <c r="C143" s="216">
        <f t="shared" si="11"/>
        <v>0</v>
      </c>
      <c r="D143" s="217">
        <f t="shared" si="10"/>
        <v>0</v>
      </c>
      <c r="E143" s="218">
        <f t="shared" si="10"/>
        <v>0</v>
      </c>
      <c r="F143" s="227"/>
      <c r="G143" s="228"/>
      <c r="H143" s="227"/>
      <c r="I143" s="228"/>
      <c r="J143" s="227"/>
      <c r="K143" s="228"/>
      <c r="L143" s="227"/>
      <c r="M143" s="228"/>
      <c r="N143" s="227"/>
      <c r="O143" s="228"/>
      <c r="P143" s="227"/>
      <c r="Q143" s="228"/>
      <c r="R143" s="227"/>
      <c r="S143" s="228"/>
      <c r="T143" s="227"/>
      <c r="U143" s="228"/>
      <c r="V143" s="227"/>
      <c r="W143" s="228"/>
      <c r="X143" s="227"/>
      <c r="Y143" s="228"/>
      <c r="Z143" s="227"/>
      <c r="AA143" s="228"/>
      <c r="AB143" s="227"/>
      <c r="AC143" s="228"/>
      <c r="AD143" s="227"/>
      <c r="AE143" s="228"/>
      <c r="AF143" s="227"/>
      <c r="AG143" s="228"/>
      <c r="AH143" s="227"/>
      <c r="AI143" s="228"/>
      <c r="AJ143" s="227"/>
      <c r="AK143" s="228"/>
      <c r="AL143" s="227"/>
      <c r="AM143" s="229"/>
      <c r="AN143" s="230"/>
      <c r="AO143" s="228"/>
      <c r="AP143" s="10"/>
    </row>
    <row r="144" spans="1:131" x14ac:dyDescent="0.2">
      <c r="A144" s="3702"/>
      <c r="B144" s="123" t="s">
        <v>219</v>
      </c>
      <c r="C144" s="231">
        <f t="shared" si="11"/>
        <v>0</v>
      </c>
      <c r="D144" s="232">
        <f t="shared" si="10"/>
        <v>0</v>
      </c>
      <c r="E144" s="233">
        <f t="shared" si="10"/>
        <v>0</v>
      </c>
      <c r="F144" s="234"/>
      <c r="G144" s="235"/>
      <c r="H144" s="234"/>
      <c r="I144" s="235"/>
      <c r="J144" s="234"/>
      <c r="K144" s="235"/>
      <c r="L144" s="234"/>
      <c r="M144" s="235"/>
      <c r="N144" s="234"/>
      <c r="O144" s="235"/>
      <c r="P144" s="234"/>
      <c r="Q144" s="235"/>
      <c r="R144" s="234"/>
      <c r="S144" s="235"/>
      <c r="T144" s="234"/>
      <c r="U144" s="235"/>
      <c r="V144" s="234"/>
      <c r="W144" s="235"/>
      <c r="X144" s="234"/>
      <c r="Y144" s="235"/>
      <c r="Z144" s="234"/>
      <c r="AA144" s="235"/>
      <c r="AB144" s="234"/>
      <c r="AC144" s="235"/>
      <c r="AD144" s="234"/>
      <c r="AE144" s="235"/>
      <c r="AF144" s="234"/>
      <c r="AG144" s="235"/>
      <c r="AH144" s="234"/>
      <c r="AI144" s="235"/>
      <c r="AJ144" s="234"/>
      <c r="AK144" s="235"/>
      <c r="AL144" s="234"/>
      <c r="AM144" s="236"/>
      <c r="AN144" s="237"/>
      <c r="AO144" s="235"/>
      <c r="AP144" s="10"/>
    </row>
    <row r="145" spans="1:130" x14ac:dyDescent="0.2">
      <c r="A145" s="3701" t="s">
        <v>192</v>
      </c>
      <c r="B145" s="1041" t="s">
        <v>220</v>
      </c>
      <c r="C145" s="1042">
        <f t="shared" si="11"/>
        <v>2</v>
      </c>
      <c r="D145" s="1043">
        <f t="shared" si="10"/>
        <v>0</v>
      </c>
      <c r="E145" s="1044">
        <f t="shared" si="10"/>
        <v>2</v>
      </c>
      <c r="F145" s="1045"/>
      <c r="G145" s="1046"/>
      <c r="H145" s="1045"/>
      <c r="I145" s="1046"/>
      <c r="J145" s="1045"/>
      <c r="K145" s="1046"/>
      <c r="L145" s="1045"/>
      <c r="M145" s="1046"/>
      <c r="N145" s="1045"/>
      <c r="O145" s="1046">
        <v>1</v>
      </c>
      <c r="P145" s="1045"/>
      <c r="Q145" s="1046"/>
      <c r="R145" s="1045"/>
      <c r="S145" s="1046"/>
      <c r="T145" s="1045"/>
      <c r="U145" s="1046"/>
      <c r="V145" s="1045"/>
      <c r="W145" s="1046"/>
      <c r="X145" s="1045"/>
      <c r="Y145" s="1046"/>
      <c r="Z145" s="1045"/>
      <c r="AA145" s="1046"/>
      <c r="AB145" s="1045"/>
      <c r="AC145" s="1046"/>
      <c r="AD145" s="1045"/>
      <c r="AE145" s="1046">
        <v>1</v>
      </c>
      <c r="AF145" s="1045"/>
      <c r="AG145" s="1046"/>
      <c r="AH145" s="1045"/>
      <c r="AI145" s="1046"/>
      <c r="AJ145" s="1045"/>
      <c r="AK145" s="1046"/>
      <c r="AL145" s="1045"/>
      <c r="AM145" s="1047"/>
      <c r="AN145" s="1048"/>
      <c r="AO145" s="1046"/>
      <c r="AP145" s="10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x14ac:dyDescent="0.2">
      <c r="A146" s="3468"/>
      <c r="B146" s="76" t="s">
        <v>214</v>
      </c>
      <c r="C146" s="216">
        <f t="shared" si="11"/>
        <v>7</v>
      </c>
      <c r="D146" s="217">
        <f t="shared" si="10"/>
        <v>3</v>
      </c>
      <c r="E146" s="218">
        <f>+G146+I146+K146+M146+O146+Q146+S146+U146+W146+Y146+AA146+AC146+AE146+AG146+AI146+AK146+AM146</f>
        <v>4</v>
      </c>
      <c r="F146" s="223"/>
      <c r="G146" s="224"/>
      <c r="H146" s="223"/>
      <c r="I146" s="224"/>
      <c r="J146" s="223"/>
      <c r="K146" s="224"/>
      <c r="L146" s="223"/>
      <c r="M146" s="224"/>
      <c r="N146" s="223">
        <v>1</v>
      </c>
      <c r="O146" s="224"/>
      <c r="P146" s="223"/>
      <c r="Q146" s="224"/>
      <c r="R146" s="223"/>
      <c r="S146" s="224"/>
      <c r="T146" s="223">
        <v>1</v>
      </c>
      <c r="U146" s="224"/>
      <c r="V146" s="223"/>
      <c r="W146" s="224">
        <v>1</v>
      </c>
      <c r="X146" s="223">
        <v>1</v>
      </c>
      <c r="Y146" s="224"/>
      <c r="Z146" s="223"/>
      <c r="AA146" s="224">
        <v>1</v>
      </c>
      <c r="AB146" s="223"/>
      <c r="AC146" s="224"/>
      <c r="AD146" s="223"/>
      <c r="AE146" s="224"/>
      <c r="AF146" s="223"/>
      <c r="AG146" s="224">
        <v>1</v>
      </c>
      <c r="AH146" s="223"/>
      <c r="AI146" s="224">
        <v>1</v>
      </c>
      <c r="AJ146" s="223"/>
      <c r="AK146" s="224"/>
      <c r="AL146" s="223"/>
      <c r="AM146" s="225"/>
      <c r="AN146" s="226"/>
      <c r="AO146" s="224">
        <v>1</v>
      </c>
      <c r="AP146" s="10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x14ac:dyDescent="0.2">
      <c r="A147" s="3468"/>
      <c r="B147" s="76" t="s">
        <v>215</v>
      </c>
      <c r="C147" s="216">
        <f>SUM(D147:E147)</f>
        <v>12</v>
      </c>
      <c r="D147" s="217">
        <f t="shared" si="10"/>
        <v>3</v>
      </c>
      <c r="E147" s="218">
        <f t="shared" si="10"/>
        <v>9</v>
      </c>
      <c r="F147" s="223"/>
      <c r="G147" s="224"/>
      <c r="H147" s="223"/>
      <c r="I147" s="224">
        <v>1</v>
      </c>
      <c r="J147" s="223"/>
      <c r="K147" s="224">
        <v>1</v>
      </c>
      <c r="L147" s="223"/>
      <c r="M147" s="224"/>
      <c r="N147" s="223"/>
      <c r="O147" s="224"/>
      <c r="P147" s="223"/>
      <c r="Q147" s="224">
        <v>2</v>
      </c>
      <c r="R147" s="223"/>
      <c r="S147" s="224"/>
      <c r="T147" s="223"/>
      <c r="U147" s="224">
        <v>2</v>
      </c>
      <c r="V147" s="223"/>
      <c r="W147" s="224"/>
      <c r="X147" s="223"/>
      <c r="Y147" s="224">
        <v>1</v>
      </c>
      <c r="Z147" s="223"/>
      <c r="AA147" s="224">
        <v>1</v>
      </c>
      <c r="AB147" s="223">
        <v>1</v>
      </c>
      <c r="AC147" s="224"/>
      <c r="AD147" s="223">
        <v>1</v>
      </c>
      <c r="AE147" s="224"/>
      <c r="AF147" s="223">
        <v>1</v>
      </c>
      <c r="AG147" s="224"/>
      <c r="AH147" s="223"/>
      <c r="AI147" s="224"/>
      <c r="AJ147" s="223"/>
      <c r="AK147" s="224"/>
      <c r="AL147" s="223"/>
      <c r="AM147" s="225">
        <v>1</v>
      </c>
      <c r="AN147" s="226"/>
      <c r="AO147" s="224"/>
      <c r="AP147" s="10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x14ac:dyDescent="0.2">
      <c r="A148" s="3468"/>
      <c r="B148" s="76" t="s">
        <v>216</v>
      </c>
      <c r="C148" s="216">
        <f t="shared" si="11"/>
        <v>0</v>
      </c>
      <c r="D148" s="217">
        <f>+F148+H148+J148+L148+N148+P148+R148+T148+V148+X148+Z148+AB148+AD148+AF148+AH148+AJ148+AL148</f>
        <v>0</v>
      </c>
      <c r="E148" s="218">
        <f t="shared" si="10"/>
        <v>0</v>
      </c>
      <c r="F148" s="223"/>
      <c r="G148" s="224"/>
      <c r="H148" s="223"/>
      <c r="I148" s="224"/>
      <c r="J148" s="223"/>
      <c r="K148" s="224"/>
      <c r="L148" s="223"/>
      <c r="M148" s="224"/>
      <c r="N148" s="223"/>
      <c r="O148" s="224"/>
      <c r="P148" s="223"/>
      <c r="Q148" s="224"/>
      <c r="R148" s="223"/>
      <c r="S148" s="224"/>
      <c r="T148" s="223"/>
      <c r="U148" s="224"/>
      <c r="V148" s="223"/>
      <c r="W148" s="224"/>
      <c r="X148" s="223"/>
      <c r="Y148" s="224"/>
      <c r="Z148" s="223"/>
      <c r="AA148" s="224"/>
      <c r="AB148" s="223"/>
      <c r="AC148" s="224"/>
      <c r="AD148" s="223"/>
      <c r="AE148" s="224"/>
      <c r="AF148" s="223"/>
      <c r="AG148" s="224"/>
      <c r="AH148" s="223"/>
      <c r="AI148" s="224"/>
      <c r="AJ148" s="223"/>
      <c r="AK148" s="224"/>
      <c r="AL148" s="223"/>
      <c r="AM148" s="225"/>
      <c r="AN148" s="226"/>
      <c r="AO148" s="224"/>
      <c r="AP148" s="10"/>
      <c r="DB148" s="5">
        <v>0</v>
      </c>
      <c r="DD148" s="5">
        <v>0</v>
      </c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x14ac:dyDescent="0.2">
      <c r="A149" s="3468"/>
      <c r="B149" s="76" t="s">
        <v>217</v>
      </c>
      <c r="C149" s="238">
        <f t="shared" si="11"/>
        <v>0</v>
      </c>
      <c r="D149" s="239">
        <f t="shared" si="10"/>
        <v>0</v>
      </c>
      <c r="E149" s="240">
        <f t="shared" si="10"/>
        <v>0</v>
      </c>
      <c r="F149" s="227"/>
      <c r="G149" s="228"/>
      <c r="H149" s="227"/>
      <c r="I149" s="228"/>
      <c r="J149" s="227"/>
      <c r="K149" s="228"/>
      <c r="L149" s="227"/>
      <c r="M149" s="228"/>
      <c r="N149" s="227"/>
      <c r="O149" s="228"/>
      <c r="P149" s="227"/>
      <c r="Q149" s="228"/>
      <c r="R149" s="227"/>
      <c r="S149" s="228"/>
      <c r="T149" s="227"/>
      <c r="U149" s="228"/>
      <c r="V149" s="227"/>
      <c r="W149" s="228"/>
      <c r="X149" s="227"/>
      <c r="Y149" s="228"/>
      <c r="Z149" s="227"/>
      <c r="AA149" s="228"/>
      <c r="AB149" s="227"/>
      <c r="AC149" s="228"/>
      <c r="AD149" s="227"/>
      <c r="AE149" s="228"/>
      <c r="AF149" s="227"/>
      <c r="AG149" s="228"/>
      <c r="AH149" s="227"/>
      <c r="AI149" s="228"/>
      <c r="AJ149" s="227"/>
      <c r="AK149" s="228"/>
      <c r="AL149" s="227"/>
      <c r="AM149" s="229"/>
      <c r="AN149" s="230"/>
      <c r="AO149" s="228"/>
      <c r="AP149" s="10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x14ac:dyDescent="0.2">
      <c r="A150" s="3702"/>
      <c r="B150" s="123" t="s">
        <v>219</v>
      </c>
      <c r="C150" s="231">
        <f t="shared" si="11"/>
        <v>0</v>
      </c>
      <c r="D150" s="232">
        <f t="shared" si="10"/>
        <v>0</v>
      </c>
      <c r="E150" s="233">
        <f t="shared" si="10"/>
        <v>0</v>
      </c>
      <c r="F150" s="234"/>
      <c r="G150" s="235"/>
      <c r="H150" s="234"/>
      <c r="I150" s="235"/>
      <c r="J150" s="234"/>
      <c r="K150" s="235"/>
      <c r="L150" s="234"/>
      <c r="M150" s="235"/>
      <c r="N150" s="234"/>
      <c r="O150" s="235"/>
      <c r="P150" s="234"/>
      <c r="Q150" s="235"/>
      <c r="R150" s="234"/>
      <c r="S150" s="235"/>
      <c r="T150" s="234"/>
      <c r="U150" s="235"/>
      <c r="V150" s="234"/>
      <c r="W150" s="235"/>
      <c r="X150" s="234"/>
      <c r="Y150" s="235"/>
      <c r="Z150" s="234"/>
      <c r="AA150" s="235"/>
      <c r="AB150" s="234"/>
      <c r="AC150" s="235"/>
      <c r="AD150" s="234"/>
      <c r="AE150" s="235"/>
      <c r="AF150" s="234"/>
      <c r="AG150" s="235"/>
      <c r="AH150" s="234"/>
      <c r="AI150" s="235"/>
      <c r="AJ150" s="234"/>
      <c r="AK150" s="235"/>
      <c r="AL150" s="234"/>
      <c r="AM150" s="236"/>
      <c r="AN150" s="237"/>
      <c r="AO150" s="235"/>
      <c r="AP150" s="10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ht="15" x14ac:dyDescent="0.25">
      <c r="A151" s="8" t="s">
        <v>221</v>
      </c>
      <c r="B151" s="241"/>
      <c r="C151" s="241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ht="14.25" customHeight="1" x14ac:dyDescent="0.2">
      <c r="A152" s="3703" t="s">
        <v>222</v>
      </c>
      <c r="B152" s="3705" t="s">
        <v>32</v>
      </c>
      <c r="C152" s="3707" t="s">
        <v>195</v>
      </c>
      <c r="D152" s="3708"/>
      <c r="E152" s="3708"/>
      <c r="F152" s="3708"/>
      <c r="G152" s="3708"/>
      <c r="H152" s="3708"/>
      <c r="I152" s="3708"/>
      <c r="J152" s="3708"/>
      <c r="K152" s="3708"/>
      <c r="L152" s="3708"/>
      <c r="M152" s="3708"/>
      <c r="N152" s="3708"/>
      <c r="O152" s="3708"/>
      <c r="P152" s="3708"/>
      <c r="Q152" s="3708"/>
      <c r="R152" s="3708"/>
      <c r="S152" s="3709"/>
      <c r="T152" s="3710" t="s">
        <v>6</v>
      </c>
      <c r="U152" s="3711" t="s">
        <v>7</v>
      </c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x14ac:dyDescent="0.2">
      <c r="A153" s="3704"/>
      <c r="B153" s="3706"/>
      <c r="C153" s="1049" t="s">
        <v>92</v>
      </c>
      <c r="D153" s="1050" t="s">
        <v>13</v>
      </c>
      <c r="E153" s="1050" t="s">
        <v>223</v>
      </c>
      <c r="F153" s="1050" t="s">
        <v>15</v>
      </c>
      <c r="G153" s="1050" t="s">
        <v>224</v>
      </c>
      <c r="H153" s="1050" t="s">
        <v>94</v>
      </c>
      <c r="I153" s="1050" t="s">
        <v>225</v>
      </c>
      <c r="J153" s="1050" t="s">
        <v>201</v>
      </c>
      <c r="K153" s="1050" t="s">
        <v>226</v>
      </c>
      <c r="L153" s="1050" t="s">
        <v>203</v>
      </c>
      <c r="M153" s="1050" t="s">
        <v>227</v>
      </c>
      <c r="N153" s="1050" t="s">
        <v>205</v>
      </c>
      <c r="O153" s="1050" t="s">
        <v>206</v>
      </c>
      <c r="P153" s="1050" t="s">
        <v>207</v>
      </c>
      <c r="Q153" s="1050" t="s">
        <v>208</v>
      </c>
      <c r="R153" s="1050" t="s">
        <v>209</v>
      </c>
      <c r="S153" s="1051" t="s">
        <v>228</v>
      </c>
      <c r="T153" s="3710"/>
      <c r="U153" s="3711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ht="32.25" x14ac:dyDescent="0.2">
      <c r="A154" s="1052" t="s">
        <v>229</v>
      </c>
      <c r="B154" s="1053">
        <f>SUM(C154:S154)</f>
        <v>75</v>
      </c>
      <c r="C154" s="65">
        <v>0</v>
      </c>
      <c r="D154" s="101">
        <v>0</v>
      </c>
      <c r="E154" s="101">
        <v>0</v>
      </c>
      <c r="F154" s="101">
        <v>0</v>
      </c>
      <c r="G154" s="101">
        <v>2</v>
      </c>
      <c r="H154" s="101">
        <v>3</v>
      </c>
      <c r="I154" s="101">
        <v>6</v>
      </c>
      <c r="J154" s="101">
        <v>2</v>
      </c>
      <c r="K154" s="101">
        <v>2</v>
      </c>
      <c r="L154" s="101">
        <v>6</v>
      </c>
      <c r="M154" s="101">
        <v>8</v>
      </c>
      <c r="N154" s="101">
        <v>4</v>
      </c>
      <c r="O154" s="101">
        <v>5</v>
      </c>
      <c r="P154" s="101">
        <v>6</v>
      </c>
      <c r="Q154" s="101">
        <v>15</v>
      </c>
      <c r="R154" s="101">
        <v>8</v>
      </c>
      <c r="S154" s="244">
        <v>8</v>
      </c>
      <c r="T154" s="92">
        <v>0</v>
      </c>
      <c r="U154" s="113">
        <v>2</v>
      </c>
      <c r="V154" s="10"/>
      <c r="DB154" s="5">
        <v>0</v>
      </c>
      <c r="DD154" s="5">
        <v>0</v>
      </c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68" spans="1:130" s="245" customForma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BV168" s="3"/>
      <c r="BW168" s="3"/>
      <c r="BX168" s="3"/>
      <c r="BY168" s="3"/>
      <c r="BZ168" s="3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</row>
    <row r="175" spans="1:130" s="3" customFormat="1" x14ac:dyDescent="0.2">
      <c r="CA175" s="199"/>
      <c r="CB175" s="199"/>
      <c r="CC175" s="199"/>
      <c r="CD175" s="199"/>
      <c r="CE175" s="199"/>
      <c r="CF175" s="199"/>
      <c r="CG175" s="199"/>
      <c r="CH175" s="199"/>
      <c r="CI175" s="199"/>
      <c r="CJ175" s="199"/>
      <c r="CK175" s="199"/>
      <c r="CL175" s="199"/>
      <c r="CM175" s="199"/>
      <c r="CN175" s="199"/>
      <c r="CO175" s="199"/>
      <c r="CP175" s="199"/>
      <c r="CQ175" s="199"/>
      <c r="CR175" s="199"/>
      <c r="CS175" s="199"/>
      <c r="CT175" s="199"/>
      <c r="CU175" s="199"/>
      <c r="CV175" s="199"/>
      <c r="CW175" s="199"/>
      <c r="CX175" s="199"/>
      <c r="CY175" s="199"/>
      <c r="CZ175" s="199"/>
      <c r="DA175" s="199"/>
      <c r="DB175" s="199"/>
      <c r="DC175" s="199"/>
      <c r="DD175" s="199"/>
      <c r="DE175" s="199"/>
      <c r="DF175" s="199"/>
      <c r="DG175" s="199"/>
      <c r="DH175" s="199"/>
      <c r="DI175" s="199"/>
      <c r="DJ175" s="199"/>
      <c r="DK175" s="199"/>
      <c r="DL175" s="199"/>
      <c r="DM175" s="199"/>
      <c r="DN175" s="199"/>
      <c r="DO175" s="199"/>
      <c r="DP175" s="199"/>
      <c r="DQ175" s="199"/>
      <c r="DR175" s="199"/>
      <c r="DS175" s="199"/>
      <c r="DT175" s="199"/>
      <c r="DU175" s="199"/>
      <c r="DV175" s="199"/>
      <c r="DW175" s="199"/>
      <c r="DX175" s="199"/>
      <c r="DY175" s="199"/>
      <c r="DZ175" s="199"/>
    </row>
    <row r="186" spans="1:130" x14ac:dyDescent="0.2">
      <c r="A186" s="245">
        <f>SUM(B12:D12,B31:D45,B49:B50,B55,B58,B63:B64,B67:B74,B78,C83:C86,B91:B95,B97:B99,B107,B111:M113,B118:B120,C124:C132)</f>
        <v>13017</v>
      </c>
      <c r="B186" s="245">
        <f>SUM(DA13:DZ154)</f>
        <v>0</v>
      </c>
      <c r="C186" s="245"/>
      <c r="D186" s="245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</sheetData>
  <protectedRanges>
    <protectedRange sqref="B67:B74" name="Rango2_2"/>
  </protectedRanges>
  <mergeCells count="201">
    <mergeCell ref="A137:A144"/>
    <mergeCell ref="A145:A150"/>
    <mergeCell ref="A152:A153"/>
    <mergeCell ref="B152:B153"/>
    <mergeCell ref="C152:S152"/>
    <mergeCell ref="T152:T153"/>
    <mergeCell ref="U152:U153"/>
    <mergeCell ref="V135:W135"/>
    <mergeCell ref="X135:Y135"/>
    <mergeCell ref="AN134:AN136"/>
    <mergeCell ref="AO134:AO136"/>
    <mergeCell ref="F135:G135"/>
    <mergeCell ref="H135:I135"/>
    <mergeCell ref="J135:K135"/>
    <mergeCell ref="L135:M135"/>
    <mergeCell ref="N135:O135"/>
    <mergeCell ref="P135:Q135"/>
    <mergeCell ref="R135:S135"/>
    <mergeCell ref="T135:U135"/>
    <mergeCell ref="AH135:AI135"/>
    <mergeCell ref="AJ135:AK135"/>
    <mergeCell ref="AL135:AM135"/>
    <mergeCell ref="Z135:AA135"/>
    <mergeCell ref="AB135:AC135"/>
    <mergeCell ref="AD135:AE135"/>
    <mergeCell ref="AF135:AG135"/>
    <mergeCell ref="A124:A126"/>
    <mergeCell ref="A127:A128"/>
    <mergeCell ref="A129:A132"/>
    <mergeCell ref="A134:A136"/>
    <mergeCell ref="B134:B136"/>
    <mergeCell ref="C134:C136"/>
    <mergeCell ref="D134:D136"/>
    <mergeCell ref="E134:E136"/>
    <mergeCell ref="F134:AM134"/>
    <mergeCell ref="AI116:AJ116"/>
    <mergeCell ref="AK116:AL116"/>
    <mergeCell ref="AM116:AN116"/>
    <mergeCell ref="A122:B123"/>
    <mergeCell ref="C122:C123"/>
    <mergeCell ref="D122:H122"/>
    <mergeCell ref="I122:I123"/>
    <mergeCell ref="J122:J123"/>
    <mergeCell ref="A115:A117"/>
    <mergeCell ref="B115:D116"/>
    <mergeCell ref="K122:K123"/>
    <mergeCell ref="A109:A110"/>
    <mergeCell ref="B109:B110"/>
    <mergeCell ref="C109:L109"/>
    <mergeCell ref="M109:M110"/>
    <mergeCell ref="AR115:AR117"/>
    <mergeCell ref="E116:F116"/>
    <mergeCell ref="G116:H116"/>
    <mergeCell ref="I116:J116"/>
    <mergeCell ref="K116:L116"/>
    <mergeCell ref="M116:N116"/>
    <mergeCell ref="O116:P116"/>
    <mergeCell ref="Q116:R116"/>
    <mergeCell ref="S116:T116"/>
    <mergeCell ref="U116:V116"/>
    <mergeCell ref="E115:AN115"/>
    <mergeCell ref="AO115:AO117"/>
    <mergeCell ref="AP115:AP117"/>
    <mergeCell ref="AQ115:AQ117"/>
    <mergeCell ref="W116:X116"/>
    <mergeCell ref="Y116:Z116"/>
    <mergeCell ref="AA116:AB116"/>
    <mergeCell ref="AC116:AD116"/>
    <mergeCell ref="AE116:AF116"/>
    <mergeCell ref="AG116:AH116"/>
    <mergeCell ref="A84:A85"/>
    <mergeCell ref="AK80:AK82"/>
    <mergeCell ref="AL80:AL82"/>
    <mergeCell ref="AM80:AM82"/>
    <mergeCell ref="A90:F90"/>
    <mergeCell ref="A96:F96"/>
    <mergeCell ref="A100:F100"/>
    <mergeCell ref="A101:A103"/>
    <mergeCell ref="B101:D102"/>
    <mergeCell ref="E101:F102"/>
    <mergeCell ref="A88:A89"/>
    <mergeCell ref="B88:B89"/>
    <mergeCell ref="C88:C89"/>
    <mergeCell ref="D88:D89"/>
    <mergeCell ref="E88:E89"/>
    <mergeCell ref="F88:F89"/>
    <mergeCell ref="G101:H102"/>
    <mergeCell ref="I101:J102"/>
    <mergeCell ref="K101:K103"/>
    <mergeCell ref="L101:M102"/>
    <mergeCell ref="N101:O102"/>
    <mergeCell ref="AN80:AN82"/>
    <mergeCell ref="F81:G81"/>
    <mergeCell ref="H81:I81"/>
    <mergeCell ref="J81:K81"/>
    <mergeCell ref="L81:M81"/>
    <mergeCell ref="N81:O81"/>
    <mergeCell ref="P81:Q81"/>
    <mergeCell ref="A79:G79"/>
    <mergeCell ref="A80:A82"/>
    <mergeCell ref="B80:B82"/>
    <mergeCell ref="C80:E81"/>
    <mergeCell ref="F80:AI80"/>
    <mergeCell ref="AJ80:AJ82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76:A77"/>
    <mergeCell ref="B76:B77"/>
    <mergeCell ref="C76:S76"/>
    <mergeCell ref="T76:T77"/>
    <mergeCell ref="U76:U77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A52:A54"/>
    <mergeCell ref="B52:D53"/>
    <mergeCell ref="E52:V52"/>
    <mergeCell ref="W52:W54"/>
    <mergeCell ref="X52:X54"/>
    <mergeCell ref="E53:E54"/>
    <mergeCell ref="F53:F54"/>
    <mergeCell ref="G53:G54"/>
    <mergeCell ref="H53:H54"/>
    <mergeCell ref="I53:I54"/>
    <mergeCell ref="AM29:AN29"/>
    <mergeCell ref="A47:A48"/>
    <mergeCell ref="B47:B48"/>
    <mergeCell ref="C47:F47"/>
    <mergeCell ref="G47:J47"/>
    <mergeCell ref="K47:K48"/>
    <mergeCell ref="L47:L48"/>
    <mergeCell ref="M47:M48"/>
    <mergeCell ref="AA29:AB29"/>
    <mergeCell ref="AC29:AD29"/>
    <mergeCell ref="AE29:AF29"/>
    <mergeCell ref="AG29:AH29"/>
    <mergeCell ref="AI29:AJ29"/>
    <mergeCell ref="AK29:AL29"/>
    <mergeCell ref="V53:V54"/>
    <mergeCell ref="A28:A30"/>
    <mergeCell ref="B28:D29"/>
    <mergeCell ref="AQ28:AQ30"/>
    <mergeCell ref="AR28:AR30"/>
    <mergeCell ref="AS28:AS30"/>
    <mergeCell ref="E29:F29"/>
    <mergeCell ref="G29:H29"/>
    <mergeCell ref="I29:J29"/>
    <mergeCell ref="K29:L29"/>
    <mergeCell ref="M29:N29"/>
    <mergeCell ref="O29:P29"/>
    <mergeCell ref="Q29:R29"/>
    <mergeCell ref="E28:AN28"/>
    <mergeCell ref="AO28:AO30"/>
    <mergeCell ref="AP28:AP30"/>
    <mergeCell ref="S29:T29"/>
    <mergeCell ref="U29:V29"/>
    <mergeCell ref="W29:X29"/>
    <mergeCell ref="Y29:Z29"/>
    <mergeCell ref="AQ9:AQ11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AM10:AN10"/>
    <mergeCell ref="AA10:AB10"/>
    <mergeCell ref="AC10:AD10"/>
    <mergeCell ref="AE10:AF10"/>
    <mergeCell ref="AG10:AH10"/>
    <mergeCell ref="AI10:AJ10"/>
    <mergeCell ref="AK10:AL10"/>
    <mergeCell ref="A6:W6"/>
    <mergeCell ref="A9:A11"/>
    <mergeCell ref="B9:D10"/>
    <mergeCell ref="E9:AN9"/>
    <mergeCell ref="AO9:AO11"/>
    <mergeCell ref="AP9:AP11"/>
    <mergeCell ref="S10:T10"/>
    <mergeCell ref="U10:V10"/>
    <mergeCell ref="W10:X10"/>
    <mergeCell ref="Y10:Z10"/>
  </mergeCells>
  <dataValidations count="2">
    <dataValidation type="whole" operator="greaterThanOrEqual" allowBlank="1" showInputMessage="1" showErrorMessage="1" sqref="F137:AO150">
      <formula1>0</formula1>
    </dataValidation>
    <dataValidation type="whole" operator="greaterThanOrEqual" allowBlank="1" showInputMessage="1" showErrorMessage="1" errorTitle="Error" error="Favor Ingrese sólo Números." sqref="C49:M50 C56:X57 C59:X60 C154:U154 F83:AN86 C91:F95 C97:F99 B104:O106 E13:AR26 B111:M113 E118:AP120 E31:AS45 B63:B74 AR122:AS126 AQ118:AR121 D124:K132 C78:U7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86"/>
  <sheetViews>
    <sheetView workbookViewId="0">
      <selection activeCell="A6" sqref="A6:W6"/>
    </sheetView>
  </sheetViews>
  <sheetFormatPr baseColWidth="10" defaultColWidth="11.42578125" defaultRowHeight="14.25" x14ac:dyDescent="0.2"/>
  <cols>
    <col min="1" max="1" width="45.7109375" style="2" customWidth="1"/>
    <col min="2" max="2" width="31.5703125" style="2" customWidth="1"/>
    <col min="3" max="4" width="16.28515625" style="2" customWidth="1"/>
    <col min="5" max="5" width="17.85546875" style="2" customWidth="1"/>
    <col min="6" max="6" width="15.28515625" style="2" customWidth="1"/>
    <col min="7" max="7" width="12.28515625" style="2" customWidth="1"/>
    <col min="8" max="8" width="13.42578125" style="2" customWidth="1"/>
    <col min="9" max="9" width="13.28515625" style="2" customWidth="1"/>
    <col min="10" max="10" width="12.42578125" style="2" customWidth="1"/>
    <col min="11" max="11" width="13.28515625" style="2" customWidth="1"/>
    <col min="12" max="12" width="11.42578125" style="2"/>
    <col min="13" max="13" width="11.85546875" style="2" customWidth="1"/>
    <col min="14" max="14" width="13.85546875" style="2" customWidth="1"/>
    <col min="15" max="15" width="13.42578125" style="2" customWidth="1"/>
    <col min="16" max="16" width="11.42578125" style="2"/>
    <col min="17" max="17" width="11.42578125" style="2" customWidth="1"/>
    <col min="18" max="18" width="11.42578125" style="2"/>
    <col min="19" max="19" width="13.5703125" style="2" customWidth="1"/>
    <col min="20" max="40" width="11.42578125" style="2"/>
    <col min="41" max="41" width="11.28515625" style="2" customWidth="1"/>
    <col min="42" max="42" width="12" style="2" customWidth="1"/>
    <col min="43" max="73" width="11.42578125" style="2"/>
    <col min="74" max="75" width="11.42578125" style="3"/>
    <col min="76" max="76" width="11.28515625" style="3" customWidth="1"/>
    <col min="77" max="77" width="11.85546875" style="3" customWidth="1"/>
    <col min="78" max="78" width="10.85546875" style="3" customWidth="1"/>
    <col min="79" max="103" width="10.85546875" style="4" hidden="1" customWidth="1"/>
    <col min="104" max="104" width="6.42578125" style="4" hidden="1" customWidth="1"/>
    <col min="105" max="105" width="10.85546875" style="5" hidden="1" customWidth="1"/>
    <col min="106" max="130" width="11.42578125" style="5" hidden="1" customWidth="1"/>
    <col min="131" max="16384" width="11.42578125" style="2"/>
  </cols>
  <sheetData>
    <row r="1" spans="1:114" s="2" customFormat="1" x14ac:dyDescent="0.2">
      <c r="A1" s="1" t="s">
        <v>0</v>
      </c>
      <c r="BV1" s="3"/>
      <c r="BW1" s="3"/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5"/>
      <c r="DB1" s="5"/>
      <c r="DC1" s="5"/>
      <c r="DD1" s="5"/>
      <c r="DE1" s="5"/>
      <c r="DF1" s="5"/>
      <c r="DG1" s="5"/>
      <c r="DH1" s="5"/>
      <c r="DI1" s="5"/>
      <c r="DJ1" s="5"/>
    </row>
    <row r="2" spans="1:114" s="2" customFormat="1" x14ac:dyDescent="0.2">
      <c r="A2" s="1" t="str">
        <f>CONCATENATE("COMUNA: ",[4]NOMBRE!B2," - ","( ",[4]NOMBRE!C2,[4]NOMBRE!D2,[4]NOMBRE!E2,[4]NOMBRE!F2,[4]NOMBRE!G2," )")</f>
        <v>COMUNA: LINARES - ( 07401 )</v>
      </c>
      <c r="BV2" s="3"/>
      <c r="BW2" s="3"/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5"/>
      <c r="DB2" s="5"/>
      <c r="DC2" s="5"/>
      <c r="DD2" s="5"/>
      <c r="DE2" s="5"/>
      <c r="DF2" s="5"/>
      <c r="DG2" s="5"/>
      <c r="DH2" s="5"/>
      <c r="DI2" s="5"/>
      <c r="DJ2" s="5"/>
    </row>
    <row r="3" spans="1:114" s="2" customFormat="1" x14ac:dyDescent="0.2">
      <c r="A3" s="1" t="str">
        <f>CONCATENATE("ESTABLECIMIENTO/ESTRATEGIA: ",[4]NOMBRE!B3," - ","( ",[4]NOMBRE!C3,[4]NOMBRE!D3,[4]NOMBRE!E3,[4]NOMBRE!F3,[4]NOMBRE!G3,[4]NOMBRE!H3," )")</f>
        <v>ESTABLECIMIENTO/ESTRATEGIA: HOSPITAL PRESIDENTE CARLOS IBAÑEZ DEL CAMPO - ( 116108 )</v>
      </c>
      <c r="BV3" s="3"/>
      <c r="BW3" s="3"/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5"/>
      <c r="DB3" s="5"/>
      <c r="DC3" s="5"/>
      <c r="DD3" s="5"/>
      <c r="DE3" s="5"/>
      <c r="DF3" s="5"/>
      <c r="DG3" s="5"/>
      <c r="DH3" s="5"/>
      <c r="DI3" s="5"/>
      <c r="DJ3" s="5"/>
    </row>
    <row r="4" spans="1:114" s="2" customFormat="1" x14ac:dyDescent="0.2">
      <c r="A4" s="1" t="str">
        <f>CONCATENATE("MES: ",[4]NOMBRE!B6," - ","( ",[4]NOMBRE!C6,[4]NOMBRE!D6," )")</f>
        <v>MES: MARZO - ( 03 )</v>
      </c>
      <c r="BV4" s="3"/>
      <c r="BW4" s="3"/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5"/>
      <c r="DB4" s="5"/>
      <c r="DC4" s="5"/>
      <c r="DD4" s="5"/>
      <c r="DE4" s="5"/>
      <c r="DF4" s="5"/>
      <c r="DG4" s="5"/>
      <c r="DH4" s="5"/>
      <c r="DI4" s="5"/>
      <c r="DJ4" s="5"/>
    </row>
    <row r="5" spans="1:114" s="2" customFormat="1" x14ac:dyDescent="0.2">
      <c r="A5" s="1" t="str">
        <f>CONCATENATE("AÑO: ",[4]NOMBRE!B7)</f>
        <v>AÑO: 2023</v>
      </c>
      <c r="BV5" s="3"/>
      <c r="BW5" s="3"/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5"/>
      <c r="DB5" s="5"/>
      <c r="DC5" s="5"/>
      <c r="DD5" s="5"/>
      <c r="DE5" s="5"/>
      <c r="DF5" s="5"/>
      <c r="DG5" s="5"/>
      <c r="DH5" s="5"/>
      <c r="DI5" s="5"/>
      <c r="DJ5" s="5"/>
    </row>
    <row r="6" spans="1:114" s="2" customFormat="1" ht="15" customHeight="1" x14ac:dyDescent="0.2">
      <c r="A6" s="3354" t="s">
        <v>1</v>
      </c>
      <c r="B6" s="3354"/>
      <c r="C6" s="3354"/>
      <c r="D6" s="3354"/>
      <c r="E6" s="3354"/>
      <c r="F6" s="3354"/>
      <c r="G6" s="3354"/>
      <c r="H6" s="3354"/>
      <c r="I6" s="3354"/>
      <c r="J6" s="3354"/>
      <c r="K6" s="3354"/>
      <c r="L6" s="3354"/>
      <c r="M6" s="3354"/>
      <c r="N6" s="3354"/>
      <c r="O6" s="3354"/>
      <c r="P6" s="3354"/>
      <c r="Q6" s="3354"/>
      <c r="R6" s="3354"/>
      <c r="S6" s="3354"/>
      <c r="T6" s="3354"/>
      <c r="U6" s="3354"/>
      <c r="V6" s="3354"/>
      <c r="W6" s="3354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BV6" s="3"/>
      <c r="BW6" s="3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5"/>
      <c r="DB6" s="5"/>
      <c r="DC6" s="5"/>
      <c r="DD6" s="5"/>
      <c r="DE6" s="5"/>
      <c r="DF6" s="5"/>
      <c r="DG6" s="5"/>
      <c r="DH6" s="5"/>
      <c r="DI6" s="5"/>
      <c r="DJ6" s="5"/>
    </row>
    <row r="7" spans="1:114" s="2" customFormat="1" ht="15" x14ac:dyDescent="0.2">
      <c r="A7" s="787"/>
      <c r="B7" s="787"/>
      <c r="C7" s="787"/>
      <c r="D7" s="787"/>
      <c r="E7" s="787"/>
      <c r="F7" s="787"/>
      <c r="G7" s="787"/>
      <c r="H7" s="787"/>
      <c r="I7" s="787"/>
      <c r="J7" s="787"/>
      <c r="K7" s="787"/>
      <c r="L7" s="787"/>
      <c r="M7" s="787"/>
      <c r="N7" s="787"/>
      <c r="O7" s="787"/>
      <c r="P7" s="787"/>
      <c r="Q7" s="787"/>
      <c r="R7" s="787"/>
      <c r="S7" s="787"/>
      <c r="T7" s="787"/>
      <c r="U7" s="787"/>
      <c r="V7" s="787"/>
      <c r="W7" s="787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V7" s="3"/>
      <c r="BW7" s="3"/>
      <c r="BX7" s="3"/>
      <c r="BY7" s="3"/>
      <c r="BZ7" s="3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5"/>
      <c r="DB7" s="5"/>
      <c r="DC7" s="5"/>
      <c r="DD7" s="5"/>
      <c r="DE7" s="5"/>
      <c r="DF7" s="5"/>
      <c r="DG7" s="5"/>
      <c r="DH7" s="5"/>
      <c r="DI7" s="5"/>
      <c r="DJ7" s="5"/>
    </row>
    <row r="8" spans="1:114" s="2" customFormat="1" x14ac:dyDescent="0.2">
      <c r="A8" s="8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"/>
      <c r="Z8" s="1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V8" s="3"/>
      <c r="BW8" s="3"/>
      <c r="BX8" s="3"/>
      <c r="BY8" s="3"/>
      <c r="BZ8" s="3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5"/>
      <c r="DB8" s="5"/>
      <c r="DC8" s="5"/>
      <c r="DD8" s="5"/>
      <c r="DE8" s="5"/>
      <c r="DF8" s="5"/>
      <c r="DG8" s="5"/>
      <c r="DH8" s="5"/>
      <c r="DI8" s="5"/>
      <c r="DJ8" s="5"/>
    </row>
    <row r="9" spans="1:114" s="2" customFormat="1" ht="14.25" customHeight="1" x14ac:dyDescent="0.2">
      <c r="A9" s="3712" t="s">
        <v>3</v>
      </c>
      <c r="B9" s="3714" t="s">
        <v>4</v>
      </c>
      <c r="C9" s="3602"/>
      <c r="D9" s="3715"/>
      <c r="E9" s="3719" t="s">
        <v>5</v>
      </c>
      <c r="F9" s="3720"/>
      <c r="G9" s="3720"/>
      <c r="H9" s="3720"/>
      <c r="I9" s="3720"/>
      <c r="J9" s="3720"/>
      <c r="K9" s="3720"/>
      <c r="L9" s="3720"/>
      <c r="M9" s="3720"/>
      <c r="N9" s="3720"/>
      <c r="O9" s="3720"/>
      <c r="P9" s="3720"/>
      <c r="Q9" s="3720"/>
      <c r="R9" s="3720"/>
      <c r="S9" s="3720"/>
      <c r="T9" s="3720"/>
      <c r="U9" s="3720"/>
      <c r="V9" s="3720"/>
      <c r="W9" s="3720"/>
      <c r="X9" s="3720"/>
      <c r="Y9" s="3720"/>
      <c r="Z9" s="3720"/>
      <c r="AA9" s="3720"/>
      <c r="AB9" s="3720"/>
      <c r="AC9" s="3720"/>
      <c r="AD9" s="3720"/>
      <c r="AE9" s="3720"/>
      <c r="AF9" s="3720"/>
      <c r="AG9" s="3720"/>
      <c r="AH9" s="3720"/>
      <c r="AI9" s="3720"/>
      <c r="AJ9" s="3720"/>
      <c r="AK9" s="3720"/>
      <c r="AL9" s="3720"/>
      <c r="AM9" s="3720"/>
      <c r="AN9" s="3721"/>
      <c r="AO9" s="3703" t="s">
        <v>6</v>
      </c>
      <c r="AP9" s="3703" t="s">
        <v>7</v>
      </c>
      <c r="AQ9" s="3715" t="s">
        <v>8</v>
      </c>
      <c r="AR9" s="3715" t="s">
        <v>9</v>
      </c>
      <c r="AS9" s="3715" t="s">
        <v>10</v>
      </c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U9" s="10"/>
      <c r="BV9" s="3"/>
      <c r="BW9" s="3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5"/>
      <c r="DB9" s="5"/>
      <c r="DC9" s="5"/>
      <c r="DD9" s="5"/>
      <c r="DE9" s="5"/>
      <c r="DF9" s="5"/>
      <c r="DG9" s="5"/>
      <c r="DH9" s="5"/>
      <c r="DI9" s="5"/>
      <c r="DJ9" s="5"/>
    </row>
    <row r="10" spans="1:114" s="2" customFormat="1" ht="14.25" customHeight="1" x14ac:dyDescent="0.2">
      <c r="A10" s="3356"/>
      <c r="B10" s="3716"/>
      <c r="C10" s="3717"/>
      <c r="D10" s="3718"/>
      <c r="E10" s="3722" t="s">
        <v>11</v>
      </c>
      <c r="F10" s="3724"/>
      <c r="G10" s="3722" t="s">
        <v>12</v>
      </c>
      <c r="H10" s="3723"/>
      <c r="I10" s="3722" t="s">
        <v>13</v>
      </c>
      <c r="J10" s="3723"/>
      <c r="K10" s="3722" t="s">
        <v>14</v>
      </c>
      <c r="L10" s="3723"/>
      <c r="M10" s="3722" t="s">
        <v>15</v>
      </c>
      <c r="N10" s="3723"/>
      <c r="O10" s="3722" t="s">
        <v>16</v>
      </c>
      <c r="P10" s="3723"/>
      <c r="Q10" s="3722" t="s">
        <v>17</v>
      </c>
      <c r="R10" s="3723"/>
      <c r="S10" s="3722" t="s">
        <v>18</v>
      </c>
      <c r="T10" s="3723"/>
      <c r="U10" s="3722" t="s">
        <v>19</v>
      </c>
      <c r="V10" s="3723"/>
      <c r="W10" s="3722" t="s">
        <v>20</v>
      </c>
      <c r="X10" s="3723"/>
      <c r="Y10" s="3722" t="s">
        <v>21</v>
      </c>
      <c r="Z10" s="3723"/>
      <c r="AA10" s="3722" t="s">
        <v>22</v>
      </c>
      <c r="AB10" s="3723"/>
      <c r="AC10" s="3722" t="s">
        <v>23</v>
      </c>
      <c r="AD10" s="3723"/>
      <c r="AE10" s="3722" t="s">
        <v>24</v>
      </c>
      <c r="AF10" s="3723"/>
      <c r="AG10" s="3722" t="s">
        <v>25</v>
      </c>
      <c r="AH10" s="3723"/>
      <c r="AI10" s="3722" t="s">
        <v>26</v>
      </c>
      <c r="AJ10" s="3723"/>
      <c r="AK10" s="3722" t="s">
        <v>27</v>
      </c>
      <c r="AL10" s="3723"/>
      <c r="AM10" s="3719" t="s">
        <v>28</v>
      </c>
      <c r="AN10" s="3721"/>
      <c r="AO10" s="3368"/>
      <c r="AP10" s="3368"/>
      <c r="AQ10" s="3372"/>
      <c r="AR10" s="3372"/>
      <c r="AS10" s="3372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U10" s="10"/>
      <c r="BV10" s="3"/>
      <c r="BW10" s="3"/>
      <c r="BX10" s="3"/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5"/>
      <c r="DB10" s="5"/>
      <c r="DC10" s="5"/>
      <c r="DD10" s="5"/>
      <c r="DE10" s="5"/>
      <c r="DF10" s="5"/>
      <c r="DG10" s="5"/>
      <c r="DH10" s="5"/>
      <c r="DI10" s="5"/>
      <c r="DJ10" s="5"/>
    </row>
    <row r="11" spans="1:114" s="2" customFormat="1" x14ac:dyDescent="0.2">
      <c r="A11" s="3713"/>
      <c r="B11" s="1056" t="s">
        <v>29</v>
      </c>
      <c r="C11" s="1057" t="s">
        <v>30</v>
      </c>
      <c r="D11" s="1058" t="s">
        <v>31</v>
      </c>
      <c r="E11" s="1059" t="s">
        <v>30</v>
      </c>
      <c r="F11" s="1060" t="s">
        <v>31</v>
      </c>
      <c r="G11" s="1059" t="s">
        <v>30</v>
      </c>
      <c r="H11" s="1060" t="s">
        <v>31</v>
      </c>
      <c r="I11" s="1059" t="s">
        <v>30</v>
      </c>
      <c r="J11" s="1060" t="s">
        <v>31</v>
      </c>
      <c r="K11" s="1059" t="s">
        <v>30</v>
      </c>
      <c r="L11" s="1060" t="s">
        <v>31</v>
      </c>
      <c r="M11" s="1059" t="s">
        <v>30</v>
      </c>
      <c r="N11" s="1060" t="s">
        <v>31</v>
      </c>
      <c r="O11" s="1059" t="s">
        <v>30</v>
      </c>
      <c r="P11" s="1060" t="s">
        <v>31</v>
      </c>
      <c r="Q11" s="1059" t="s">
        <v>30</v>
      </c>
      <c r="R11" s="1060" t="s">
        <v>31</v>
      </c>
      <c r="S11" s="1059" t="s">
        <v>30</v>
      </c>
      <c r="T11" s="1060" t="s">
        <v>31</v>
      </c>
      <c r="U11" s="1059" t="s">
        <v>30</v>
      </c>
      <c r="V11" s="1060" t="s">
        <v>31</v>
      </c>
      <c r="W11" s="1059" t="s">
        <v>30</v>
      </c>
      <c r="X11" s="1060" t="s">
        <v>31</v>
      </c>
      <c r="Y11" s="1059" t="s">
        <v>30</v>
      </c>
      <c r="Z11" s="1060" t="s">
        <v>31</v>
      </c>
      <c r="AA11" s="1059" t="s">
        <v>30</v>
      </c>
      <c r="AB11" s="1060" t="s">
        <v>31</v>
      </c>
      <c r="AC11" s="1059" t="s">
        <v>30</v>
      </c>
      <c r="AD11" s="1060" t="s">
        <v>31</v>
      </c>
      <c r="AE11" s="1059" t="s">
        <v>30</v>
      </c>
      <c r="AF11" s="1060" t="s">
        <v>31</v>
      </c>
      <c r="AG11" s="1059" t="s">
        <v>30</v>
      </c>
      <c r="AH11" s="1060" t="s">
        <v>31</v>
      </c>
      <c r="AI11" s="1059" t="s">
        <v>30</v>
      </c>
      <c r="AJ11" s="1060" t="s">
        <v>31</v>
      </c>
      <c r="AK11" s="1059" t="s">
        <v>30</v>
      </c>
      <c r="AL11" s="1060" t="s">
        <v>31</v>
      </c>
      <c r="AM11" s="1059" t="s">
        <v>30</v>
      </c>
      <c r="AN11" s="1061" t="s">
        <v>31</v>
      </c>
      <c r="AO11" s="3704"/>
      <c r="AP11" s="3704"/>
      <c r="AQ11" s="3718"/>
      <c r="AR11" s="3718"/>
      <c r="AS11" s="3718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U11" s="10"/>
      <c r="BV11" s="3"/>
      <c r="BW11" s="3"/>
      <c r="BX11" s="3"/>
      <c r="BY11" s="3"/>
      <c r="BZ11" s="3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5"/>
      <c r="DB11" s="5"/>
      <c r="DC11" s="5"/>
      <c r="DD11" s="5"/>
      <c r="DE11" s="5"/>
      <c r="DF11" s="5"/>
      <c r="DG11" s="5"/>
      <c r="DH11" s="5"/>
      <c r="DI11" s="5"/>
      <c r="DJ11" s="5"/>
    </row>
    <row r="12" spans="1:114" s="2" customFormat="1" x14ac:dyDescent="0.2">
      <c r="A12" s="1062" t="s">
        <v>32</v>
      </c>
      <c r="B12" s="1063">
        <f>SUM(B13:B26)</f>
        <v>0</v>
      </c>
      <c r="C12" s="1064">
        <f>SUM(C13:C26)</f>
        <v>0</v>
      </c>
      <c r="D12" s="11">
        <f>SUM(D13:D26)</f>
        <v>0</v>
      </c>
      <c r="E12" s="1059">
        <f>SUM(E13:E26)</f>
        <v>0</v>
      </c>
      <c r="F12" s="12">
        <f t="shared" ref="F12:AN12" si="0">SUM(F13:F26)</f>
        <v>0</v>
      </c>
      <c r="G12" s="13">
        <f>SUM(G13:G26)</f>
        <v>0</v>
      </c>
      <c r="H12" s="12">
        <f t="shared" si="0"/>
        <v>0</v>
      </c>
      <c r="I12" s="1059">
        <f t="shared" si="0"/>
        <v>0</v>
      </c>
      <c r="J12" s="12">
        <f t="shared" si="0"/>
        <v>0</v>
      </c>
      <c r="K12" s="1059">
        <f t="shared" si="0"/>
        <v>0</v>
      </c>
      <c r="L12" s="12">
        <f t="shared" si="0"/>
        <v>0</v>
      </c>
      <c r="M12" s="1059">
        <f t="shared" si="0"/>
        <v>0</v>
      </c>
      <c r="N12" s="12">
        <f t="shared" si="0"/>
        <v>0</v>
      </c>
      <c r="O12" s="1059">
        <f t="shared" si="0"/>
        <v>0</v>
      </c>
      <c r="P12" s="12">
        <f t="shared" si="0"/>
        <v>0</v>
      </c>
      <c r="Q12" s="1059">
        <f t="shared" si="0"/>
        <v>0</v>
      </c>
      <c r="R12" s="12">
        <f t="shared" si="0"/>
        <v>0</v>
      </c>
      <c r="S12" s="1059">
        <f t="shared" si="0"/>
        <v>0</v>
      </c>
      <c r="T12" s="12">
        <f t="shared" si="0"/>
        <v>0</v>
      </c>
      <c r="U12" s="1059">
        <f>SUM(U13:U26)</f>
        <v>0</v>
      </c>
      <c r="V12" s="12">
        <f>SUM(V13:V26)</f>
        <v>0</v>
      </c>
      <c r="W12" s="1059">
        <f t="shared" si="0"/>
        <v>0</v>
      </c>
      <c r="X12" s="12">
        <f t="shared" si="0"/>
        <v>0</v>
      </c>
      <c r="Y12" s="1059">
        <f t="shared" si="0"/>
        <v>0</v>
      </c>
      <c r="Z12" s="12">
        <f t="shared" si="0"/>
        <v>0</v>
      </c>
      <c r="AA12" s="1059">
        <f t="shared" si="0"/>
        <v>0</v>
      </c>
      <c r="AB12" s="12">
        <f t="shared" si="0"/>
        <v>0</v>
      </c>
      <c r="AC12" s="1059">
        <f t="shared" si="0"/>
        <v>0</v>
      </c>
      <c r="AD12" s="12">
        <f t="shared" si="0"/>
        <v>0</v>
      </c>
      <c r="AE12" s="1059">
        <f t="shared" si="0"/>
        <v>0</v>
      </c>
      <c r="AF12" s="12">
        <f t="shared" si="0"/>
        <v>0</v>
      </c>
      <c r="AG12" s="1059">
        <f t="shared" si="0"/>
        <v>0</v>
      </c>
      <c r="AH12" s="12">
        <f t="shared" si="0"/>
        <v>0</v>
      </c>
      <c r="AI12" s="1059">
        <f t="shared" si="0"/>
        <v>0</v>
      </c>
      <c r="AJ12" s="12">
        <f t="shared" si="0"/>
        <v>0</v>
      </c>
      <c r="AK12" s="1059">
        <f t="shared" si="0"/>
        <v>0</v>
      </c>
      <c r="AL12" s="12">
        <f t="shared" si="0"/>
        <v>0</v>
      </c>
      <c r="AM12" s="1059">
        <f t="shared" si="0"/>
        <v>0</v>
      </c>
      <c r="AN12" s="14">
        <f t="shared" si="0"/>
        <v>0</v>
      </c>
      <c r="AO12" s="15">
        <f>SUM(AO13:AO26)</f>
        <v>0</v>
      </c>
      <c r="AP12" s="1065">
        <f>SUM(AP13:AP26)</f>
        <v>0</v>
      </c>
      <c r="AQ12" s="1060">
        <f>SUM(AQ13:AQ26)</f>
        <v>0</v>
      </c>
      <c r="AR12" s="1060">
        <f>SUM(AR13:AR26)</f>
        <v>0</v>
      </c>
      <c r="AS12" s="1060">
        <f>SUM(AS13:AS26)</f>
        <v>0</v>
      </c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U12" s="10"/>
      <c r="BV12" s="3"/>
      <c r="BW12" s="3"/>
      <c r="BX12" s="3"/>
      <c r="BY12" s="3"/>
      <c r="BZ12" s="3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5"/>
      <c r="DB12" s="5"/>
      <c r="DC12" s="5"/>
      <c r="DD12" s="5"/>
      <c r="DE12" s="5"/>
      <c r="DF12" s="5"/>
      <c r="DG12" s="5"/>
      <c r="DH12" s="5"/>
      <c r="DI12" s="5"/>
      <c r="DJ12" s="5"/>
    </row>
    <row r="13" spans="1:114" s="2" customFormat="1" x14ac:dyDescent="0.2">
      <c r="A13" s="16" t="s">
        <v>33</v>
      </c>
      <c r="B13" s="17">
        <f>SUM(C13:D13)</f>
        <v>0</v>
      </c>
      <c r="C13" s="250">
        <f>SUM(E13+G13+I13+K13+M13+O13+Q13+S13+U13+W13+Y13+AA13+AC13+AE13+AG13+AI13+AK13+AM13)</f>
        <v>0</v>
      </c>
      <c r="D13" s="1066">
        <f>SUM(F13+H13+J13+L13+N13+P13+R13+T13+V13+X13+Z13+AB13+AD13+AF13+AH13+AJ13+AL13+AN13)</f>
        <v>0</v>
      </c>
      <c r="E13" s="1067"/>
      <c r="F13" s="1068"/>
      <c r="G13" s="1067"/>
      <c r="H13" s="1068"/>
      <c r="I13" s="1067"/>
      <c r="J13" s="1069"/>
      <c r="K13" s="1067"/>
      <c r="L13" s="1069"/>
      <c r="M13" s="1067"/>
      <c r="N13" s="1069"/>
      <c r="O13" s="1067"/>
      <c r="P13" s="1069"/>
      <c r="Q13" s="1067"/>
      <c r="R13" s="1069"/>
      <c r="S13" s="1067"/>
      <c r="T13" s="1069"/>
      <c r="U13" s="1067"/>
      <c r="V13" s="1069"/>
      <c r="W13" s="1067"/>
      <c r="X13" s="1069"/>
      <c r="Y13" s="1067"/>
      <c r="Z13" s="1069"/>
      <c r="AA13" s="1067"/>
      <c r="AB13" s="1069"/>
      <c r="AC13" s="1067"/>
      <c r="AD13" s="1069"/>
      <c r="AE13" s="1067"/>
      <c r="AF13" s="1069"/>
      <c r="AG13" s="1067"/>
      <c r="AH13" s="1069"/>
      <c r="AI13" s="1067"/>
      <c r="AJ13" s="1069"/>
      <c r="AK13" s="1067"/>
      <c r="AL13" s="1069"/>
      <c r="AM13" s="1070"/>
      <c r="AN13" s="1071"/>
      <c r="AO13" s="1072"/>
      <c r="AP13" s="1072"/>
      <c r="AQ13" s="1073"/>
      <c r="AR13" s="1073"/>
      <c r="AS13" s="1073"/>
      <c r="AT13" s="18"/>
      <c r="AU13" s="19"/>
      <c r="AV13" s="19"/>
      <c r="AW13" s="19"/>
      <c r="AX13" s="19"/>
      <c r="AY13" s="19"/>
      <c r="AZ13" s="19"/>
      <c r="BA13" s="19"/>
      <c r="BB13" s="3"/>
      <c r="BC13" s="3"/>
      <c r="BD13" s="3"/>
      <c r="BU13" s="10"/>
      <c r="BV13" s="3"/>
      <c r="BW13" s="3"/>
      <c r="BX13" s="3"/>
      <c r="BY13" s="3"/>
      <c r="BZ13" s="3"/>
      <c r="CA13" s="20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5"/>
      <c r="DB13" s="5">
        <v>0</v>
      </c>
      <c r="DC13" s="5"/>
      <c r="DD13" s="5">
        <v>0</v>
      </c>
      <c r="DE13" s="5"/>
      <c r="DF13" s="5">
        <v>0</v>
      </c>
      <c r="DG13" s="5"/>
      <c r="DH13" s="5">
        <v>0</v>
      </c>
      <c r="DI13" s="5"/>
      <c r="DJ13" s="5">
        <v>0</v>
      </c>
    </row>
    <row r="14" spans="1:114" s="2" customFormat="1" x14ac:dyDescent="0.2">
      <c r="A14" s="21" t="s">
        <v>34</v>
      </c>
      <c r="B14" s="22">
        <f t="shared" ref="B14:B26" si="1">SUM(C14:D14)</f>
        <v>0</v>
      </c>
      <c r="C14" s="23">
        <f>SUM(E14+G14+I14)</f>
        <v>0</v>
      </c>
      <c r="D14" s="24">
        <f>SUM(F14+H14+J14)</f>
        <v>0</v>
      </c>
      <c r="E14" s="25"/>
      <c r="F14" s="26"/>
      <c r="G14" s="25"/>
      <c r="H14" s="26"/>
      <c r="I14" s="25"/>
      <c r="J14" s="27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8"/>
      <c r="V14" s="29"/>
      <c r="W14" s="28"/>
      <c r="X14" s="29"/>
      <c r="Y14" s="28"/>
      <c r="Z14" s="29"/>
      <c r="AA14" s="28"/>
      <c r="AB14" s="29"/>
      <c r="AC14" s="28"/>
      <c r="AD14" s="29"/>
      <c r="AE14" s="28"/>
      <c r="AF14" s="29"/>
      <c r="AG14" s="28"/>
      <c r="AH14" s="29"/>
      <c r="AI14" s="28"/>
      <c r="AJ14" s="29"/>
      <c r="AK14" s="28"/>
      <c r="AL14" s="29"/>
      <c r="AM14" s="28"/>
      <c r="AN14" s="30"/>
      <c r="AO14" s="31"/>
      <c r="AP14" s="31"/>
      <c r="AQ14" s="32"/>
      <c r="AR14" s="32"/>
      <c r="AS14" s="32"/>
      <c r="AT14" s="18"/>
      <c r="AU14" s="19"/>
      <c r="AV14" s="19"/>
      <c r="AW14" s="19"/>
      <c r="AX14" s="19"/>
      <c r="AY14" s="19"/>
      <c r="AZ14" s="19"/>
      <c r="BA14" s="19"/>
      <c r="BB14" s="3"/>
      <c r="BC14" s="3"/>
      <c r="BD14" s="3"/>
      <c r="BU14" s="10"/>
      <c r="BV14" s="3"/>
      <c r="BW14" s="3"/>
      <c r="BX14" s="3"/>
      <c r="BY14" s="3"/>
      <c r="BZ14" s="3"/>
      <c r="CA14" s="20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5"/>
      <c r="DB14" s="5">
        <v>0</v>
      </c>
      <c r="DC14" s="5"/>
      <c r="DD14" s="5">
        <v>0</v>
      </c>
      <c r="DE14" s="5"/>
      <c r="DF14" s="5">
        <v>0</v>
      </c>
      <c r="DG14" s="5"/>
      <c r="DH14" s="5">
        <v>0</v>
      </c>
      <c r="DI14" s="5"/>
      <c r="DJ14" s="5">
        <v>0</v>
      </c>
    </row>
    <row r="15" spans="1:114" s="2" customFormat="1" x14ac:dyDescent="0.2">
      <c r="A15" s="33" t="s">
        <v>35</v>
      </c>
      <c r="B15" s="22">
        <f t="shared" si="1"/>
        <v>0</v>
      </c>
      <c r="C15" s="23">
        <f>SUM(E15+G15+I15+K15+M15+O15+Q15+S15+U15+W15+Y15+AA15+AC15+AE15+AG15+AI15+AK15+AM15)</f>
        <v>0</v>
      </c>
      <c r="D15" s="24">
        <f>SUM(F15+H15+J15+L15+N15+P15+R15+T15+V15+X15+Z15+AB15+AD15+AF15+AH15+AJ15+AL15+AN15)</f>
        <v>0</v>
      </c>
      <c r="E15" s="25"/>
      <c r="F15" s="26"/>
      <c r="G15" s="25"/>
      <c r="H15" s="26"/>
      <c r="I15" s="25"/>
      <c r="J15" s="27"/>
      <c r="K15" s="25"/>
      <c r="L15" s="27"/>
      <c r="M15" s="25"/>
      <c r="N15" s="27"/>
      <c r="O15" s="25"/>
      <c r="P15" s="27"/>
      <c r="Q15" s="25"/>
      <c r="R15" s="27"/>
      <c r="S15" s="25"/>
      <c r="T15" s="27"/>
      <c r="U15" s="25"/>
      <c r="V15" s="27"/>
      <c r="W15" s="25"/>
      <c r="X15" s="27"/>
      <c r="Y15" s="25"/>
      <c r="Z15" s="27"/>
      <c r="AA15" s="25"/>
      <c r="AB15" s="27"/>
      <c r="AC15" s="25"/>
      <c r="AD15" s="27"/>
      <c r="AE15" s="25"/>
      <c r="AF15" s="27"/>
      <c r="AG15" s="25"/>
      <c r="AH15" s="27"/>
      <c r="AI15" s="25"/>
      <c r="AJ15" s="27"/>
      <c r="AK15" s="25"/>
      <c r="AL15" s="27"/>
      <c r="AM15" s="34"/>
      <c r="AN15" s="35"/>
      <c r="AO15" s="31"/>
      <c r="AP15" s="31"/>
      <c r="AQ15" s="32"/>
      <c r="AR15" s="32"/>
      <c r="AS15" s="32"/>
      <c r="AT15" s="18"/>
      <c r="AU15" s="19"/>
      <c r="AV15" s="19"/>
      <c r="AW15" s="19"/>
      <c r="AX15" s="19"/>
      <c r="AY15" s="19"/>
      <c r="AZ15" s="19"/>
      <c r="BA15" s="19"/>
      <c r="BB15" s="3"/>
      <c r="BC15" s="3"/>
      <c r="BD15" s="3"/>
      <c r="BU15" s="10"/>
      <c r="BV15" s="3"/>
      <c r="BW15" s="3"/>
      <c r="BX15" s="3"/>
      <c r="BY15" s="3"/>
      <c r="BZ15" s="3"/>
      <c r="CA15" s="20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5"/>
      <c r="DB15" s="5">
        <v>0</v>
      </c>
      <c r="DC15" s="5"/>
      <c r="DD15" s="5">
        <v>0</v>
      </c>
      <c r="DE15" s="5"/>
      <c r="DF15" s="5">
        <v>0</v>
      </c>
      <c r="DG15" s="5"/>
      <c r="DH15" s="5">
        <v>0</v>
      </c>
      <c r="DI15" s="5"/>
      <c r="DJ15" s="5">
        <v>0</v>
      </c>
    </row>
    <row r="16" spans="1:114" s="2" customFormat="1" x14ac:dyDescent="0.2">
      <c r="A16" s="36" t="s">
        <v>36</v>
      </c>
      <c r="B16" s="37">
        <f t="shared" si="1"/>
        <v>0</v>
      </c>
      <c r="C16" s="38">
        <f>SUM(I16+K16+M16+O16+Q16+S16+U16+W16+Y16+AA16+AC16+AE16+AG16+AI16+AK16+AM16)</f>
        <v>0</v>
      </c>
      <c r="D16" s="39">
        <f>SUM(J16+L16+N16+P16+R16+T16+V16+X16+Z16+AB16+AD16+AF16+AH16+AJ16+AL16+AN16)</f>
        <v>0</v>
      </c>
      <c r="E16" s="28"/>
      <c r="F16" s="29"/>
      <c r="G16" s="40"/>
      <c r="H16" s="41"/>
      <c r="I16" s="25"/>
      <c r="J16" s="27"/>
      <c r="K16" s="25"/>
      <c r="L16" s="27"/>
      <c r="M16" s="25"/>
      <c r="N16" s="27"/>
      <c r="O16" s="25"/>
      <c r="P16" s="27"/>
      <c r="Q16" s="25"/>
      <c r="R16" s="27"/>
      <c r="S16" s="25"/>
      <c r="T16" s="27"/>
      <c r="U16" s="25"/>
      <c r="V16" s="27"/>
      <c r="W16" s="25"/>
      <c r="X16" s="27"/>
      <c r="Y16" s="25"/>
      <c r="Z16" s="27"/>
      <c r="AA16" s="25"/>
      <c r="AB16" s="27"/>
      <c r="AC16" s="25"/>
      <c r="AD16" s="27"/>
      <c r="AE16" s="25"/>
      <c r="AF16" s="27"/>
      <c r="AG16" s="25"/>
      <c r="AH16" s="27"/>
      <c r="AI16" s="25"/>
      <c r="AJ16" s="27"/>
      <c r="AK16" s="25"/>
      <c r="AL16" s="27"/>
      <c r="AM16" s="34"/>
      <c r="AN16" s="35"/>
      <c r="AO16" s="31"/>
      <c r="AP16" s="31"/>
      <c r="AQ16" s="32"/>
      <c r="AR16" s="32"/>
      <c r="AS16" s="32"/>
      <c r="AT16" s="18"/>
      <c r="AU16" s="19"/>
      <c r="AV16" s="19"/>
      <c r="AW16" s="19"/>
      <c r="AX16" s="19"/>
      <c r="AY16" s="19"/>
      <c r="AZ16" s="19"/>
      <c r="BA16" s="19"/>
      <c r="BB16" s="3"/>
      <c r="BC16" s="3"/>
      <c r="BD16" s="3"/>
      <c r="BU16" s="10"/>
      <c r="BV16" s="3"/>
      <c r="BW16" s="3"/>
      <c r="BX16" s="3"/>
      <c r="BY16" s="3"/>
      <c r="BZ16" s="3"/>
      <c r="CA16" s="20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5"/>
      <c r="DB16" s="5">
        <v>0</v>
      </c>
      <c r="DC16" s="5"/>
      <c r="DD16" s="5">
        <v>0</v>
      </c>
      <c r="DE16" s="5"/>
      <c r="DF16" s="5">
        <v>0</v>
      </c>
      <c r="DG16" s="5"/>
      <c r="DH16" s="5">
        <v>0</v>
      </c>
      <c r="DI16" s="5"/>
      <c r="DJ16" s="5">
        <v>0</v>
      </c>
    </row>
    <row r="17" spans="1:114" s="2" customFormat="1" x14ac:dyDescent="0.2">
      <c r="A17" s="42" t="s">
        <v>37</v>
      </c>
      <c r="B17" s="22">
        <f t="shared" si="1"/>
        <v>0</v>
      </c>
      <c r="C17" s="23">
        <f>SUM(U17+W17+Y17+AA17+AC17+AE17+AG17+AI17+AK17+AM17)</f>
        <v>0</v>
      </c>
      <c r="D17" s="24">
        <f>SUM(V17+X17+Z17+AB17+AD17+AF17+AH17+AJ17+AL17+AN17)</f>
        <v>0</v>
      </c>
      <c r="E17" s="28"/>
      <c r="F17" s="43"/>
      <c r="G17" s="28"/>
      <c r="H17" s="43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29"/>
      <c r="U17" s="25"/>
      <c r="V17" s="27"/>
      <c r="W17" s="25"/>
      <c r="X17" s="27"/>
      <c r="Y17" s="25"/>
      <c r="Z17" s="27"/>
      <c r="AA17" s="25"/>
      <c r="AB17" s="27"/>
      <c r="AC17" s="25"/>
      <c r="AD17" s="27"/>
      <c r="AE17" s="25"/>
      <c r="AF17" s="27"/>
      <c r="AG17" s="25"/>
      <c r="AH17" s="27"/>
      <c r="AI17" s="25"/>
      <c r="AJ17" s="27"/>
      <c r="AK17" s="25"/>
      <c r="AL17" s="27"/>
      <c r="AM17" s="34"/>
      <c r="AN17" s="35"/>
      <c r="AO17" s="31"/>
      <c r="AP17" s="31"/>
      <c r="AQ17" s="32"/>
      <c r="AR17" s="32"/>
      <c r="AS17" s="32"/>
      <c r="AT17" s="18"/>
      <c r="AU17" s="19"/>
      <c r="AV17" s="19"/>
      <c r="AW17" s="19"/>
      <c r="AX17" s="19"/>
      <c r="AY17" s="19"/>
      <c r="AZ17" s="19"/>
      <c r="BA17" s="19"/>
      <c r="BB17" s="3"/>
      <c r="BC17" s="3"/>
      <c r="BD17" s="3"/>
      <c r="BU17" s="10"/>
      <c r="BV17" s="3"/>
      <c r="BW17" s="3"/>
      <c r="BX17" s="3"/>
      <c r="BY17" s="3"/>
      <c r="BZ17" s="3"/>
      <c r="CA17" s="20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5"/>
      <c r="DB17" s="5">
        <v>0</v>
      </c>
      <c r="DC17" s="5"/>
      <c r="DD17" s="5">
        <v>0</v>
      </c>
      <c r="DE17" s="5"/>
      <c r="DF17" s="5">
        <v>0</v>
      </c>
      <c r="DG17" s="5"/>
      <c r="DH17" s="5">
        <v>0</v>
      </c>
      <c r="DI17" s="5"/>
      <c r="DJ17" s="5">
        <v>0</v>
      </c>
    </row>
    <row r="18" spans="1:114" s="2" customFormat="1" x14ac:dyDescent="0.2">
      <c r="A18" s="44" t="s">
        <v>38</v>
      </c>
      <c r="B18" s="22">
        <f t="shared" si="1"/>
        <v>0</v>
      </c>
      <c r="C18" s="23">
        <f>SUM(E18+G18+I18+K18+M18+O18+Q18+S18+U18+W18+Y18+AA18+AC18+AE18+AG18+AI18+AK18+AM18)</f>
        <v>0</v>
      </c>
      <c r="D18" s="24">
        <f>SUM(F18+H18+J18+L18+N18+P18+R18+T18+V18+X18+Z18+AB18+AD18+AF18+AH18+AJ18+AL18+AN18)</f>
        <v>0</v>
      </c>
      <c r="E18" s="25"/>
      <c r="F18" s="26"/>
      <c r="G18" s="25"/>
      <c r="H18" s="26"/>
      <c r="I18" s="25"/>
      <c r="J18" s="27"/>
      <c r="K18" s="45"/>
      <c r="L18" s="27"/>
      <c r="M18" s="25"/>
      <c r="N18" s="27"/>
      <c r="O18" s="25"/>
      <c r="P18" s="27"/>
      <c r="Q18" s="25"/>
      <c r="R18" s="27"/>
      <c r="S18" s="25"/>
      <c r="T18" s="27"/>
      <c r="U18" s="25"/>
      <c r="V18" s="27"/>
      <c r="W18" s="25"/>
      <c r="X18" s="27"/>
      <c r="Y18" s="25"/>
      <c r="Z18" s="27"/>
      <c r="AA18" s="25"/>
      <c r="AB18" s="27"/>
      <c r="AC18" s="25"/>
      <c r="AD18" s="27"/>
      <c r="AE18" s="25"/>
      <c r="AF18" s="27"/>
      <c r="AG18" s="25"/>
      <c r="AH18" s="27"/>
      <c r="AI18" s="25"/>
      <c r="AJ18" s="27"/>
      <c r="AK18" s="25"/>
      <c r="AL18" s="27"/>
      <c r="AM18" s="34"/>
      <c r="AN18" s="35"/>
      <c r="AO18" s="31"/>
      <c r="AP18" s="31"/>
      <c r="AQ18" s="32"/>
      <c r="AR18" s="32"/>
      <c r="AS18" s="32"/>
      <c r="AT18" s="18"/>
      <c r="AU18" s="19"/>
      <c r="AV18" s="19"/>
      <c r="AW18" s="19"/>
      <c r="AX18" s="19"/>
      <c r="AY18" s="19"/>
      <c r="AZ18" s="19"/>
      <c r="BA18" s="19"/>
      <c r="BB18" s="3"/>
      <c r="BC18" s="3"/>
      <c r="BD18" s="3"/>
      <c r="BU18" s="10"/>
      <c r="BV18" s="3"/>
      <c r="BW18" s="3"/>
      <c r="BX18" s="3"/>
      <c r="BY18" s="3"/>
      <c r="BZ18" s="3"/>
      <c r="CA18" s="20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5"/>
      <c r="DB18" s="5">
        <v>0</v>
      </c>
      <c r="DC18" s="5"/>
      <c r="DD18" s="5">
        <v>0</v>
      </c>
      <c r="DE18" s="5"/>
      <c r="DF18" s="5">
        <v>0</v>
      </c>
      <c r="DG18" s="5"/>
      <c r="DH18" s="5">
        <v>0</v>
      </c>
      <c r="DI18" s="5"/>
      <c r="DJ18" s="5">
        <v>0</v>
      </c>
    </row>
    <row r="19" spans="1:114" s="2" customFormat="1" x14ac:dyDescent="0.2">
      <c r="A19" s="46" t="s">
        <v>39</v>
      </c>
      <c r="B19" s="22">
        <f>SUM(C19:D19)</f>
        <v>0</v>
      </c>
      <c r="C19" s="47"/>
      <c r="D19" s="48">
        <f>SUM(L19+N19+P19+R19+T19+V19+X19+Z19+AB19+AD19+AF19)</f>
        <v>0</v>
      </c>
      <c r="E19" s="40"/>
      <c r="F19" s="41"/>
      <c r="G19" s="40"/>
      <c r="H19" s="41"/>
      <c r="I19" s="40"/>
      <c r="J19" s="49"/>
      <c r="K19" s="28"/>
      <c r="L19" s="50"/>
      <c r="M19" s="51"/>
      <c r="N19" s="50"/>
      <c r="O19" s="51"/>
      <c r="P19" s="50"/>
      <c r="Q19" s="51"/>
      <c r="R19" s="50"/>
      <c r="S19" s="51"/>
      <c r="T19" s="50"/>
      <c r="U19" s="51"/>
      <c r="V19" s="50"/>
      <c r="W19" s="51"/>
      <c r="X19" s="50"/>
      <c r="Y19" s="51"/>
      <c r="Z19" s="50"/>
      <c r="AA19" s="51"/>
      <c r="AB19" s="50"/>
      <c r="AC19" s="51"/>
      <c r="AD19" s="50"/>
      <c r="AE19" s="51"/>
      <c r="AF19" s="50"/>
      <c r="AG19" s="40"/>
      <c r="AH19" s="49"/>
      <c r="AI19" s="40"/>
      <c r="AJ19" s="49"/>
      <c r="AK19" s="40"/>
      <c r="AL19" s="49"/>
      <c r="AM19" s="52"/>
      <c r="AN19" s="30"/>
      <c r="AO19" s="53"/>
      <c r="AP19" s="53"/>
      <c r="AQ19" s="54"/>
      <c r="AR19" s="54"/>
      <c r="AS19" s="54"/>
      <c r="AT19" s="18"/>
      <c r="AU19" s="19"/>
      <c r="AV19" s="19"/>
      <c r="AW19" s="19"/>
      <c r="AX19" s="19"/>
      <c r="AY19" s="19"/>
      <c r="AZ19" s="19"/>
      <c r="BA19" s="19"/>
      <c r="BB19" s="3"/>
      <c r="BC19" s="3"/>
      <c r="BD19" s="3"/>
      <c r="BU19" s="10"/>
      <c r="BV19" s="3"/>
      <c r="BW19" s="3"/>
      <c r="BX19" s="3"/>
      <c r="BY19" s="3"/>
      <c r="BZ19" s="3"/>
      <c r="CA19" s="20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5"/>
      <c r="DB19" s="5">
        <v>0</v>
      </c>
      <c r="DC19" s="5"/>
      <c r="DD19" s="5">
        <v>0</v>
      </c>
      <c r="DE19" s="5"/>
      <c r="DF19" s="5">
        <v>0</v>
      </c>
      <c r="DG19" s="5"/>
      <c r="DH19" s="5">
        <v>0</v>
      </c>
      <c r="DI19" s="5"/>
      <c r="DJ19" s="5">
        <v>0</v>
      </c>
    </row>
    <row r="20" spans="1:114" s="2" customFormat="1" x14ac:dyDescent="0.2">
      <c r="A20" s="46" t="s">
        <v>40</v>
      </c>
      <c r="B20" s="22">
        <f>SUM(C20:D20)</f>
        <v>0</v>
      </c>
      <c r="C20" s="47"/>
      <c r="D20" s="24">
        <f>SUM(F20+H20+J20+L20+N20+P20+R20+T20+V20+X20+Z20+AB20+AD20+AF20+AH20+AJ20+AL20+AN20)</f>
        <v>0</v>
      </c>
      <c r="E20" s="40"/>
      <c r="F20" s="26"/>
      <c r="G20" s="40"/>
      <c r="H20" s="26"/>
      <c r="I20" s="40"/>
      <c r="J20" s="50"/>
      <c r="K20" s="40"/>
      <c r="L20" s="50"/>
      <c r="M20" s="51"/>
      <c r="N20" s="50"/>
      <c r="O20" s="51"/>
      <c r="P20" s="50"/>
      <c r="Q20" s="51"/>
      <c r="R20" s="50"/>
      <c r="S20" s="51"/>
      <c r="T20" s="50"/>
      <c r="U20" s="51"/>
      <c r="V20" s="50"/>
      <c r="W20" s="51"/>
      <c r="X20" s="50"/>
      <c r="Y20" s="51"/>
      <c r="Z20" s="50"/>
      <c r="AA20" s="51"/>
      <c r="AB20" s="50"/>
      <c r="AC20" s="51"/>
      <c r="AD20" s="50"/>
      <c r="AE20" s="51"/>
      <c r="AF20" s="50"/>
      <c r="AG20" s="51"/>
      <c r="AH20" s="50"/>
      <c r="AI20" s="51"/>
      <c r="AJ20" s="50"/>
      <c r="AK20" s="51"/>
      <c r="AL20" s="50"/>
      <c r="AM20" s="51"/>
      <c r="AN20" s="55"/>
      <c r="AO20" s="53"/>
      <c r="AP20" s="53"/>
      <c r="AQ20" s="54"/>
      <c r="AR20" s="54"/>
      <c r="AS20" s="54"/>
      <c r="AT20" s="18"/>
      <c r="AU20" s="19"/>
      <c r="AV20" s="19"/>
      <c r="AW20" s="19"/>
      <c r="AX20" s="19"/>
      <c r="AY20" s="19"/>
      <c r="AZ20" s="19"/>
      <c r="BA20" s="19"/>
      <c r="BB20" s="3"/>
      <c r="BC20" s="3"/>
      <c r="BD20" s="3"/>
      <c r="BU20" s="10"/>
      <c r="BV20" s="3"/>
      <c r="BW20" s="3"/>
      <c r="BX20" s="3"/>
      <c r="BY20" s="3"/>
      <c r="BZ20" s="3"/>
      <c r="CA20" s="20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5"/>
      <c r="DB20" s="5">
        <v>0</v>
      </c>
      <c r="DC20" s="5"/>
      <c r="DD20" s="5">
        <v>0</v>
      </c>
      <c r="DE20" s="5"/>
      <c r="DF20" s="5">
        <v>0</v>
      </c>
      <c r="DG20" s="5"/>
      <c r="DH20" s="5">
        <v>0</v>
      </c>
      <c r="DI20" s="5"/>
      <c r="DJ20" s="5">
        <v>0</v>
      </c>
    </row>
    <row r="21" spans="1:114" s="2" customFormat="1" x14ac:dyDescent="0.2">
      <c r="A21" s="46" t="s">
        <v>41</v>
      </c>
      <c r="B21" s="56">
        <f t="shared" si="1"/>
        <v>0</v>
      </c>
      <c r="C21" s="57">
        <f>SUM(O21+Q21+S21+U21+W21+Y21+AA21)</f>
        <v>0</v>
      </c>
      <c r="D21" s="24">
        <f>SUM(P21+R21+T21+V21+X21+Z21+AB21)</f>
        <v>0</v>
      </c>
      <c r="E21" s="40"/>
      <c r="F21" s="41"/>
      <c r="G21" s="40"/>
      <c r="H21" s="41"/>
      <c r="I21" s="40"/>
      <c r="J21" s="49"/>
      <c r="K21" s="28"/>
      <c r="L21" s="49"/>
      <c r="M21" s="40"/>
      <c r="N21" s="49"/>
      <c r="O21" s="58"/>
      <c r="P21" s="50"/>
      <c r="Q21" s="58"/>
      <c r="R21" s="50"/>
      <c r="S21" s="58"/>
      <c r="T21" s="50"/>
      <c r="U21" s="58"/>
      <c r="V21" s="50"/>
      <c r="W21" s="58"/>
      <c r="X21" s="50"/>
      <c r="Y21" s="58"/>
      <c r="Z21" s="50"/>
      <c r="AA21" s="58"/>
      <c r="AB21" s="50"/>
      <c r="AC21" s="40"/>
      <c r="AD21" s="49"/>
      <c r="AE21" s="40"/>
      <c r="AF21" s="49"/>
      <c r="AG21" s="51"/>
      <c r="AH21" s="49"/>
      <c r="AI21" s="40"/>
      <c r="AJ21" s="49"/>
      <c r="AK21" s="40"/>
      <c r="AL21" s="49"/>
      <c r="AM21" s="52"/>
      <c r="AN21" s="30"/>
      <c r="AO21" s="53"/>
      <c r="AP21" s="53"/>
      <c r="AQ21" s="54"/>
      <c r="AR21" s="54"/>
      <c r="AS21" s="54"/>
      <c r="AT21" s="18"/>
      <c r="AU21" s="19"/>
      <c r="AV21" s="19"/>
      <c r="AW21" s="19"/>
      <c r="AX21" s="19"/>
      <c r="AY21" s="19"/>
      <c r="AZ21" s="19"/>
      <c r="BA21" s="19"/>
      <c r="BB21" s="3"/>
      <c r="BC21" s="3"/>
      <c r="BD21" s="3"/>
      <c r="BU21" s="10"/>
      <c r="BV21" s="3"/>
      <c r="BW21" s="3"/>
      <c r="BX21" s="3"/>
      <c r="BY21" s="3"/>
      <c r="BZ21" s="3"/>
      <c r="CA21" s="20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5"/>
      <c r="DB21" s="5">
        <v>0</v>
      </c>
      <c r="DC21" s="5"/>
      <c r="DD21" s="5">
        <v>0</v>
      </c>
      <c r="DE21" s="5"/>
      <c r="DF21" s="5">
        <v>0</v>
      </c>
      <c r="DG21" s="5"/>
      <c r="DH21" s="5">
        <v>0</v>
      </c>
      <c r="DI21" s="5"/>
      <c r="DJ21" s="5">
        <v>0</v>
      </c>
    </row>
    <row r="22" spans="1:114" s="2" customFormat="1" x14ac:dyDescent="0.2">
      <c r="A22" s="46" t="s">
        <v>42</v>
      </c>
      <c r="B22" s="56">
        <f t="shared" si="1"/>
        <v>0</v>
      </c>
      <c r="C22" s="57">
        <f>SUM(E22+G22+I22+K22+M22+O22+Q22+S22+U22+W22+Y22+AA22+AC22+AE22+AG22+AI22+AK22+AM22)</f>
        <v>0</v>
      </c>
      <c r="D22" s="48">
        <f>SUM(F22+H22+J22+L22+N22+P22+R22+T22+V22+X22+Z22+AB22+AD22+AF22+AH22+AJ22+AL22+AN22)</f>
        <v>0</v>
      </c>
      <c r="E22" s="58"/>
      <c r="F22" s="59"/>
      <c r="G22" s="58"/>
      <c r="H22" s="59"/>
      <c r="I22" s="58"/>
      <c r="J22" s="50"/>
      <c r="K22" s="45"/>
      <c r="L22" s="50"/>
      <c r="M22" s="58"/>
      <c r="N22" s="50"/>
      <c r="O22" s="58"/>
      <c r="P22" s="50"/>
      <c r="Q22" s="58"/>
      <c r="R22" s="50"/>
      <c r="S22" s="58"/>
      <c r="T22" s="50"/>
      <c r="U22" s="58"/>
      <c r="V22" s="50"/>
      <c r="W22" s="58"/>
      <c r="X22" s="50"/>
      <c r="Y22" s="58"/>
      <c r="Z22" s="50"/>
      <c r="AA22" s="58"/>
      <c r="AB22" s="50"/>
      <c r="AC22" s="58"/>
      <c r="AD22" s="50"/>
      <c r="AE22" s="58"/>
      <c r="AF22" s="50"/>
      <c r="AG22" s="58"/>
      <c r="AH22" s="50"/>
      <c r="AI22" s="58"/>
      <c r="AJ22" s="50"/>
      <c r="AK22" s="58"/>
      <c r="AL22" s="50"/>
      <c r="AM22" s="60"/>
      <c r="AN22" s="55"/>
      <c r="AO22" s="53"/>
      <c r="AP22" s="53"/>
      <c r="AQ22" s="54"/>
      <c r="AR22" s="54"/>
      <c r="AS22" s="54"/>
      <c r="AT22" s="18"/>
      <c r="AU22" s="19"/>
      <c r="AV22" s="19"/>
      <c r="AW22" s="19"/>
      <c r="AX22" s="19"/>
      <c r="AY22" s="19"/>
      <c r="AZ22" s="19"/>
      <c r="BA22" s="19"/>
      <c r="BB22" s="3"/>
      <c r="BC22" s="3"/>
      <c r="BD22" s="3"/>
      <c r="BU22" s="10"/>
      <c r="BV22" s="3"/>
      <c r="BW22" s="3"/>
      <c r="BX22" s="3"/>
      <c r="BY22" s="3"/>
      <c r="BZ22" s="3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5"/>
      <c r="DB22" s="5">
        <v>0</v>
      </c>
      <c r="DC22" s="5"/>
      <c r="DD22" s="5">
        <v>0</v>
      </c>
      <c r="DE22" s="5"/>
      <c r="DF22" s="5">
        <v>0</v>
      </c>
      <c r="DG22" s="5"/>
      <c r="DH22" s="5">
        <v>0</v>
      </c>
      <c r="DI22" s="5"/>
      <c r="DJ22" s="5">
        <v>0</v>
      </c>
    </row>
    <row r="23" spans="1:114" s="2" customFormat="1" x14ac:dyDescent="0.2">
      <c r="A23" s="42" t="s">
        <v>43</v>
      </c>
      <c r="B23" s="56">
        <f t="shared" si="1"/>
        <v>0</v>
      </c>
      <c r="C23" s="57">
        <f>SUM(E23+G23+I23+K23+M23+O23+Q23+S23+U23+W23+Y23+AA23+AC23+AE23+AG23+AI23+AK23+AM23)</f>
        <v>0</v>
      </c>
      <c r="D23" s="48">
        <f>SUM(F23+H23+J23+L23+N23+P23+R23+T23+V23+X23+Z23+AB23+AD23+AF23+AH23+AJ23+AL23+AN23)</f>
        <v>0</v>
      </c>
      <c r="E23" s="58"/>
      <c r="F23" s="59"/>
      <c r="G23" s="58"/>
      <c r="H23" s="59"/>
      <c r="I23" s="58"/>
      <c r="J23" s="50"/>
      <c r="K23" s="45"/>
      <c r="L23" s="50"/>
      <c r="M23" s="58"/>
      <c r="N23" s="50"/>
      <c r="O23" s="58"/>
      <c r="P23" s="50"/>
      <c r="Q23" s="58"/>
      <c r="R23" s="50"/>
      <c r="S23" s="58"/>
      <c r="T23" s="50"/>
      <c r="U23" s="58"/>
      <c r="V23" s="50"/>
      <c r="W23" s="58"/>
      <c r="X23" s="50"/>
      <c r="Y23" s="58"/>
      <c r="Z23" s="50"/>
      <c r="AA23" s="58"/>
      <c r="AB23" s="50"/>
      <c r="AC23" s="58"/>
      <c r="AD23" s="50"/>
      <c r="AE23" s="58"/>
      <c r="AF23" s="50"/>
      <c r="AG23" s="58"/>
      <c r="AH23" s="50"/>
      <c r="AI23" s="58"/>
      <c r="AJ23" s="50"/>
      <c r="AK23" s="58"/>
      <c r="AL23" s="50"/>
      <c r="AM23" s="60"/>
      <c r="AN23" s="55"/>
      <c r="AO23" s="53"/>
      <c r="AP23" s="53"/>
      <c r="AQ23" s="54"/>
      <c r="AR23" s="54"/>
      <c r="AS23" s="54"/>
      <c r="AT23" s="18"/>
      <c r="AU23" s="19"/>
      <c r="AV23" s="19"/>
      <c r="AW23" s="19"/>
      <c r="AX23" s="19"/>
      <c r="AY23" s="19"/>
      <c r="AZ23" s="19"/>
      <c r="BA23" s="19"/>
      <c r="BB23" s="3"/>
      <c r="BC23" s="3"/>
      <c r="BD23" s="3"/>
      <c r="BU23" s="10"/>
      <c r="BV23" s="3"/>
      <c r="BW23" s="3"/>
      <c r="BX23" s="3"/>
      <c r="BY23" s="3"/>
      <c r="BZ23" s="3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5"/>
      <c r="DB23" s="5">
        <v>0</v>
      </c>
      <c r="DC23" s="5"/>
      <c r="DD23" s="5">
        <v>0</v>
      </c>
      <c r="DE23" s="5"/>
      <c r="DF23" s="5">
        <v>0</v>
      </c>
      <c r="DG23" s="5"/>
      <c r="DH23" s="5">
        <v>0</v>
      </c>
      <c r="DI23" s="5"/>
      <c r="DJ23" s="5">
        <v>0</v>
      </c>
    </row>
    <row r="24" spans="1:114" s="2" customFormat="1" x14ac:dyDescent="0.2">
      <c r="A24" s="42" t="s">
        <v>44</v>
      </c>
      <c r="B24" s="22">
        <f t="shared" si="1"/>
        <v>0</v>
      </c>
      <c r="C24" s="23">
        <f>SUM(G24+I24+K24+M24+O24+Q24+S24+U24+W24+Y24+AA24+AC24+AE24+AG24+AI24+AK24+AM24)</f>
        <v>0</v>
      </c>
      <c r="D24" s="24">
        <f>SUM(H24+J24+L24+N24+P24+R24+T24+V24+X24+Z24+AB24+AD24+AF24+AH24+AJ24+AL24+AN24)</f>
        <v>0</v>
      </c>
      <c r="E24" s="28"/>
      <c r="F24" s="29"/>
      <c r="G24" s="58"/>
      <c r="H24" s="59"/>
      <c r="I24" s="58"/>
      <c r="J24" s="50"/>
      <c r="K24" s="45"/>
      <c r="L24" s="50"/>
      <c r="M24" s="58"/>
      <c r="N24" s="50"/>
      <c r="O24" s="58"/>
      <c r="P24" s="50"/>
      <c r="Q24" s="58"/>
      <c r="R24" s="50"/>
      <c r="S24" s="58"/>
      <c r="T24" s="50"/>
      <c r="U24" s="58"/>
      <c r="V24" s="50"/>
      <c r="W24" s="58"/>
      <c r="X24" s="50"/>
      <c r="Y24" s="58"/>
      <c r="Z24" s="50"/>
      <c r="AA24" s="58"/>
      <c r="AB24" s="50"/>
      <c r="AC24" s="58"/>
      <c r="AD24" s="50"/>
      <c r="AE24" s="58"/>
      <c r="AF24" s="50"/>
      <c r="AG24" s="58"/>
      <c r="AH24" s="50"/>
      <c r="AI24" s="58"/>
      <c r="AJ24" s="50"/>
      <c r="AK24" s="58"/>
      <c r="AL24" s="50"/>
      <c r="AM24" s="60"/>
      <c r="AN24" s="55"/>
      <c r="AO24" s="53"/>
      <c r="AP24" s="53"/>
      <c r="AQ24" s="54"/>
      <c r="AR24" s="54"/>
      <c r="AS24" s="54"/>
      <c r="AT24" s="18"/>
      <c r="AU24" s="19"/>
      <c r="AV24" s="19"/>
      <c r="AW24" s="19"/>
      <c r="AX24" s="19"/>
      <c r="AY24" s="19"/>
      <c r="AZ24" s="19"/>
      <c r="BA24" s="19"/>
      <c r="BB24" s="3"/>
      <c r="BC24" s="3"/>
      <c r="BD24" s="3"/>
      <c r="BU24" s="10"/>
      <c r="BV24" s="3"/>
      <c r="BW24" s="3"/>
      <c r="BX24" s="3"/>
      <c r="BY24" s="3"/>
      <c r="BZ24" s="3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5"/>
      <c r="DB24" s="5">
        <v>0</v>
      </c>
      <c r="DC24" s="5"/>
      <c r="DD24" s="5">
        <v>0</v>
      </c>
      <c r="DE24" s="5"/>
      <c r="DF24" s="5">
        <v>0</v>
      </c>
      <c r="DG24" s="5"/>
      <c r="DH24" s="5">
        <v>0</v>
      </c>
      <c r="DI24" s="5"/>
      <c r="DJ24" s="5">
        <v>0</v>
      </c>
    </row>
    <row r="25" spans="1:114" s="2" customFormat="1" x14ac:dyDescent="0.2">
      <c r="A25" s="42" t="s">
        <v>45</v>
      </c>
      <c r="B25" s="22">
        <f t="shared" si="1"/>
        <v>0</v>
      </c>
      <c r="C25" s="23">
        <f>SUM(M25+O25+Q25+S25+U25+W25+Y25+AA25+AC25+AE25+AG25+AI25+AK25+AM25)</f>
        <v>0</v>
      </c>
      <c r="D25" s="24">
        <f>SUM(N25+P25+R25+T25+V25+X25+Z25+AB25+AD25+AF25+AH25+AJ25+AL25+AN25)</f>
        <v>0</v>
      </c>
      <c r="E25" s="61"/>
      <c r="F25" s="49"/>
      <c r="G25" s="40"/>
      <c r="H25" s="41"/>
      <c r="I25" s="40"/>
      <c r="J25" s="41"/>
      <c r="K25" s="40"/>
      <c r="L25" s="41"/>
      <c r="M25" s="58"/>
      <c r="N25" s="50"/>
      <c r="O25" s="58"/>
      <c r="P25" s="50"/>
      <c r="Q25" s="58"/>
      <c r="R25" s="50"/>
      <c r="S25" s="58"/>
      <c r="T25" s="50"/>
      <c r="U25" s="58"/>
      <c r="V25" s="50"/>
      <c r="W25" s="58"/>
      <c r="X25" s="50"/>
      <c r="Y25" s="58"/>
      <c r="Z25" s="50"/>
      <c r="AA25" s="58"/>
      <c r="AB25" s="50"/>
      <c r="AC25" s="58"/>
      <c r="AD25" s="50"/>
      <c r="AE25" s="58"/>
      <c r="AF25" s="50"/>
      <c r="AG25" s="58"/>
      <c r="AH25" s="50"/>
      <c r="AI25" s="58"/>
      <c r="AJ25" s="50"/>
      <c r="AK25" s="58"/>
      <c r="AL25" s="50"/>
      <c r="AM25" s="60"/>
      <c r="AN25" s="55"/>
      <c r="AO25" s="53"/>
      <c r="AP25" s="53"/>
      <c r="AQ25" s="54"/>
      <c r="AR25" s="54"/>
      <c r="AS25" s="54"/>
      <c r="AT25" s="18"/>
      <c r="AU25" s="19"/>
      <c r="AV25" s="19"/>
      <c r="AW25" s="19"/>
      <c r="AX25" s="19"/>
      <c r="AY25" s="19"/>
      <c r="AZ25" s="19"/>
      <c r="BA25" s="19"/>
      <c r="BB25" s="3"/>
      <c r="BC25" s="3"/>
      <c r="BD25" s="3"/>
      <c r="BU25" s="10"/>
      <c r="BV25" s="3"/>
      <c r="BW25" s="3"/>
      <c r="BX25" s="3"/>
      <c r="BY25" s="3"/>
      <c r="BZ25" s="3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5"/>
      <c r="DB25" s="5">
        <v>0</v>
      </c>
      <c r="DC25" s="5"/>
      <c r="DD25" s="5">
        <v>0</v>
      </c>
      <c r="DE25" s="5"/>
      <c r="DF25" s="5">
        <v>0</v>
      </c>
      <c r="DG25" s="5"/>
      <c r="DH25" s="5">
        <v>0</v>
      </c>
      <c r="DI25" s="5"/>
      <c r="DJ25" s="5">
        <v>0</v>
      </c>
    </row>
    <row r="26" spans="1:114" s="2" customFormat="1" x14ac:dyDescent="0.2">
      <c r="A26" s="62" t="s">
        <v>46</v>
      </c>
      <c r="B26" s="1074">
        <f t="shared" si="1"/>
        <v>0</v>
      </c>
      <c r="C26" s="1075">
        <f>SUM(E26+G26+I26+K26+M26+O26+Q26+S26+U26+W26+Y26+AA26+AC26+AE26+AG26+AI26+AK26+AM26)</f>
        <v>0</v>
      </c>
      <c r="D26" s="1076">
        <f>SUM(F26+H26+J26+L26+N26+P26+R26+T26+V26+X26+Z26+AB26+AD26+AF26+AH26+AJ26+AL26+AN26)</f>
        <v>0</v>
      </c>
      <c r="E26" s="1077"/>
      <c r="F26" s="64"/>
      <c r="G26" s="65"/>
      <c r="H26" s="66"/>
      <c r="I26" s="65"/>
      <c r="J26" s="64"/>
      <c r="K26" s="1078"/>
      <c r="L26" s="64"/>
      <c r="M26" s="65"/>
      <c r="N26" s="64"/>
      <c r="O26" s="65"/>
      <c r="P26" s="64"/>
      <c r="Q26" s="65"/>
      <c r="R26" s="64"/>
      <c r="S26" s="65"/>
      <c r="T26" s="64"/>
      <c r="U26" s="65"/>
      <c r="V26" s="64"/>
      <c r="W26" s="65"/>
      <c r="X26" s="64"/>
      <c r="Y26" s="65"/>
      <c r="Z26" s="64"/>
      <c r="AA26" s="65"/>
      <c r="AB26" s="64"/>
      <c r="AC26" s="65"/>
      <c r="AD26" s="64"/>
      <c r="AE26" s="65"/>
      <c r="AF26" s="64"/>
      <c r="AG26" s="65"/>
      <c r="AH26" s="64"/>
      <c r="AI26" s="65"/>
      <c r="AJ26" s="64"/>
      <c r="AK26" s="65"/>
      <c r="AL26" s="64"/>
      <c r="AM26" s="67"/>
      <c r="AN26" s="68"/>
      <c r="AO26" s="69"/>
      <c r="AP26" s="69"/>
      <c r="AQ26" s="70"/>
      <c r="AR26" s="70"/>
      <c r="AS26" s="70"/>
      <c r="AT26" s="18"/>
      <c r="AU26" s="19"/>
      <c r="AV26" s="19"/>
      <c r="AW26" s="19"/>
      <c r="AX26" s="19"/>
      <c r="AY26" s="19"/>
      <c r="AZ26" s="19"/>
      <c r="BA26" s="19"/>
      <c r="BB26" s="3"/>
      <c r="BC26" s="3"/>
      <c r="BD26" s="3"/>
      <c r="BU26" s="10"/>
      <c r="BV26" s="3"/>
      <c r="BW26" s="3"/>
      <c r="BX26" s="3"/>
      <c r="BY26" s="3"/>
      <c r="BZ26" s="3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5"/>
      <c r="DB26" s="5">
        <v>0</v>
      </c>
      <c r="DC26" s="5"/>
      <c r="DD26" s="5">
        <v>0</v>
      </c>
      <c r="DE26" s="5"/>
      <c r="DF26" s="5">
        <v>0</v>
      </c>
      <c r="DG26" s="5"/>
      <c r="DH26" s="5">
        <v>0</v>
      </c>
      <c r="DI26" s="5"/>
      <c r="DJ26" s="5">
        <v>0</v>
      </c>
    </row>
    <row r="27" spans="1:114" s="2" customFormat="1" x14ac:dyDescent="0.2">
      <c r="A27" s="8" t="s">
        <v>47</v>
      </c>
      <c r="B27" s="9"/>
      <c r="C27" s="9"/>
      <c r="D27" s="9"/>
      <c r="E27" s="9"/>
      <c r="F27" s="1079"/>
      <c r="G27" s="1079" t="s">
        <v>48</v>
      </c>
      <c r="H27" s="1080"/>
      <c r="I27" s="1080"/>
      <c r="J27" s="1079"/>
      <c r="K27" s="1079"/>
      <c r="L27" s="1079"/>
      <c r="M27" s="1079"/>
      <c r="N27" s="1079"/>
      <c r="O27" s="1079"/>
      <c r="P27" s="1079"/>
      <c r="Q27" s="1079"/>
      <c r="R27" s="1079"/>
      <c r="S27" s="1079"/>
      <c r="T27" s="1079"/>
      <c r="U27" s="1079"/>
      <c r="V27" s="1079"/>
      <c r="W27" s="1079"/>
      <c r="X27" s="1079"/>
      <c r="Y27" s="1081"/>
      <c r="Z27" s="1081"/>
      <c r="AA27" s="1081"/>
      <c r="AB27" s="1081"/>
      <c r="AC27" s="1081"/>
      <c r="AD27" s="1081"/>
      <c r="AE27" s="1081"/>
      <c r="AF27" s="1081"/>
      <c r="AG27" s="1081"/>
      <c r="AH27" s="1081"/>
      <c r="AI27" s="1081"/>
      <c r="AJ27" s="1081"/>
      <c r="AK27" s="1081"/>
      <c r="AL27" s="1081"/>
      <c r="AM27" s="1081"/>
      <c r="AN27" s="1081"/>
      <c r="AO27" s="1081"/>
      <c r="AP27" s="534"/>
      <c r="AQ27" s="535"/>
      <c r="AR27" s="7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V27" s="3"/>
      <c r="BW27" s="3"/>
      <c r="BX27" s="3"/>
      <c r="BY27" s="3"/>
      <c r="BZ27" s="3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5"/>
      <c r="DB27" s="5"/>
      <c r="DC27" s="5"/>
      <c r="DD27" s="5"/>
      <c r="DE27" s="5"/>
      <c r="DF27" s="5"/>
      <c r="DG27" s="5"/>
      <c r="DH27" s="5"/>
      <c r="DI27" s="5"/>
      <c r="DJ27" s="5"/>
    </row>
    <row r="28" spans="1:114" s="2" customFormat="1" ht="14.25" customHeight="1" x14ac:dyDescent="0.2">
      <c r="A28" s="3730" t="s">
        <v>49</v>
      </c>
      <c r="B28" s="3738" t="s">
        <v>4</v>
      </c>
      <c r="C28" s="3510"/>
      <c r="D28" s="3726"/>
      <c r="E28" s="3719" t="s">
        <v>5</v>
      </c>
      <c r="F28" s="3729"/>
      <c r="G28" s="3729"/>
      <c r="H28" s="3729"/>
      <c r="I28" s="3729"/>
      <c r="J28" s="3729"/>
      <c r="K28" s="3729"/>
      <c r="L28" s="3729"/>
      <c r="M28" s="3729"/>
      <c r="N28" s="3729"/>
      <c r="O28" s="3729"/>
      <c r="P28" s="3729"/>
      <c r="Q28" s="3729"/>
      <c r="R28" s="3729"/>
      <c r="S28" s="3729"/>
      <c r="T28" s="3729"/>
      <c r="U28" s="3729"/>
      <c r="V28" s="3729"/>
      <c r="W28" s="3729"/>
      <c r="X28" s="3729"/>
      <c r="Y28" s="3729"/>
      <c r="Z28" s="3729"/>
      <c r="AA28" s="3729"/>
      <c r="AB28" s="3729"/>
      <c r="AC28" s="3729"/>
      <c r="AD28" s="3729"/>
      <c r="AE28" s="3729"/>
      <c r="AF28" s="3729"/>
      <c r="AG28" s="3729"/>
      <c r="AH28" s="3729"/>
      <c r="AI28" s="3729"/>
      <c r="AJ28" s="3729"/>
      <c r="AK28" s="3729"/>
      <c r="AL28" s="3729"/>
      <c r="AM28" s="3729"/>
      <c r="AN28" s="3721"/>
      <c r="AO28" s="3725" t="s">
        <v>6</v>
      </c>
      <c r="AP28" s="3725" t="s">
        <v>7</v>
      </c>
      <c r="AQ28" s="3725" t="s">
        <v>50</v>
      </c>
      <c r="AR28" s="3726" t="s">
        <v>8</v>
      </c>
      <c r="AS28" s="3726" t="s">
        <v>9</v>
      </c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V28" s="3"/>
      <c r="BW28" s="3"/>
      <c r="BX28" s="3"/>
      <c r="BY28" s="3"/>
      <c r="BZ28" s="3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5"/>
      <c r="DB28" s="5"/>
      <c r="DC28" s="5"/>
      <c r="DD28" s="5"/>
      <c r="DE28" s="5"/>
      <c r="DF28" s="5"/>
      <c r="DG28" s="5"/>
      <c r="DH28" s="5"/>
      <c r="DI28" s="5"/>
      <c r="DJ28" s="5"/>
    </row>
    <row r="29" spans="1:114" s="2" customFormat="1" ht="14.25" customHeight="1" x14ac:dyDescent="0.2">
      <c r="A29" s="3356"/>
      <c r="B29" s="3716"/>
      <c r="C29" s="3717"/>
      <c r="D29" s="3718"/>
      <c r="E29" s="3727" t="s">
        <v>11</v>
      </c>
      <c r="F29" s="3728"/>
      <c r="G29" s="3722" t="s">
        <v>12</v>
      </c>
      <c r="H29" s="3723"/>
      <c r="I29" s="3722" t="s">
        <v>13</v>
      </c>
      <c r="J29" s="3723"/>
      <c r="K29" s="3722" t="s">
        <v>14</v>
      </c>
      <c r="L29" s="3723"/>
      <c r="M29" s="3722" t="s">
        <v>15</v>
      </c>
      <c r="N29" s="3723"/>
      <c r="O29" s="3722" t="s">
        <v>16</v>
      </c>
      <c r="P29" s="3723"/>
      <c r="Q29" s="3722" t="s">
        <v>17</v>
      </c>
      <c r="R29" s="3723"/>
      <c r="S29" s="3722" t="s">
        <v>18</v>
      </c>
      <c r="T29" s="3723"/>
      <c r="U29" s="3722" t="s">
        <v>19</v>
      </c>
      <c r="V29" s="3723"/>
      <c r="W29" s="3722" t="s">
        <v>20</v>
      </c>
      <c r="X29" s="3723"/>
      <c r="Y29" s="3722" t="s">
        <v>21</v>
      </c>
      <c r="Z29" s="3723"/>
      <c r="AA29" s="3722" t="s">
        <v>22</v>
      </c>
      <c r="AB29" s="3723"/>
      <c r="AC29" s="3722" t="s">
        <v>23</v>
      </c>
      <c r="AD29" s="3723"/>
      <c r="AE29" s="3722" t="s">
        <v>24</v>
      </c>
      <c r="AF29" s="3723"/>
      <c r="AG29" s="3722" t="s">
        <v>25</v>
      </c>
      <c r="AH29" s="3723"/>
      <c r="AI29" s="3722" t="s">
        <v>26</v>
      </c>
      <c r="AJ29" s="3723"/>
      <c r="AK29" s="3722" t="s">
        <v>27</v>
      </c>
      <c r="AL29" s="3723"/>
      <c r="AM29" s="3719" t="s">
        <v>28</v>
      </c>
      <c r="AN29" s="3721"/>
      <c r="AO29" s="3368"/>
      <c r="AP29" s="3368"/>
      <c r="AQ29" s="3368"/>
      <c r="AR29" s="3372"/>
      <c r="AS29" s="3372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V29" s="3"/>
      <c r="BW29" s="3"/>
      <c r="BX29" s="3"/>
      <c r="BY29" s="3"/>
      <c r="BZ29" s="3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5"/>
      <c r="DB29" s="5"/>
      <c r="DC29" s="5"/>
      <c r="DD29" s="5"/>
      <c r="DE29" s="5"/>
      <c r="DF29" s="5"/>
      <c r="DG29" s="5"/>
      <c r="DH29" s="5"/>
      <c r="DI29" s="5"/>
      <c r="DJ29" s="5"/>
    </row>
    <row r="30" spans="1:114" s="2" customFormat="1" x14ac:dyDescent="0.2">
      <c r="A30" s="3731"/>
      <c r="B30" s="1056" t="s">
        <v>29</v>
      </c>
      <c r="C30" s="1057" t="s">
        <v>30</v>
      </c>
      <c r="D30" s="1082" t="s">
        <v>31</v>
      </c>
      <c r="E30" s="1056" t="s">
        <v>30</v>
      </c>
      <c r="F30" s="1083" t="s">
        <v>31</v>
      </c>
      <c r="G30" s="1056" t="s">
        <v>30</v>
      </c>
      <c r="H30" s="1083" t="s">
        <v>31</v>
      </c>
      <c r="I30" s="1056" t="s">
        <v>30</v>
      </c>
      <c r="J30" s="1083" t="s">
        <v>31</v>
      </c>
      <c r="K30" s="1056" t="s">
        <v>30</v>
      </c>
      <c r="L30" s="1083" t="s">
        <v>31</v>
      </c>
      <c r="M30" s="1056" t="s">
        <v>30</v>
      </c>
      <c r="N30" s="1083" t="s">
        <v>31</v>
      </c>
      <c r="O30" s="1056" t="s">
        <v>30</v>
      </c>
      <c r="P30" s="1083" t="s">
        <v>31</v>
      </c>
      <c r="Q30" s="1056" t="s">
        <v>30</v>
      </c>
      <c r="R30" s="1083" t="s">
        <v>31</v>
      </c>
      <c r="S30" s="1056" t="s">
        <v>30</v>
      </c>
      <c r="T30" s="1083" t="s">
        <v>31</v>
      </c>
      <c r="U30" s="1056" t="s">
        <v>30</v>
      </c>
      <c r="V30" s="1083" t="s">
        <v>31</v>
      </c>
      <c r="W30" s="1056" t="s">
        <v>30</v>
      </c>
      <c r="X30" s="1083" t="s">
        <v>31</v>
      </c>
      <c r="Y30" s="1056" t="s">
        <v>30</v>
      </c>
      <c r="Z30" s="1083" t="s">
        <v>31</v>
      </c>
      <c r="AA30" s="1056" t="s">
        <v>30</v>
      </c>
      <c r="AB30" s="1083" t="s">
        <v>31</v>
      </c>
      <c r="AC30" s="1056" t="s">
        <v>30</v>
      </c>
      <c r="AD30" s="1083" t="s">
        <v>31</v>
      </c>
      <c r="AE30" s="1056" t="s">
        <v>30</v>
      </c>
      <c r="AF30" s="1083" t="s">
        <v>31</v>
      </c>
      <c r="AG30" s="1056" t="s">
        <v>30</v>
      </c>
      <c r="AH30" s="1083" t="s">
        <v>31</v>
      </c>
      <c r="AI30" s="1056" t="s">
        <v>30</v>
      </c>
      <c r="AJ30" s="1083" t="s">
        <v>31</v>
      </c>
      <c r="AK30" s="1084" t="s">
        <v>30</v>
      </c>
      <c r="AL30" s="1083" t="s">
        <v>31</v>
      </c>
      <c r="AM30" s="1056" t="s">
        <v>30</v>
      </c>
      <c r="AN30" s="248" t="s">
        <v>31</v>
      </c>
      <c r="AO30" s="3470"/>
      <c r="AP30" s="3470"/>
      <c r="AQ30" s="3470"/>
      <c r="AR30" s="3718"/>
      <c r="AS30" s="3718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V30" s="3"/>
      <c r="BW30" s="3"/>
      <c r="BX30" s="3"/>
      <c r="BY30" s="3"/>
      <c r="BZ30" s="3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5"/>
      <c r="DB30" s="5"/>
      <c r="DC30" s="5"/>
      <c r="DD30" s="5"/>
      <c r="DE30" s="5"/>
      <c r="DF30" s="5"/>
      <c r="DG30" s="5"/>
      <c r="DH30" s="5"/>
      <c r="DI30" s="5"/>
      <c r="DJ30" s="5"/>
    </row>
    <row r="31" spans="1:114" s="2" customFormat="1" x14ac:dyDescent="0.2">
      <c r="A31" s="1041" t="s">
        <v>51</v>
      </c>
      <c r="B31" s="1085">
        <f t="shared" ref="B31:B45" si="2">SUM(C31:D31)</f>
        <v>0</v>
      </c>
      <c r="C31" s="1086">
        <f t="shared" ref="C31:D33" si="3">SUM(E31+G31+I31+K31+M31+O31+Q31+S31+U31+W31+Y31+AA31+AC31+AE31+AG31+AI31+AK31+AM31)</f>
        <v>0</v>
      </c>
      <c r="D31" s="1066">
        <f t="shared" si="3"/>
        <v>0</v>
      </c>
      <c r="E31" s="1067"/>
      <c r="F31" s="1068"/>
      <c r="G31" s="1067"/>
      <c r="H31" s="1069"/>
      <c r="I31" s="1067"/>
      <c r="J31" s="1069"/>
      <c r="K31" s="1067"/>
      <c r="L31" s="1069"/>
      <c r="M31" s="1067"/>
      <c r="N31" s="1069"/>
      <c r="O31" s="1067"/>
      <c r="P31" s="1069"/>
      <c r="Q31" s="1087"/>
      <c r="R31" s="1069"/>
      <c r="S31" s="1067"/>
      <c r="T31" s="1069"/>
      <c r="U31" s="1067"/>
      <c r="V31" s="1069"/>
      <c r="W31" s="1067"/>
      <c r="X31" s="1069"/>
      <c r="Y31" s="1067"/>
      <c r="Z31" s="1069"/>
      <c r="AA31" s="1067"/>
      <c r="AB31" s="1069"/>
      <c r="AC31" s="1087"/>
      <c r="AD31" s="1069"/>
      <c r="AE31" s="1067"/>
      <c r="AF31" s="1069"/>
      <c r="AG31" s="1087"/>
      <c r="AH31" s="1069"/>
      <c r="AI31" s="1067"/>
      <c r="AJ31" s="1069"/>
      <c r="AK31" s="1087"/>
      <c r="AL31" s="1069"/>
      <c r="AM31" s="1088"/>
      <c r="AN31" s="1071"/>
      <c r="AO31" s="1072"/>
      <c r="AP31" s="1072"/>
      <c r="AQ31" s="1072"/>
      <c r="AR31" s="1073"/>
      <c r="AS31" s="1073"/>
      <c r="AT31" s="18"/>
      <c r="AU31" s="19"/>
      <c r="AV31" s="19"/>
      <c r="AW31" s="19"/>
      <c r="AX31" s="19"/>
      <c r="AY31" s="19"/>
      <c r="AZ31" s="19"/>
      <c r="BA31" s="19"/>
      <c r="BB31" s="19"/>
      <c r="BC31" s="3"/>
      <c r="BD31" s="3"/>
      <c r="BE31" s="3"/>
      <c r="BF31" s="3"/>
      <c r="BG31" s="3"/>
      <c r="BV31" s="3"/>
      <c r="BW31" s="3"/>
      <c r="BX31" s="3"/>
      <c r="BY31" s="3"/>
      <c r="BZ31" s="3"/>
      <c r="CA31" s="20"/>
      <c r="CB31" s="20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5"/>
      <c r="DB31" s="5">
        <v>0</v>
      </c>
      <c r="DC31" s="5"/>
      <c r="DD31" s="5">
        <v>0</v>
      </c>
      <c r="DE31" s="5"/>
      <c r="DF31" s="5">
        <v>0</v>
      </c>
      <c r="DG31" s="5"/>
      <c r="DH31" s="5">
        <v>0</v>
      </c>
      <c r="DI31" s="5"/>
      <c r="DJ31" s="5">
        <v>0</v>
      </c>
    </row>
    <row r="32" spans="1:114" s="2" customFormat="1" x14ac:dyDescent="0.2">
      <c r="A32" s="76" t="s">
        <v>52</v>
      </c>
      <c r="B32" s="22">
        <f t="shared" si="2"/>
        <v>0</v>
      </c>
      <c r="C32" s="23">
        <f t="shared" si="3"/>
        <v>0</v>
      </c>
      <c r="D32" s="24">
        <f t="shared" si="3"/>
        <v>0</v>
      </c>
      <c r="E32" s="25"/>
      <c r="F32" s="26"/>
      <c r="G32" s="25"/>
      <c r="H32" s="27"/>
      <c r="I32" s="25"/>
      <c r="J32" s="27"/>
      <c r="K32" s="25"/>
      <c r="L32" s="27"/>
      <c r="M32" s="25"/>
      <c r="N32" s="27"/>
      <c r="O32" s="25"/>
      <c r="P32" s="27"/>
      <c r="Q32" s="77"/>
      <c r="R32" s="27"/>
      <c r="S32" s="25"/>
      <c r="T32" s="27"/>
      <c r="U32" s="25"/>
      <c r="V32" s="27"/>
      <c r="W32" s="25"/>
      <c r="X32" s="27"/>
      <c r="Y32" s="25"/>
      <c r="Z32" s="27"/>
      <c r="AA32" s="25"/>
      <c r="AB32" s="27"/>
      <c r="AC32" s="77"/>
      <c r="AD32" s="27"/>
      <c r="AE32" s="25"/>
      <c r="AF32" s="27"/>
      <c r="AG32" s="77"/>
      <c r="AH32" s="27"/>
      <c r="AI32" s="25"/>
      <c r="AJ32" s="27"/>
      <c r="AK32" s="77"/>
      <c r="AL32" s="27"/>
      <c r="AM32" s="78"/>
      <c r="AN32" s="35"/>
      <c r="AO32" s="79"/>
      <c r="AP32" s="79"/>
      <c r="AQ32" s="79"/>
      <c r="AR32" s="80"/>
      <c r="AS32" s="80"/>
      <c r="AT32" s="18"/>
      <c r="AU32" s="19"/>
      <c r="AV32" s="19"/>
      <c r="AW32" s="19"/>
      <c r="AX32" s="19"/>
      <c r="AY32" s="19"/>
      <c r="AZ32" s="19"/>
      <c r="BA32" s="19"/>
      <c r="BB32" s="19"/>
      <c r="BC32" s="3"/>
      <c r="BD32" s="3"/>
      <c r="BE32" s="3"/>
      <c r="BF32" s="3"/>
      <c r="BG32" s="3"/>
      <c r="BV32" s="3"/>
      <c r="BW32" s="3"/>
      <c r="BX32" s="3"/>
      <c r="BY32" s="3"/>
      <c r="BZ32" s="3"/>
      <c r="CA32" s="4"/>
      <c r="CB32" s="20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5"/>
      <c r="DB32" s="5"/>
      <c r="DC32" s="5"/>
      <c r="DD32" s="5"/>
      <c r="DE32" s="5"/>
      <c r="DF32" s="5"/>
      <c r="DG32" s="5"/>
      <c r="DH32" s="5"/>
      <c r="DI32" s="5"/>
      <c r="DJ32" s="5"/>
    </row>
    <row r="33" spans="1:114" s="2" customFormat="1" x14ac:dyDescent="0.2">
      <c r="A33" s="81" t="s">
        <v>53</v>
      </c>
      <c r="B33" s="22">
        <f t="shared" si="2"/>
        <v>0</v>
      </c>
      <c r="C33" s="23">
        <f t="shared" si="3"/>
        <v>0</v>
      </c>
      <c r="D33" s="48">
        <f t="shared" si="3"/>
        <v>0</v>
      </c>
      <c r="E33" s="25"/>
      <c r="F33" s="26"/>
      <c r="G33" s="25"/>
      <c r="H33" s="27"/>
      <c r="I33" s="25"/>
      <c r="J33" s="27"/>
      <c r="K33" s="25"/>
      <c r="L33" s="27"/>
      <c r="M33" s="25"/>
      <c r="N33" s="27"/>
      <c r="O33" s="25"/>
      <c r="P33" s="27"/>
      <c r="Q33" s="77"/>
      <c r="R33" s="27"/>
      <c r="S33" s="25"/>
      <c r="T33" s="27"/>
      <c r="U33" s="25"/>
      <c r="V33" s="27"/>
      <c r="W33" s="25"/>
      <c r="X33" s="27"/>
      <c r="Y33" s="25"/>
      <c r="Z33" s="27"/>
      <c r="AA33" s="25"/>
      <c r="AB33" s="27"/>
      <c r="AC33" s="77"/>
      <c r="AD33" s="27"/>
      <c r="AE33" s="25"/>
      <c r="AF33" s="27"/>
      <c r="AG33" s="77"/>
      <c r="AH33" s="27"/>
      <c r="AI33" s="25"/>
      <c r="AJ33" s="27"/>
      <c r="AK33" s="77"/>
      <c r="AL33" s="27"/>
      <c r="AM33" s="78"/>
      <c r="AN33" s="35"/>
      <c r="AO33" s="31"/>
      <c r="AP33" s="31"/>
      <c r="AQ33" s="31"/>
      <c r="AR33" s="32"/>
      <c r="AS33" s="32"/>
      <c r="AT33" s="18"/>
      <c r="AU33" s="19"/>
      <c r="AV33" s="19"/>
      <c r="AW33" s="19"/>
      <c r="AX33" s="19"/>
      <c r="AY33" s="19"/>
      <c r="AZ33" s="19"/>
      <c r="BA33" s="19"/>
      <c r="BB33" s="19"/>
      <c r="BC33" s="3"/>
      <c r="BD33" s="3"/>
      <c r="BE33" s="3"/>
      <c r="BF33" s="3"/>
      <c r="BG33" s="3"/>
      <c r="BV33" s="3"/>
      <c r="BW33" s="3"/>
      <c r="BX33" s="3"/>
      <c r="BY33" s="3"/>
      <c r="BZ33" s="3"/>
      <c r="CA33" s="4"/>
      <c r="CB33" s="20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5"/>
      <c r="DB33" s="5">
        <v>0</v>
      </c>
      <c r="DC33" s="5"/>
      <c r="DD33" s="5">
        <v>0</v>
      </c>
      <c r="DE33" s="5"/>
      <c r="DF33" s="5">
        <v>0</v>
      </c>
      <c r="DG33" s="5"/>
      <c r="DH33" s="5">
        <v>0</v>
      </c>
      <c r="DI33" s="5"/>
      <c r="DJ33" s="5">
        <v>0</v>
      </c>
    </row>
    <row r="34" spans="1:114" s="2" customFormat="1" x14ac:dyDescent="0.2">
      <c r="A34" s="81" t="s">
        <v>54</v>
      </c>
      <c r="B34" s="22">
        <f t="shared" si="2"/>
        <v>0</v>
      </c>
      <c r="C34" s="23">
        <f>SUM(O34+Q34+S34+U34+W34+Y34+AA34)</f>
        <v>0</v>
      </c>
      <c r="D34" s="48">
        <f>SUM(P34+R34+T34+V34+X34+Z34+AB34)</f>
        <v>0</v>
      </c>
      <c r="E34" s="40"/>
      <c r="F34" s="41"/>
      <c r="G34" s="40"/>
      <c r="H34" s="49"/>
      <c r="I34" s="40"/>
      <c r="J34" s="49"/>
      <c r="K34" s="40"/>
      <c r="L34" s="49"/>
      <c r="M34" s="40"/>
      <c r="N34" s="49"/>
      <c r="O34" s="25"/>
      <c r="P34" s="27"/>
      <c r="Q34" s="77"/>
      <c r="R34" s="27"/>
      <c r="S34" s="25"/>
      <c r="T34" s="27"/>
      <c r="U34" s="25"/>
      <c r="V34" s="27"/>
      <c r="W34" s="25"/>
      <c r="X34" s="27"/>
      <c r="Y34" s="25"/>
      <c r="Z34" s="27"/>
      <c r="AA34" s="25"/>
      <c r="AB34" s="50"/>
      <c r="AC34" s="82"/>
      <c r="AD34" s="49"/>
      <c r="AE34" s="40"/>
      <c r="AF34" s="49"/>
      <c r="AG34" s="82"/>
      <c r="AH34" s="49"/>
      <c r="AI34" s="40"/>
      <c r="AJ34" s="49"/>
      <c r="AK34" s="82"/>
      <c r="AL34" s="49"/>
      <c r="AM34" s="83"/>
      <c r="AN34" s="30"/>
      <c r="AO34" s="31"/>
      <c r="AP34" s="31"/>
      <c r="AQ34" s="31"/>
      <c r="AR34" s="32"/>
      <c r="AS34" s="32"/>
      <c r="AT34" s="18"/>
      <c r="AU34" s="19"/>
      <c r="AV34" s="19"/>
      <c r="AW34" s="19"/>
      <c r="AX34" s="19"/>
      <c r="AY34" s="19"/>
      <c r="AZ34" s="19"/>
      <c r="BA34" s="19"/>
      <c r="BB34" s="19"/>
      <c r="BC34" s="3"/>
      <c r="BD34" s="3"/>
      <c r="BE34" s="3"/>
      <c r="BF34" s="3"/>
      <c r="BG34" s="3"/>
      <c r="BV34" s="3"/>
      <c r="BW34" s="3"/>
      <c r="BX34" s="3"/>
      <c r="BY34" s="3"/>
      <c r="BZ34" s="3"/>
      <c r="CA34" s="4"/>
      <c r="CB34" s="20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5"/>
      <c r="DB34" s="5"/>
      <c r="DC34" s="5"/>
      <c r="DD34" s="5"/>
      <c r="DE34" s="5"/>
      <c r="DF34" s="5"/>
      <c r="DG34" s="5"/>
      <c r="DH34" s="5"/>
      <c r="DI34" s="5"/>
      <c r="DJ34" s="5"/>
    </row>
    <row r="35" spans="1:114" s="2" customFormat="1" x14ac:dyDescent="0.2">
      <c r="A35" s="81" t="s">
        <v>55</v>
      </c>
      <c r="B35" s="22">
        <f>SUM(C35:D35)</f>
        <v>0</v>
      </c>
      <c r="C35" s="23">
        <f>SUM(E35+G35+I35+K35+M35+O35+Q35+S35+U35+W35+Y35+AA35+AC35+AE35+AG35+AI35+AK35+AM35)</f>
        <v>0</v>
      </c>
      <c r="D35" s="48">
        <f>SUM(F35+H35+J35+L35+N35+P35+R35+T35+V35+X35+Z35+AB35+AD35+AF35+AH35+AJ35+AL35+AN35)</f>
        <v>0</v>
      </c>
      <c r="E35" s="25"/>
      <c r="F35" s="26"/>
      <c r="G35" s="25"/>
      <c r="H35" s="27"/>
      <c r="I35" s="25"/>
      <c r="J35" s="27"/>
      <c r="K35" s="25"/>
      <c r="L35" s="27"/>
      <c r="M35" s="25"/>
      <c r="N35" s="27"/>
      <c r="O35" s="25"/>
      <c r="P35" s="27"/>
      <c r="Q35" s="77"/>
      <c r="R35" s="27"/>
      <c r="S35" s="25"/>
      <c r="T35" s="27"/>
      <c r="U35" s="25"/>
      <c r="V35" s="27"/>
      <c r="W35" s="25"/>
      <c r="X35" s="27"/>
      <c r="Y35" s="25"/>
      <c r="Z35" s="27"/>
      <c r="AA35" s="25"/>
      <c r="AB35" s="27"/>
      <c r="AC35" s="77"/>
      <c r="AD35" s="27"/>
      <c r="AE35" s="25"/>
      <c r="AF35" s="27"/>
      <c r="AG35" s="77"/>
      <c r="AH35" s="27"/>
      <c r="AI35" s="25"/>
      <c r="AJ35" s="27"/>
      <c r="AK35" s="77"/>
      <c r="AL35" s="27"/>
      <c r="AM35" s="78"/>
      <c r="AN35" s="35"/>
      <c r="AO35" s="79"/>
      <c r="AP35" s="79"/>
      <c r="AQ35" s="79"/>
      <c r="AR35" s="80"/>
      <c r="AS35" s="80"/>
      <c r="AT35" s="18"/>
      <c r="AU35" s="19"/>
      <c r="AV35" s="19"/>
      <c r="AW35" s="19"/>
      <c r="AX35" s="19"/>
      <c r="AY35" s="19"/>
      <c r="AZ35" s="19"/>
      <c r="BA35" s="19"/>
      <c r="BB35" s="19"/>
      <c r="BC35" s="3"/>
      <c r="BD35" s="3"/>
      <c r="BE35" s="3"/>
      <c r="BF35" s="3"/>
      <c r="BG35" s="3"/>
      <c r="BV35" s="3"/>
      <c r="BW35" s="3"/>
      <c r="BX35" s="3"/>
      <c r="BY35" s="3"/>
      <c r="BZ35" s="3"/>
      <c r="CA35" s="4"/>
      <c r="CB35" s="20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5"/>
      <c r="DB35" s="5">
        <v>0</v>
      </c>
      <c r="DC35" s="5"/>
      <c r="DD35" s="5">
        <v>0</v>
      </c>
      <c r="DE35" s="5"/>
      <c r="DF35" s="5">
        <v>0</v>
      </c>
      <c r="DG35" s="5"/>
      <c r="DH35" s="5">
        <v>0</v>
      </c>
      <c r="DI35" s="5"/>
      <c r="DJ35" s="5">
        <v>0</v>
      </c>
    </row>
    <row r="36" spans="1:114" s="2" customFormat="1" x14ac:dyDescent="0.2">
      <c r="A36" s="81" t="s">
        <v>56</v>
      </c>
      <c r="B36" s="22">
        <f>SUM(C36:D36)</f>
        <v>0</v>
      </c>
      <c r="C36" s="23">
        <f>SUM(K36+M36+O36+Q36+S36+U36+W36+Y36+AA36+AC36+AE36+AG36+AI36+AK36+AM36)</f>
        <v>0</v>
      </c>
      <c r="D36" s="48">
        <f>SUM(L36+N36+P36+R36+T36+V36+X36+Z36+AB36+AD36+AF36+AH36+AJ36+AL36+AN36)</f>
        <v>0</v>
      </c>
      <c r="E36" s="84"/>
      <c r="F36" s="85"/>
      <c r="G36" s="84"/>
      <c r="H36" s="86"/>
      <c r="I36" s="84"/>
      <c r="J36" s="86"/>
      <c r="K36" s="25"/>
      <c r="L36" s="27"/>
      <c r="M36" s="25"/>
      <c r="N36" s="27"/>
      <c r="O36" s="25"/>
      <c r="P36" s="27"/>
      <c r="Q36" s="77"/>
      <c r="R36" s="27"/>
      <c r="S36" s="25"/>
      <c r="T36" s="27"/>
      <c r="U36" s="25"/>
      <c r="V36" s="27"/>
      <c r="W36" s="25"/>
      <c r="X36" s="27"/>
      <c r="Y36" s="25"/>
      <c r="Z36" s="27"/>
      <c r="AA36" s="25"/>
      <c r="AB36" s="27"/>
      <c r="AC36" s="77"/>
      <c r="AD36" s="27"/>
      <c r="AE36" s="25"/>
      <c r="AF36" s="27"/>
      <c r="AG36" s="77"/>
      <c r="AH36" s="27"/>
      <c r="AI36" s="25"/>
      <c r="AJ36" s="27"/>
      <c r="AK36" s="77"/>
      <c r="AL36" s="27"/>
      <c r="AM36" s="78"/>
      <c r="AN36" s="35"/>
      <c r="AO36" s="79"/>
      <c r="AP36" s="79"/>
      <c r="AQ36" s="79"/>
      <c r="AR36" s="80"/>
      <c r="AS36" s="80"/>
      <c r="AT36" s="18"/>
      <c r="AU36" s="19"/>
      <c r="AV36" s="19"/>
      <c r="AW36" s="19"/>
      <c r="AX36" s="19"/>
      <c r="AY36" s="19"/>
      <c r="AZ36" s="19"/>
      <c r="BA36" s="19"/>
      <c r="BB36" s="19"/>
      <c r="BC36" s="3"/>
      <c r="BD36" s="3"/>
      <c r="BE36" s="3"/>
      <c r="BF36" s="3"/>
      <c r="BG36" s="3"/>
      <c r="BV36" s="3"/>
      <c r="BW36" s="3"/>
      <c r="BX36" s="3"/>
      <c r="BY36" s="3"/>
      <c r="BZ36" s="3"/>
      <c r="CA36" s="4"/>
      <c r="CB36" s="20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5"/>
      <c r="DB36" s="5">
        <v>0</v>
      </c>
      <c r="DC36" s="5"/>
      <c r="DD36" s="5">
        <v>0</v>
      </c>
      <c r="DE36" s="5"/>
      <c r="DF36" s="5">
        <v>0</v>
      </c>
      <c r="DG36" s="5"/>
      <c r="DH36" s="5">
        <v>0</v>
      </c>
      <c r="DI36" s="5"/>
      <c r="DJ36" s="5">
        <v>0</v>
      </c>
    </row>
    <row r="37" spans="1:114" s="2" customFormat="1" x14ac:dyDescent="0.2">
      <c r="A37" s="81" t="s">
        <v>57</v>
      </c>
      <c r="B37" s="87">
        <f>SUM(C37:D37)</f>
        <v>0</v>
      </c>
      <c r="C37" s="23">
        <f>SUM(K37+M37+O37+Q37+S37+U37+W37+Y37+AA37+AC37+AE37+AG37+AI37+AK37+AM37)</f>
        <v>0</v>
      </c>
      <c r="D37" s="48">
        <f>SUM(L37+N37+P37+R37+T37+V37+X37+Z37+AB37+AD37+AF37+AH37+AJ37+AL37+AN37)</f>
        <v>0</v>
      </c>
      <c r="E37" s="84"/>
      <c r="F37" s="85"/>
      <c r="G37" s="84"/>
      <c r="H37" s="86"/>
      <c r="I37" s="84"/>
      <c r="J37" s="86"/>
      <c r="K37" s="25"/>
      <c r="L37" s="27"/>
      <c r="M37" s="25"/>
      <c r="N37" s="27"/>
      <c r="O37" s="25"/>
      <c r="P37" s="27"/>
      <c r="Q37" s="77"/>
      <c r="R37" s="27"/>
      <c r="S37" s="25"/>
      <c r="T37" s="27"/>
      <c r="U37" s="25"/>
      <c r="V37" s="27"/>
      <c r="W37" s="25"/>
      <c r="X37" s="27"/>
      <c r="Y37" s="25"/>
      <c r="Z37" s="27"/>
      <c r="AA37" s="25"/>
      <c r="AB37" s="27"/>
      <c r="AC37" s="77"/>
      <c r="AD37" s="27"/>
      <c r="AE37" s="25"/>
      <c r="AF37" s="27"/>
      <c r="AG37" s="77"/>
      <c r="AH37" s="27"/>
      <c r="AI37" s="25"/>
      <c r="AJ37" s="27"/>
      <c r="AK37" s="77"/>
      <c r="AL37" s="27"/>
      <c r="AM37" s="78"/>
      <c r="AN37" s="35"/>
      <c r="AO37" s="79"/>
      <c r="AP37" s="79"/>
      <c r="AQ37" s="79"/>
      <c r="AR37" s="80"/>
      <c r="AS37" s="80"/>
      <c r="AT37" s="18"/>
      <c r="AU37" s="19"/>
      <c r="AV37" s="19"/>
      <c r="AW37" s="19"/>
      <c r="AX37" s="19"/>
      <c r="AY37" s="19"/>
      <c r="AZ37" s="19"/>
      <c r="BA37" s="19"/>
      <c r="BB37" s="19"/>
      <c r="BC37" s="3"/>
      <c r="BD37" s="3"/>
      <c r="BE37" s="3"/>
      <c r="BF37" s="3"/>
      <c r="BG37" s="3"/>
      <c r="BV37" s="3"/>
      <c r="BW37" s="3"/>
      <c r="BX37" s="3"/>
      <c r="BY37" s="3"/>
      <c r="BZ37" s="3"/>
      <c r="CA37" s="4"/>
      <c r="CB37" s="20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5"/>
      <c r="DB37" s="5">
        <v>0</v>
      </c>
      <c r="DC37" s="5"/>
      <c r="DD37" s="5">
        <v>0</v>
      </c>
      <c r="DE37" s="5"/>
      <c r="DF37" s="5">
        <v>0</v>
      </c>
      <c r="DG37" s="5"/>
      <c r="DH37" s="5">
        <v>0</v>
      </c>
      <c r="DI37" s="5"/>
      <c r="DJ37" s="5">
        <v>0</v>
      </c>
    </row>
    <row r="38" spans="1:114" s="2" customFormat="1" x14ac:dyDescent="0.2">
      <c r="A38" s="42" t="s">
        <v>58</v>
      </c>
      <c r="B38" s="22">
        <f t="shared" si="2"/>
        <v>0</v>
      </c>
      <c r="C38" s="23">
        <f t="shared" ref="C38:D45" si="4">SUM(E38+G38+I38+K38+M38+O38+Q38+S38+U38+W38+Y38+AA38+AC38+AE38+AG38+AI38+AK38+AM38)</f>
        <v>0</v>
      </c>
      <c r="D38" s="24">
        <f t="shared" si="4"/>
        <v>0</v>
      </c>
      <c r="E38" s="25"/>
      <c r="F38" s="26"/>
      <c r="G38" s="25"/>
      <c r="H38" s="27"/>
      <c r="I38" s="25"/>
      <c r="J38" s="27"/>
      <c r="K38" s="25"/>
      <c r="L38" s="27"/>
      <c r="M38" s="25"/>
      <c r="N38" s="27"/>
      <c r="O38" s="25"/>
      <c r="P38" s="27"/>
      <c r="Q38" s="77"/>
      <c r="R38" s="27"/>
      <c r="S38" s="25"/>
      <c r="T38" s="27"/>
      <c r="U38" s="25"/>
      <c r="V38" s="27"/>
      <c r="W38" s="25"/>
      <c r="X38" s="27"/>
      <c r="Y38" s="25"/>
      <c r="Z38" s="27"/>
      <c r="AA38" s="25"/>
      <c r="AB38" s="27"/>
      <c r="AC38" s="77"/>
      <c r="AD38" s="27"/>
      <c r="AE38" s="25"/>
      <c r="AF38" s="27"/>
      <c r="AG38" s="77"/>
      <c r="AH38" s="27"/>
      <c r="AI38" s="25"/>
      <c r="AJ38" s="27"/>
      <c r="AK38" s="77"/>
      <c r="AL38" s="27"/>
      <c r="AM38" s="78"/>
      <c r="AN38" s="35"/>
      <c r="AO38" s="31"/>
      <c r="AP38" s="31"/>
      <c r="AQ38" s="31"/>
      <c r="AR38" s="32"/>
      <c r="AS38" s="32"/>
      <c r="AT38" s="18"/>
      <c r="AU38" s="19"/>
      <c r="AV38" s="19"/>
      <c r="AW38" s="19"/>
      <c r="AX38" s="19"/>
      <c r="AY38" s="19"/>
      <c r="AZ38" s="19"/>
      <c r="BA38" s="19"/>
      <c r="BB38" s="19"/>
      <c r="BC38" s="3"/>
      <c r="BD38" s="3"/>
      <c r="BE38" s="3"/>
      <c r="BF38" s="3"/>
      <c r="BG38" s="3"/>
      <c r="BV38" s="3"/>
      <c r="BW38" s="3"/>
      <c r="BX38" s="3"/>
      <c r="BY38" s="3"/>
      <c r="BZ38" s="3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5"/>
      <c r="DB38" s="5">
        <v>0</v>
      </c>
      <c r="DC38" s="5"/>
      <c r="DD38" s="5">
        <v>0</v>
      </c>
      <c r="DE38" s="5"/>
      <c r="DF38" s="5">
        <v>0</v>
      </c>
      <c r="DG38" s="5"/>
      <c r="DH38" s="5">
        <v>0</v>
      </c>
      <c r="DI38" s="5"/>
      <c r="DJ38" s="5">
        <v>0</v>
      </c>
    </row>
    <row r="39" spans="1:114" s="2" customFormat="1" x14ac:dyDescent="0.2">
      <c r="A39" s="42" t="s">
        <v>59</v>
      </c>
      <c r="B39" s="22">
        <f>SUM(C39:D39)</f>
        <v>0</v>
      </c>
      <c r="C39" s="23">
        <f>SUM(E39+G39+I39+K39+M39+O39+Q39+S39+U39+W39+Y39+AA39+AC39+AE39+AG39+AI39+AK39+AM39)</f>
        <v>0</v>
      </c>
      <c r="D39" s="24">
        <f>SUM(F39+H39+J39+L39+N39+P39+R39+T39+V39+X39+Z39+AB39+AD39+AF39+AH39+AJ39+AL39+AN39)</f>
        <v>0</v>
      </c>
      <c r="E39" s="25"/>
      <c r="F39" s="26"/>
      <c r="G39" s="25"/>
      <c r="H39" s="27"/>
      <c r="I39" s="25"/>
      <c r="J39" s="27"/>
      <c r="K39" s="25"/>
      <c r="L39" s="27"/>
      <c r="M39" s="25"/>
      <c r="N39" s="27"/>
      <c r="O39" s="25"/>
      <c r="P39" s="27"/>
      <c r="Q39" s="77"/>
      <c r="R39" s="27"/>
      <c r="S39" s="25"/>
      <c r="T39" s="27"/>
      <c r="U39" s="25"/>
      <c r="V39" s="27"/>
      <c r="W39" s="25"/>
      <c r="X39" s="27"/>
      <c r="Y39" s="25"/>
      <c r="Z39" s="27"/>
      <c r="AA39" s="25"/>
      <c r="AB39" s="27"/>
      <c r="AC39" s="77"/>
      <c r="AD39" s="27"/>
      <c r="AE39" s="25"/>
      <c r="AF39" s="27"/>
      <c r="AG39" s="77"/>
      <c r="AH39" s="27"/>
      <c r="AI39" s="25"/>
      <c r="AJ39" s="27"/>
      <c r="AK39" s="77"/>
      <c r="AL39" s="27"/>
      <c r="AM39" s="78"/>
      <c r="AN39" s="35"/>
      <c r="AO39" s="31"/>
      <c r="AP39" s="31"/>
      <c r="AQ39" s="31"/>
      <c r="AR39" s="32"/>
      <c r="AS39" s="32"/>
      <c r="AT39" s="18"/>
      <c r="AU39" s="19"/>
      <c r="AV39" s="19"/>
      <c r="AW39" s="19"/>
      <c r="AX39" s="19"/>
      <c r="AY39" s="19"/>
      <c r="AZ39" s="19"/>
      <c r="BA39" s="19"/>
      <c r="BB39" s="19"/>
      <c r="BC39" s="3"/>
      <c r="BD39" s="3"/>
      <c r="BE39" s="3"/>
      <c r="BF39" s="3"/>
      <c r="BG39" s="3"/>
      <c r="BV39" s="3"/>
      <c r="BW39" s="3"/>
      <c r="BX39" s="3"/>
      <c r="BY39" s="3"/>
      <c r="BZ39" s="3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5"/>
      <c r="DB39" s="5"/>
      <c r="DC39" s="5"/>
      <c r="DD39" s="5"/>
      <c r="DE39" s="5"/>
      <c r="DF39" s="5"/>
      <c r="DG39" s="5"/>
      <c r="DH39" s="5"/>
      <c r="DI39" s="5"/>
      <c r="DJ39" s="5"/>
    </row>
    <row r="40" spans="1:114" s="2" customFormat="1" x14ac:dyDescent="0.2">
      <c r="A40" s="42" t="s">
        <v>60</v>
      </c>
      <c r="B40" s="22">
        <f>SUM(C40:D40)</f>
        <v>0</v>
      </c>
      <c r="C40" s="23">
        <f>SUM(E40+G40+I40+K40+M40+O40+Q40+S40+U40+W40+Y40+AA40+AC40+AE40+AG40+AI40+AK40+AM40)</f>
        <v>0</v>
      </c>
      <c r="D40" s="24">
        <f>SUM(F40+H40+J40+L40+N40+P40+R40+T40+V40+X40+Z40+AB40+AD40+AF40+AH40+AJ40+AL40+AN40)</f>
        <v>0</v>
      </c>
      <c r="E40" s="25"/>
      <c r="F40" s="26"/>
      <c r="G40" s="25"/>
      <c r="H40" s="27"/>
      <c r="I40" s="25"/>
      <c r="J40" s="27"/>
      <c r="K40" s="25"/>
      <c r="L40" s="27"/>
      <c r="M40" s="25"/>
      <c r="N40" s="27"/>
      <c r="O40" s="25"/>
      <c r="P40" s="27"/>
      <c r="Q40" s="77"/>
      <c r="R40" s="27"/>
      <c r="S40" s="25"/>
      <c r="T40" s="27"/>
      <c r="U40" s="25"/>
      <c r="V40" s="27"/>
      <c r="W40" s="25"/>
      <c r="X40" s="27"/>
      <c r="Y40" s="25"/>
      <c r="Z40" s="27"/>
      <c r="AA40" s="25"/>
      <c r="AB40" s="27"/>
      <c r="AC40" s="77"/>
      <c r="AD40" s="27"/>
      <c r="AE40" s="25"/>
      <c r="AF40" s="27"/>
      <c r="AG40" s="77"/>
      <c r="AH40" s="27"/>
      <c r="AI40" s="25"/>
      <c r="AJ40" s="27"/>
      <c r="AK40" s="77"/>
      <c r="AL40" s="27"/>
      <c r="AM40" s="78"/>
      <c r="AN40" s="35"/>
      <c r="AO40" s="31"/>
      <c r="AP40" s="31"/>
      <c r="AQ40" s="31"/>
      <c r="AR40" s="32"/>
      <c r="AS40" s="32"/>
      <c r="AT40" s="18"/>
      <c r="AU40" s="19"/>
      <c r="AV40" s="19"/>
      <c r="AW40" s="19"/>
      <c r="AX40" s="19"/>
      <c r="AY40" s="19"/>
      <c r="AZ40" s="19"/>
      <c r="BA40" s="19"/>
      <c r="BB40" s="19"/>
      <c r="BC40" s="3"/>
      <c r="BD40" s="3"/>
      <c r="BE40" s="3"/>
      <c r="BF40" s="3"/>
      <c r="BG40" s="3"/>
      <c r="BV40" s="3"/>
      <c r="BW40" s="3"/>
      <c r="BX40" s="3"/>
      <c r="BY40" s="3"/>
      <c r="BZ40" s="3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5"/>
      <c r="DB40" s="5"/>
      <c r="DC40" s="5"/>
      <c r="DD40" s="5"/>
      <c r="DE40" s="5"/>
      <c r="DF40" s="5"/>
      <c r="DG40" s="5"/>
      <c r="DH40" s="5"/>
      <c r="DI40" s="5"/>
      <c r="DJ40" s="5"/>
    </row>
    <row r="41" spans="1:114" s="2" customFormat="1" x14ac:dyDescent="0.2">
      <c r="A41" s="42" t="s">
        <v>61</v>
      </c>
      <c r="B41" s="22">
        <f t="shared" si="2"/>
        <v>0</v>
      </c>
      <c r="C41" s="23">
        <f t="shared" si="4"/>
        <v>0</v>
      </c>
      <c r="D41" s="24">
        <f t="shared" si="4"/>
        <v>0</v>
      </c>
      <c r="E41" s="25"/>
      <c r="F41" s="26"/>
      <c r="G41" s="25"/>
      <c r="H41" s="27"/>
      <c r="I41" s="25"/>
      <c r="J41" s="27"/>
      <c r="K41" s="25"/>
      <c r="L41" s="27"/>
      <c r="M41" s="25"/>
      <c r="N41" s="27"/>
      <c r="O41" s="25"/>
      <c r="P41" s="27"/>
      <c r="Q41" s="77"/>
      <c r="R41" s="27"/>
      <c r="S41" s="25"/>
      <c r="T41" s="27"/>
      <c r="U41" s="25"/>
      <c r="V41" s="27"/>
      <c r="W41" s="25"/>
      <c r="X41" s="27"/>
      <c r="Y41" s="25"/>
      <c r="Z41" s="27"/>
      <c r="AA41" s="25"/>
      <c r="AB41" s="27"/>
      <c r="AC41" s="77"/>
      <c r="AD41" s="27"/>
      <c r="AE41" s="25"/>
      <c r="AF41" s="27"/>
      <c r="AG41" s="77"/>
      <c r="AH41" s="27"/>
      <c r="AI41" s="25"/>
      <c r="AJ41" s="27"/>
      <c r="AK41" s="77"/>
      <c r="AL41" s="27"/>
      <c r="AM41" s="78"/>
      <c r="AN41" s="35"/>
      <c r="AO41" s="31"/>
      <c r="AP41" s="31"/>
      <c r="AQ41" s="31"/>
      <c r="AR41" s="32"/>
      <c r="AS41" s="32"/>
      <c r="AT41" s="18"/>
      <c r="AU41" s="19"/>
      <c r="AV41" s="19"/>
      <c r="AW41" s="19"/>
      <c r="AX41" s="19"/>
      <c r="AY41" s="19"/>
      <c r="AZ41" s="19"/>
      <c r="BA41" s="19"/>
      <c r="BB41" s="19"/>
      <c r="BC41" s="3"/>
      <c r="BD41" s="3"/>
      <c r="BE41" s="3"/>
      <c r="BF41" s="3"/>
      <c r="BG41" s="3"/>
      <c r="BV41" s="3"/>
      <c r="BW41" s="3"/>
      <c r="BX41" s="3"/>
      <c r="BY41" s="3"/>
      <c r="BZ41" s="3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5"/>
      <c r="DB41" s="5"/>
      <c r="DC41" s="5"/>
      <c r="DD41" s="5"/>
      <c r="DE41" s="5"/>
      <c r="DF41" s="5"/>
      <c r="DG41" s="5"/>
      <c r="DH41" s="5"/>
      <c r="DI41" s="5"/>
      <c r="DJ41" s="5"/>
    </row>
    <row r="42" spans="1:114" s="2" customFormat="1" x14ac:dyDescent="0.2">
      <c r="A42" s="42" t="s">
        <v>62</v>
      </c>
      <c r="B42" s="22">
        <f t="shared" si="2"/>
        <v>0</v>
      </c>
      <c r="C42" s="23">
        <f t="shared" si="4"/>
        <v>0</v>
      </c>
      <c r="D42" s="24">
        <f t="shared" si="4"/>
        <v>0</v>
      </c>
      <c r="E42" s="25"/>
      <c r="F42" s="26"/>
      <c r="G42" s="25"/>
      <c r="H42" s="27"/>
      <c r="I42" s="25"/>
      <c r="J42" s="27"/>
      <c r="K42" s="25"/>
      <c r="L42" s="27"/>
      <c r="M42" s="25"/>
      <c r="N42" s="27"/>
      <c r="O42" s="25"/>
      <c r="P42" s="27"/>
      <c r="Q42" s="77"/>
      <c r="R42" s="27"/>
      <c r="S42" s="25"/>
      <c r="T42" s="27"/>
      <c r="U42" s="25"/>
      <c r="V42" s="27"/>
      <c r="W42" s="25"/>
      <c r="X42" s="27"/>
      <c r="Y42" s="25"/>
      <c r="Z42" s="27"/>
      <c r="AA42" s="25"/>
      <c r="AB42" s="27"/>
      <c r="AC42" s="77"/>
      <c r="AD42" s="27"/>
      <c r="AE42" s="25"/>
      <c r="AF42" s="27"/>
      <c r="AG42" s="77"/>
      <c r="AH42" s="27"/>
      <c r="AI42" s="25"/>
      <c r="AJ42" s="27"/>
      <c r="AK42" s="77"/>
      <c r="AL42" s="27"/>
      <c r="AM42" s="78"/>
      <c r="AN42" s="35"/>
      <c r="AO42" s="53"/>
      <c r="AP42" s="53"/>
      <c r="AQ42" s="53"/>
      <c r="AR42" s="54"/>
      <c r="AS42" s="54"/>
      <c r="AT42" s="18"/>
      <c r="AU42" s="19"/>
      <c r="AV42" s="19"/>
      <c r="AW42" s="19"/>
      <c r="AX42" s="19"/>
      <c r="AY42" s="19"/>
      <c r="AZ42" s="19"/>
      <c r="BA42" s="19"/>
      <c r="BB42" s="19"/>
      <c r="BC42" s="3"/>
      <c r="BD42" s="3"/>
      <c r="BE42" s="3"/>
      <c r="BF42" s="3"/>
      <c r="BG42" s="3"/>
      <c r="BV42" s="3"/>
      <c r="BW42" s="3"/>
      <c r="BX42" s="3"/>
      <c r="BY42" s="3"/>
      <c r="BZ42" s="3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5"/>
      <c r="DB42" s="5"/>
      <c r="DC42" s="5"/>
      <c r="DD42" s="5"/>
      <c r="DE42" s="5"/>
      <c r="DF42" s="5"/>
      <c r="DG42" s="5"/>
      <c r="DH42" s="5"/>
      <c r="DI42" s="5"/>
      <c r="DJ42" s="5"/>
    </row>
    <row r="43" spans="1:114" s="2" customFormat="1" x14ac:dyDescent="0.2">
      <c r="A43" s="42" t="s">
        <v>63</v>
      </c>
      <c r="B43" s="22">
        <f t="shared" si="2"/>
        <v>0</v>
      </c>
      <c r="C43" s="23">
        <f t="shared" si="4"/>
        <v>0</v>
      </c>
      <c r="D43" s="24">
        <f t="shared" si="4"/>
        <v>0</v>
      </c>
      <c r="E43" s="25"/>
      <c r="F43" s="26"/>
      <c r="G43" s="25"/>
      <c r="H43" s="27"/>
      <c r="I43" s="25"/>
      <c r="J43" s="27"/>
      <c r="K43" s="25"/>
      <c r="L43" s="27"/>
      <c r="M43" s="25"/>
      <c r="N43" s="27"/>
      <c r="O43" s="25"/>
      <c r="P43" s="27"/>
      <c r="Q43" s="77"/>
      <c r="R43" s="27"/>
      <c r="S43" s="25"/>
      <c r="T43" s="27"/>
      <c r="U43" s="25"/>
      <c r="V43" s="27"/>
      <c r="W43" s="25"/>
      <c r="X43" s="27"/>
      <c r="Y43" s="25"/>
      <c r="Z43" s="27"/>
      <c r="AA43" s="25"/>
      <c r="AB43" s="27"/>
      <c r="AC43" s="77"/>
      <c r="AD43" s="27"/>
      <c r="AE43" s="25"/>
      <c r="AF43" s="27"/>
      <c r="AG43" s="77"/>
      <c r="AH43" s="27"/>
      <c r="AI43" s="25"/>
      <c r="AJ43" s="27"/>
      <c r="AK43" s="77"/>
      <c r="AL43" s="27"/>
      <c r="AM43" s="78"/>
      <c r="AN43" s="35"/>
      <c r="AO43" s="53"/>
      <c r="AP43" s="53"/>
      <c r="AQ43" s="53"/>
      <c r="AR43" s="54"/>
      <c r="AS43" s="54"/>
      <c r="AT43" s="18"/>
      <c r="AU43" s="19"/>
      <c r="AV43" s="19"/>
      <c r="AW43" s="19"/>
      <c r="AX43" s="19"/>
      <c r="AY43" s="19"/>
      <c r="AZ43" s="19"/>
      <c r="BA43" s="19"/>
      <c r="BB43" s="19"/>
      <c r="BC43" s="3"/>
      <c r="BD43" s="3"/>
      <c r="BE43" s="3"/>
      <c r="BF43" s="3"/>
      <c r="BG43" s="3"/>
      <c r="BV43" s="3"/>
      <c r="BW43" s="3"/>
      <c r="BX43" s="3"/>
      <c r="BY43" s="3"/>
      <c r="BZ43" s="3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5"/>
      <c r="DB43" s="5"/>
      <c r="DC43" s="5"/>
      <c r="DD43" s="5"/>
      <c r="DE43" s="5"/>
      <c r="DF43" s="5"/>
      <c r="DG43" s="5"/>
      <c r="DH43" s="5"/>
      <c r="DI43" s="5"/>
      <c r="DJ43" s="5"/>
    </row>
    <row r="44" spans="1:114" s="2" customFormat="1" x14ac:dyDescent="0.2">
      <c r="A44" s="42" t="s">
        <v>64</v>
      </c>
      <c r="B44" s="22">
        <f t="shared" si="2"/>
        <v>0</v>
      </c>
      <c r="C44" s="23">
        <f t="shared" si="4"/>
        <v>0</v>
      </c>
      <c r="D44" s="24">
        <f t="shared" si="4"/>
        <v>0</v>
      </c>
      <c r="E44" s="25"/>
      <c r="F44" s="26"/>
      <c r="G44" s="25"/>
      <c r="H44" s="27"/>
      <c r="I44" s="25"/>
      <c r="J44" s="27"/>
      <c r="K44" s="25"/>
      <c r="L44" s="27"/>
      <c r="M44" s="25"/>
      <c r="N44" s="27"/>
      <c r="O44" s="25"/>
      <c r="P44" s="27"/>
      <c r="Q44" s="77"/>
      <c r="R44" s="27"/>
      <c r="S44" s="25"/>
      <c r="T44" s="27"/>
      <c r="U44" s="25"/>
      <c r="V44" s="27"/>
      <c r="W44" s="25"/>
      <c r="X44" s="27"/>
      <c r="Y44" s="25"/>
      <c r="Z44" s="27"/>
      <c r="AA44" s="25"/>
      <c r="AB44" s="27"/>
      <c r="AC44" s="77"/>
      <c r="AD44" s="27"/>
      <c r="AE44" s="25"/>
      <c r="AF44" s="27"/>
      <c r="AG44" s="77"/>
      <c r="AH44" s="27"/>
      <c r="AI44" s="25"/>
      <c r="AJ44" s="27"/>
      <c r="AK44" s="77"/>
      <c r="AL44" s="27"/>
      <c r="AM44" s="78"/>
      <c r="AN44" s="35"/>
      <c r="AO44" s="53"/>
      <c r="AP44" s="53"/>
      <c r="AQ44" s="53"/>
      <c r="AR44" s="54"/>
      <c r="AS44" s="54"/>
      <c r="AT44" s="18"/>
      <c r="AU44" s="19"/>
      <c r="AV44" s="19"/>
      <c r="AW44" s="19"/>
      <c r="AX44" s="19"/>
      <c r="AY44" s="19"/>
      <c r="AZ44" s="19"/>
      <c r="BA44" s="19"/>
      <c r="BB44" s="19"/>
      <c r="BC44" s="3"/>
      <c r="BD44" s="3"/>
      <c r="BE44" s="3"/>
      <c r="BF44" s="3"/>
      <c r="BG44" s="3"/>
      <c r="BV44" s="3"/>
      <c r="BW44" s="3"/>
      <c r="BX44" s="3"/>
      <c r="BY44" s="3"/>
      <c r="BZ44" s="3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5"/>
      <c r="DB44" s="5"/>
      <c r="DC44" s="5"/>
      <c r="DD44" s="5"/>
      <c r="DE44" s="5"/>
      <c r="DF44" s="5"/>
      <c r="DG44" s="5"/>
      <c r="DH44" s="5"/>
      <c r="DI44" s="5"/>
      <c r="DJ44" s="5"/>
    </row>
    <row r="45" spans="1:114" s="2" customFormat="1" x14ac:dyDescent="0.2">
      <c r="A45" s="88" t="s">
        <v>65</v>
      </c>
      <c r="B45" s="89">
        <f t="shared" si="2"/>
        <v>0</v>
      </c>
      <c r="C45" s="90">
        <f t="shared" si="4"/>
        <v>0</v>
      </c>
      <c r="D45" s="91">
        <f t="shared" si="4"/>
        <v>0</v>
      </c>
      <c r="E45" s="65"/>
      <c r="F45" s="66"/>
      <c r="G45" s="65"/>
      <c r="H45" s="64"/>
      <c r="I45" s="65"/>
      <c r="J45" s="64"/>
      <c r="K45" s="65"/>
      <c r="L45" s="64"/>
      <c r="M45" s="65"/>
      <c r="N45" s="64"/>
      <c r="O45" s="65"/>
      <c r="P45" s="64"/>
      <c r="Q45" s="92"/>
      <c r="R45" s="64"/>
      <c r="S45" s="65"/>
      <c r="T45" s="64"/>
      <c r="U45" s="65"/>
      <c r="V45" s="64"/>
      <c r="W45" s="65"/>
      <c r="X45" s="64"/>
      <c r="Y45" s="65"/>
      <c r="Z45" s="64"/>
      <c r="AA45" s="65"/>
      <c r="AB45" s="64"/>
      <c r="AC45" s="92"/>
      <c r="AD45" s="64"/>
      <c r="AE45" s="65"/>
      <c r="AF45" s="64"/>
      <c r="AG45" s="92"/>
      <c r="AH45" s="64"/>
      <c r="AI45" s="65"/>
      <c r="AJ45" s="64"/>
      <c r="AK45" s="92"/>
      <c r="AL45" s="64"/>
      <c r="AM45" s="93"/>
      <c r="AN45" s="68"/>
      <c r="AO45" s="69"/>
      <c r="AP45" s="69"/>
      <c r="AQ45" s="69"/>
      <c r="AR45" s="70"/>
      <c r="AS45" s="70"/>
      <c r="AT45" s="18"/>
      <c r="AU45" s="19"/>
      <c r="AV45" s="19"/>
      <c r="AW45" s="19"/>
      <c r="AX45" s="19"/>
      <c r="AY45" s="19"/>
      <c r="AZ45" s="19"/>
      <c r="BA45" s="19"/>
      <c r="BB45" s="19"/>
      <c r="BC45" s="3"/>
      <c r="BD45" s="3"/>
      <c r="BE45" s="3"/>
      <c r="BF45" s="3"/>
      <c r="BG45" s="3"/>
      <c r="BV45" s="3"/>
      <c r="BW45" s="3"/>
      <c r="BX45" s="3"/>
      <c r="BY45" s="3"/>
      <c r="BZ45" s="3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5"/>
      <c r="DB45" s="5"/>
      <c r="DC45" s="5"/>
      <c r="DD45" s="5"/>
      <c r="DE45" s="5"/>
      <c r="DF45" s="5"/>
      <c r="DG45" s="5"/>
      <c r="DH45" s="5"/>
      <c r="DI45" s="5"/>
      <c r="DJ45" s="5"/>
    </row>
    <row r="46" spans="1:114" s="2" customFormat="1" x14ac:dyDescent="0.2">
      <c r="A46" s="8" t="s">
        <v>66</v>
      </c>
      <c r="B46" s="8"/>
      <c r="C46" s="8"/>
      <c r="D46" s="8"/>
      <c r="E46" s="8"/>
      <c r="F46" s="8"/>
      <c r="G46" s="8"/>
      <c r="H46" s="8"/>
      <c r="I46" s="9"/>
      <c r="J46" s="9"/>
      <c r="K46" s="9"/>
      <c r="L46" s="9"/>
      <c r="M46" s="9"/>
      <c r="N46" s="6"/>
      <c r="O46" s="6"/>
      <c r="P46" s="6"/>
      <c r="Q46" s="6"/>
      <c r="R46" s="6"/>
      <c r="S46" s="6"/>
      <c r="T46" s="6"/>
      <c r="U46" s="6"/>
      <c r="V46" s="6"/>
      <c r="W46" s="6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4"/>
      <c r="AP46" s="95"/>
      <c r="AQ46" s="1089"/>
      <c r="AR46" s="1090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V46" s="3"/>
      <c r="BW46" s="3"/>
      <c r="BX46" s="3"/>
      <c r="BY46" s="3"/>
      <c r="BZ46" s="3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5"/>
      <c r="DB46" s="5"/>
      <c r="DC46" s="5"/>
      <c r="DD46" s="5"/>
      <c r="DE46" s="5"/>
      <c r="DF46" s="5"/>
      <c r="DG46" s="5"/>
      <c r="DH46" s="5"/>
      <c r="DI46" s="5"/>
      <c r="DJ46" s="5"/>
    </row>
    <row r="47" spans="1:114" s="2" customFormat="1" ht="19.5" customHeight="1" x14ac:dyDescent="0.25">
      <c r="A47" s="3730" t="s">
        <v>49</v>
      </c>
      <c r="B47" s="3725" t="s">
        <v>4</v>
      </c>
      <c r="C47" s="3722" t="s">
        <v>67</v>
      </c>
      <c r="D47" s="3734"/>
      <c r="E47" s="3734"/>
      <c r="F47" s="3723"/>
      <c r="G47" s="3722" t="s">
        <v>68</v>
      </c>
      <c r="H47" s="3734"/>
      <c r="I47" s="3734"/>
      <c r="J47" s="3735"/>
      <c r="K47" s="3736" t="s">
        <v>6</v>
      </c>
      <c r="L47" s="3736" t="s">
        <v>7</v>
      </c>
      <c r="M47" s="3736" t="s">
        <v>69</v>
      </c>
      <c r="N47" s="96"/>
      <c r="O47" s="96"/>
      <c r="P47" s="96"/>
      <c r="Q47" s="96"/>
      <c r="R47" s="9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1091"/>
      <c r="AR47" s="97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V47" s="3"/>
      <c r="BW47" s="3"/>
      <c r="BX47" s="3"/>
      <c r="BY47" s="3"/>
      <c r="BZ47" s="3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5"/>
      <c r="DB47" s="5"/>
      <c r="DC47" s="5"/>
      <c r="DD47" s="5"/>
      <c r="DE47" s="5"/>
      <c r="DF47" s="5"/>
      <c r="DG47" s="5"/>
      <c r="DH47" s="5"/>
      <c r="DI47" s="5"/>
      <c r="DJ47" s="5"/>
    </row>
    <row r="48" spans="1:114" s="2" customFormat="1" ht="21" x14ac:dyDescent="0.2">
      <c r="A48" s="3732"/>
      <c r="B48" s="3733"/>
      <c r="C48" s="1092" t="s">
        <v>14</v>
      </c>
      <c r="D48" s="1092" t="s">
        <v>15</v>
      </c>
      <c r="E48" s="1057" t="s">
        <v>16</v>
      </c>
      <c r="F48" s="1058" t="s">
        <v>70</v>
      </c>
      <c r="G48" s="1092" t="s">
        <v>14</v>
      </c>
      <c r="H48" s="1092" t="s">
        <v>15</v>
      </c>
      <c r="I48" s="1057" t="s">
        <v>16</v>
      </c>
      <c r="J48" s="1093" t="s">
        <v>70</v>
      </c>
      <c r="K48" s="3737"/>
      <c r="L48" s="3737"/>
      <c r="M48" s="3737"/>
      <c r="N48" s="1094"/>
      <c r="O48" s="1095"/>
      <c r="P48" s="1095"/>
      <c r="Q48" s="1095"/>
      <c r="R48" s="1095"/>
      <c r="S48" s="1095"/>
      <c r="T48" s="1095"/>
      <c r="U48" s="1095"/>
      <c r="V48" s="1095"/>
      <c r="W48" s="1095"/>
      <c r="X48" s="1095"/>
      <c r="Y48" s="1095"/>
      <c r="Z48" s="1095"/>
      <c r="AA48" s="1095"/>
      <c r="AB48" s="1095"/>
      <c r="AC48" s="1095"/>
      <c r="AD48" s="1095"/>
      <c r="AE48" s="1095"/>
      <c r="AF48" s="1095"/>
      <c r="AG48" s="1095"/>
      <c r="AH48" s="1095"/>
      <c r="AI48" s="1095"/>
      <c r="AJ48" s="1095"/>
      <c r="AK48" s="1095"/>
      <c r="AL48" s="1095"/>
      <c r="AM48" s="1095"/>
      <c r="AN48" s="1095"/>
      <c r="AO48" s="1095"/>
      <c r="AP48" s="1095"/>
      <c r="AQ48" s="1096"/>
      <c r="AR48" s="1096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V48" s="3"/>
      <c r="BW48" s="3"/>
      <c r="BX48" s="3"/>
      <c r="BY48" s="3"/>
      <c r="BZ48" s="3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5"/>
      <c r="DB48" s="5"/>
      <c r="DC48" s="5"/>
      <c r="DD48" s="5"/>
      <c r="DE48" s="5"/>
      <c r="DF48" s="5"/>
      <c r="DG48" s="5"/>
      <c r="DH48" s="5"/>
      <c r="DI48" s="5"/>
      <c r="DJ48" s="5"/>
    </row>
    <row r="49" spans="1:110" s="2" customFormat="1" x14ac:dyDescent="0.2">
      <c r="A49" s="98" t="s">
        <v>71</v>
      </c>
      <c r="B49" s="99">
        <f>SUM(C49:J49)</f>
        <v>0</v>
      </c>
      <c r="C49" s="1067"/>
      <c r="D49" s="1097"/>
      <c r="E49" s="1097"/>
      <c r="F49" s="1068"/>
      <c r="G49" s="1067"/>
      <c r="H49" s="1097"/>
      <c r="I49" s="1097"/>
      <c r="J49" s="1071"/>
      <c r="K49" s="1068"/>
      <c r="L49" s="1068"/>
      <c r="M49" s="1068"/>
      <c r="N49" s="18"/>
      <c r="O49" s="1095"/>
      <c r="P49" s="1095"/>
      <c r="Q49" s="1095"/>
      <c r="R49" s="1095"/>
      <c r="S49" s="1095"/>
      <c r="T49" s="1095"/>
      <c r="U49" s="1095"/>
      <c r="V49" s="1095"/>
      <c r="W49" s="1095"/>
      <c r="X49" s="1098"/>
      <c r="Y49" s="1098"/>
      <c r="Z49" s="1098"/>
      <c r="AA49" s="1098"/>
      <c r="AB49" s="1098"/>
      <c r="AC49" s="1098"/>
      <c r="AD49" s="1098"/>
      <c r="AE49" s="1098"/>
      <c r="AF49" s="1098"/>
      <c r="AG49" s="1098"/>
      <c r="AH49" s="1098"/>
      <c r="AI49" s="1098"/>
      <c r="AJ49" s="1098"/>
      <c r="AK49" s="1098"/>
      <c r="AL49" s="1098"/>
      <c r="AM49" s="1098"/>
      <c r="AN49" s="1098"/>
      <c r="AO49" s="1098"/>
      <c r="AP49" s="1098"/>
      <c r="AQ49" s="1096"/>
      <c r="AR49" s="1096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V49" s="3"/>
      <c r="BW49" s="3"/>
      <c r="BX49" s="3"/>
      <c r="BY49" s="3"/>
      <c r="BZ49" s="3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5"/>
      <c r="DB49" s="5">
        <v>0</v>
      </c>
      <c r="DC49" s="5"/>
      <c r="DD49" s="5">
        <v>0</v>
      </c>
      <c r="DE49" s="5"/>
      <c r="DF49" s="5">
        <v>0</v>
      </c>
    </row>
    <row r="50" spans="1:110" s="2" customFormat="1" x14ac:dyDescent="0.2">
      <c r="A50" s="62" t="s">
        <v>72</v>
      </c>
      <c r="B50" s="100">
        <f>SUM(C50:J50)</f>
        <v>0</v>
      </c>
      <c r="C50" s="65"/>
      <c r="D50" s="101"/>
      <c r="E50" s="101"/>
      <c r="F50" s="66"/>
      <c r="G50" s="65"/>
      <c r="H50" s="101"/>
      <c r="I50" s="101"/>
      <c r="J50" s="68"/>
      <c r="K50" s="66"/>
      <c r="L50" s="66"/>
      <c r="M50" s="66"/>
      <c r="N50" s="18"/>
      <c r="O50" s="1095"/>
      <c r="P50" s="1095"/>
      <c r="Q50" s="1095"/>
      <c r="R50" s="1095"/>
      <c r="S50" s="1095"/>
      <c r="T50" s="1095"/>
      <c r="U50" s="1095"/>
      <c r="V50" s="1095"/>
      <c r="W50" s="1095"/>
      <c r="X50" s="1098"/>
      <c r="Y50" s="1098"/>
      <c r="Z50" s="1098"/>
      <c r="AA50" s="1098"/>
      <c r="AB50" s="1098"/>
      <c r="AC50" s="1098"/>
      <c r="AD50" s="1098"/>
      <c r="AE50" s="1098"/>
      <c r="AF50" s="1098"/>
      <c r="AG50" s="1098"/>
      <c r="AH50" s="1098"/>
      <c r="AI50" s="1098"/>
      <c r="AJ50" s="1098"/>
      <c r="AK50" s="1098"/>
      <c r="AL50" s="1098"/>
      <c r="AM50" s="1098"/>
      <c r="AN50" s="1098"/>
      <c r="AO50" s="1098"/>
      <c r="AP50" s="1098"/>
      <c r="AQ50" s="1096"/>
      <c r="AR50" s="1096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V50" s="3"/>
      <c r="BW50" s="3"/>
      <c r="BX50" s="3"/>
      <c r="BY50" s="3"/>
      <c r="BZ50" s="3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5"/>
      <c r="DB50" s="5">
        <v>0</v>
      </c>
      <c r="DC50" s="5"/>
      <c r="DD50" s="5">
        <v>0</v>
      </c>
      <c r="DE50" s="5"/>
      <c r="DF50" s="5">
        <v>0</v>
      </c>
    </row>
    <row r="51" spans="1:110" s="2" customFormat="1" x14ac:dyDescent="0.2">
      <c r="A51" s="792" t="s">
        <v>73</v>
      </c>
      <c r="B51" s="792"/>
      <c r="C51" s="792"/>
      <c r="D51" s="792"/>
      <c r="E51" s="792"/>
      <c r="F51" s="792"/>
      <c r="G51" s="1099"/>
      <c r="H51" s="1099"/>
      <c r="I51" s="1099"/>
      <c r="J51" s="1099"/>
      <c r="K51" s="1099"/>
      <c r="L51" s="1099"/>
      <c r="M51" s="1099"/>
      <c r="N51" s="1099"/>
      <c r="O51" s="1100"/>
      <c r="P51" s="792"/>
      <c r="Q51" s="1099"/>
      <c r="R51" s="1099"/>
      <c r="S51" s="1100"/>
      <c r="T51" s="792"/>
      <c r="U51" s="1099"/>
      <c r="V51" s="1100"/>
      <c r="W51" s="1101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1098"/>
      <c r="AM51" s="1102"/>
      <c r="AN51" s="1102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V51" s="3"/>
      <c r="BW51" s="3"/>
      <c r="BX51" s="3"/>
      <c r="BY51" s="3"/>
      <c r="BZ51" s="3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5"/>
      <c r="DB51" s="5"/>
      <c r="DC51" s="5"/>
      <c r="DD51" s="5"/>
      <c r="DE51" s="5"/>
      <c r="DF51" s="5"/>
    </row>
    <row r="52" spans="1:110" s="2" customFormat="1" ht="14.25" customHeight="1" x14ac:dyDescent="0.2">
      <c r="A52" s="3730" t="s">
        <v>74</v>
      </c>
      <c r="B52" s="3738" t="s">
        <v>32</v>
      </c>
      <c r="C52" s="3510"/>
      <c r="D52" s="3726"/>
      <c r="E52" s="3719" t="s">
        <v>5</v>
      </c>
      <c r="F52" s="3729"/>
      <c r="G52" s="3729"/>
      <c r="H52" s="3729"/>
      <c r="I52" s="3729"/>
      <c r="J52" s="3729"/>
      <c r="K52" s="3729"/>
      <c r="L52" s="3729"/>
      <c r="M52" s="3729"/>
      <c r="N52" s="3729"/>
      <c r="O52" s="3729"/>
      <c r="P52" s="3729"/>
      <c r="Q52" s="3729"/>
      <c r="R52" s="3729"/>
      <c r="S52" s="3729"/>
      <c r="T52" s="3729"/>
      <c r="U52" s="3729"/>
      <c r="V52" s="3724"/>
      <c r="W52" s="3725" t="s">
        <v>6</v>
      </c>
      <c r="X52" s="3725" t="s">
        <v>7</v>
      </c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BV52" s="3"/>
      <c r="BW52" s="3"/>
      <c r="BX52" s="3"/>
      <c r="BY52" s="3"/>
      <c r="BZ52" s="3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5"/>
      <c r="DB52" s="5"/>
      <c r="DC52" s="5"/>
      <c r="DD52" s="5"/>
      <c r="DE52" s="5"/>
      <c r="DF52" s="5"/>
    </row>
    <row r="53" spans="1:110" s="2" customFormat="1" ht="14.25" customHeight="1" x14ac:dyDescent="0.2">
      <c r="A53" s="3356"/>
      <c r="B53" s="3716"/>
      <c r="C53" s="3484"/>
      <c r="D53" s="3718"/>
      <c r="E53" s="3725" t="s">
        <v>75</v>
      </c>
      <c r="F53" s="3725" t="s">
        <v>12</v>
      </c>
      <c r="G53" s="3726" t="s">
        <v>13</v>
      </c>
      <c r="H53" s="3730" t="s">
        <v>14</v>
      </c>
      <c r="I53" s="3730" t="s">
        <v>15</v>
      </c>
      <c r="J53" s="3726" t="s">
        <v>16</v>
      </c>
      <c r="K53" s="3726" t="s">
        <v>17</v>
      </c>
      <c r="L53" s="3726" t="s">
        <v>18</v>
      </c>
      <c r="M53" s="3726" t="s">
        <v>19</v>
      </c>
      <c r="N53" s="3726" t="s">
        <v>20</v>
      </c>
      <c r="O53" s="3726" t="s">
        <v>21</v>
      </c>
      <c r="P53" s="3726" t="s">
        <v>22</v>
      </c>
      <c r="Q53" s="3726" t="s">
        <v>23</v>
      </c>
      <c r="R53" s="3726" t="s">
        <v>24</v>
      </c>
      <c r="S53" s="3726" t="s">
        <v>25</v>
      </c>
      <c r="T53" s="3726" t="s">
        <v>26</v>
      </c>
      <c r="U53" s="3726" t="s">
        <v>27</v>
      </c>
      <c r="V53" s="3726" t="s">
        <v>28</v>
      </c>
      <c r="W53" s="3368"/>
      <c r="X53" s="3368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BV53" s="3"/>
      <c r="BW53" s="3"/>
      <c r="BX53" s="3"/>
      <c r="BY53" s="3"/>
      <c r="BZ53" s="3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5"/>
      <c r="DB53" s="5"/>
      <c r="DC53" s="5"/>
      <c r="DD53" s="5"/>
      <c r="DE53" s="5"/>
      <c r="DF53" s="5"/>
    </row>
    <row r="54" spans="1:110" s="2" customFormat="1" x14ac:dyDescent="0.2">
      <c r="A54" s="3731"/>
      <c r="B54" s="1103" t="s">
        <v>29</v>
      </c>
      <c r="C54" s="788" t="s">
        <v>30</v>
      </c>
      <c r="D54" s="1103" t="s">
        <v>31</v>
      </c>
      <c r="E54" s="3470"/>
      <c r="F54" s="3470"/>
      <c r="G54" s="3718"/>
      <c r="H54" s="3731"/>
      <c r="I54" s="3731"/>
      <c r="J54" s="3718"/>
      <c r="K54" s="3718"/>
      <c r="L54" s="3718"/>
      <c r="M54" s="3718"/>
      <c r="N54" s="3718"/>
      <c r="O54" s="3718"/>
      <c r="P54" s="3718"/>
      <c r="Q54" s="3718"/>
      <c r="R54" s="3718"/>
      <c r="S54" s="3718"/>
      <c r="T54" s="3718"/>
      <c r="U54" s="3718"/>
      <c r="V54" s="3718"/>
      <c r="W54" s="3470"/>
      <c r="X54" s="3470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BV54" s="3"/>
      <c r="BW54" s="3"/>
      <c r="BX54" s="3"/>
      <c r="BY54" s="3"/>
      <c r="BZ54" s="3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5"/>
      <c r="DB54" s="5"/>
      <c r="DC54" s="5"/>
      <c r="DD54" s="5"/>
      <c r="DE54" s="5"/>
      <c r="DF54" s="5"/>
    </row>
    <row r="55" spans="1:110" s="2" customFormat="1" x14ac:dyDescent="0.2">
      <c r="A55" s="1104" t="s">
        <v>76</v>
      </c>
      <c r="B55" s="1105">
        <f>SUM(B56:B57)</f>
        <v>0</v>
      </c>
      <c r="C55" s="1106">
        <f>SUM(C56:C57)</f>
        <v>0</v>
      </c>
      <c r="D55" s="1107">
        <f t="shared" ref="D55:V55" si="5">SUM(D56:D57)</f>
        <v>0</v>
      </c>
      <c r="E55" s="1108">
        <f t="shared" si="5"/>
        <v>0</v>
      </c>
      <c r="F55" s="1108">
        <f t="shared" si="5"/>
        <v>0</v>
      </c>
      <c r="G55" s="1109">
        <f t="shared" si="5"/>
        <v>0</v>
      </c>
      <c r="H55" s="1108">
        <f t="shared" si="5"/>
        <v>0</v>
      </c>
      <c r="I55" s="1108">
        <f t="shared" si="5"/>
        <v>0</v>
      </c>
      <c r="J55" s="1110">
        <f t="shared" si="5"/>
        <v>0</v>
      </c>
      <c r="K55" s="1108">
        <f t="shared" si="5"/>
        <v>0</v>
      </c>
      <c r="L55" s="1110">
        <f t="shared" si="5"/>
        <v>0</v>
      </c>
      <c r="M55" s="1108">
        <f t="shared" si="5"/>
        <v>0</v>
      </c>
      <c r="N55" s="1110">
        <f t="shared" si="5"/>
        <v>0</v>
      </c>
      <c r="O55" s="1108">
        <f t="shared" si="5"/>
        <v>0</v>
      </c>
      <c r="P55" s="1110">
        <f t="shared" si="5"/>
        <v>0</v>
      </c>
      <c r="Q55" s="1108">
        <f t="shared" si="5"/>
        <v>0</v>
      </c>
      <c r="R55" s="1110">
        <f t="shared" si="5"/>
        <v>0</v>
      </c>
      <c r="S55" s="1108">
        <f t="shared" si="5"/>
        <v>0</v>
      </c>
      <c r="T55" s="1110">
        <f t="shared" si="5"/>
        <v>0</v>
      </c>
      <c r="U55" s="1108">
        <f t="shared" si="5"/>
        <v>0</v>
      </c>
      <c r="V55" s="1108">
        <f t="shared" si="5"/>
        <v>0</v>
      </c>
      <c r="W55" s="1108">
        <f>SUM(W56:W57)</f>
        <v>0</v>
      </c>
      <c r="X55" s="1108">
        <f>SUM(X56:X57)</f>
        <v>0</v>
      </c>
      <c r="Y55" s="18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BV55" s="3"/>
      <c r="BW55" s="3"/>
      <c r="BX55" s="3"/>
      <c r="BY55" s="3"/>
      <c r="BZ55" s="3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5"/>
      <c r="DB55" s="5"/>
      <c r="DC55" s="5"/>
      <c r="DD55" s="5"/>
      <c r="DE55" s="5"/>
      <c r="DF55" s="5"/>
    </row>
    <row r="56" spans="1:110" s="2" customFormat="1" x14ac:dyDescent="0.2">
      <c r="A56" s="104" t="s">
        <v>71</v>
      </c>
      <c r="B56" s="105">
        <f>SUM(C56:D56)</f>
        <v>0</v>
      </c>
      <c r="C56" s="1111"/>
      <c r="D56" s="1112"/>
      <c r="E56" s="108"/>
      <c r="F56" s="109"/>
      <c r="G56" s="108"/>
      <c r="H56" s="109"/>
      <c r="I56" s="108"/>
      <c r="J56" s="109"/>
      <c r="K56" s="108"/>
      <c r="L56" s="109"/>
      <c r="M56" s="108"/>
      <c r="N56" s="109"/>
      <c r="O56" s="108"/>
      <c r="P56" s="109"/>
      <c r="Q56" s="108"/>
      <c r="R56" s="109"/>
      <c r="S56" s="108"/>
      <c r="T56" s="109"/>
      <c r="U56" s="108"/>
      <c r="V56" s="108"/>
      <c r="W56" s="108"/>
      <c r="X56" s="108"/>
      <c r="Y56" s="18"/>
      <c r="Z56" s="19"/>
      <c r="AA56" s="19"/>
      <c r="AB56" s="19"/>
      <c r="AC56" s="19"/>
      <c r="AD56" s="19"/>
      <c r="AE56" s="19"/>
      <c r="AF56" s="19"/>
      <c r="AG56" s="19"/>
      <c r="AH56" s="19"/>
      <c r="AI56" s="3"/>
      <c r="AJ56" s="3"/>
      <c r="BV56" s="3"/>
      <c r="BW56" s="3"/>
      <c r="BX56" s="3"/>
      <c r="BY56" s="3"/>
      <c r="BZ56" s="110"/>
      <c r="CA56" s="4"/>
      <c r="CB56" s="20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5"/>
      <c r="DB56" s="5">
        <v>0</v>
      </c>
      <c r="DC56" s="5">
        <v>0</v>
      </c>
      <c r="DD56" s="5">
        <v>0</v>
      </c>
      <c r="DE56" s="5"/>
      <c r="DF56" s="5"/>
    </row>
    <row r="57" spans="1:110" s="2" customFormat="1" x14ac:dyDescent="0.2">
      <c r="A57" s="111" t="s">
        <v>77</v>
      </c>
      <c r="B57" s="112">
        <f>SUM(C57:D57)</f>
        <v>0</v>
      </c>
      <c r="C57" s="1113"/>
      <c r="D57" s="1114"/>
      <c r="E57" s="113"/>
      <c r="F57" s="93"/>
      <c r="G57" s="113"/>
      <c r="H57" s="93"/>
      <c r="I57" s="113"/>
      <c r="J57" s="93"/>
      <c r="K57" s="113"/>
      <c r="L57" s="93"/>
      <c r="M57" s="113"/>
      <c r="N57" s="93"/>
      <c r="O57" s="113"/>
      <c r="P57" s="93"/>
      <c r="Q57" s="113"/>
      <c r="R57" s="93"/>
      <c r="S57" s="113"/>
      <c r="T57" s="93"/>
      <c r="U57" s="113"/>
      <c r="V57" s="113"/>
      <c r="W57" s="113"/>
      <c r="X57" s="113"/>
      <c r="Y57" s="18"/>
      <c r="Z57" s="19"/>
      <c r="AA57" s="19"/>
      <c r="AB57" s="19"/>
      <c r="AC57" s="19"/>
      <c r="AD57" s="19"/>
      <c r="AE57" s="19"/>
      <c r="AF57" s="19"/>
      <c r="AG57" s="19"/>
      <c r="AH57" s="19"/>
      <c r="AI57" s="3"/>
      <c r="AJ57" s="3"/>
      <c r="BV57" s="3"/>
      <c r="BW57" s="3"/>
      <c r="BX57" s="3"/>
      <c r="BY57" s="3"/>
      <c r="BZ57" s="3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5"/>
      <c r="DB57" s="5">
        <v>0</v>
      </c>
      <c r="DC57" s="5">
        <v>0</v>
      </c>
      <c r="DD57" s="5">
        <v>0</v>
      </c>
      <c r="DE57" s="5"/>
      <c r="DF57" s="5"/>
    </row>
    <row r="58" spans="1:110" s="2" customFormat="1" x14ac:dyDescent="0.2">
      <c r="A58" s="1115" t="s">
        <v>78</v>
      </c>
      <c r="B58" s="1116">
        <f>SUM(B59:B60)</f>
        <v>0</v>
      </c>
      <c r="C58" s="1117">
        <f>SUM(C59:C60)</f>
        <v>0</v>
      </c>
      <c r="D58" s="1107">
        <f t="shared" ref="D58:V58" si="6">SUM(D59:D60)</f>
        <v>0</v>
      </c>
      <c r="E58" s="1108">
        <f t="shared" si="6"/>
        <v>0</v>
      </c>
      <c r="F58" s="1110">
        <f t="shared" si="6"/>
        <v>0</v>
      </c>
      <c r="G58" s="1108">
        <f t="shared" si="6"/>
        <v>0</v>
      </c>
      <c r="H58" s="1110">
        <f t="shared" si="6"/>
        <v>0</v>
      </c>
      <c r="I58" s="1108">
        <f t="shared" si="6"/>
        <v>0</v>
      </c>
      <c r="J58" s="1110">
        <f t="shared" si="6"/>
        <v>0</v>
      </c>
      <c r="K58" s="1108">
        <f t="shared" si="6"/>
        <v>0</v>
      </c>
      <c r="L58" s="1110">
        <f t="shared" si="6"/>
        <v>0</v>
      </c>
      <c r="M58" s="1108">
        <f t="shared" si="6"/>
        <v>0</v>
      </c>
      <c r="N58" s="1110">
        <f t="shared" si="6"/>
        <v>0</v>
      </c>
      <c r="O58" s="1108">
        <f t="shared" si="6"/>
        <v>0</v>
      </c>
      <c r="P58" s="1110">
        <f t="shared" si="6"/>
        <v>0</v>
      </c>
      <c r="Q58" s="1108">
        <f t="shared" si="6"/>
        <v>0</v>
      </c>
      <c r="R58" s="1110">
        <f t="shared" si="6"/>
        <v>0</v>
      </c>
      <c r="S58" s="1108">
        <f t="shared" si="6"/>
        <v>0</v>
      </c>
      <c r="T58" s="1110">
        <f t="shared" si="6"/>
        <v>0</v>
      </c>
      <c r="U58" s="1108">
        <f t="shared" si="6"/>
        <v>0</v>
      </c>
      <c r="V58" s="1108">
        <f t="shared" si="6"/>
        <v>0</v>
      </c>
      <c r="W58" s="1108">
        <f>SUM(W59:W60)</f>
        <v>0</v>
      </c>
      <c r="X58" s="1108">
        <f>SUM(X59:X60)</f>
        <v>0</v>
      </c>
      <c r="Y58" s="18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BV58" s="3"/>
      <c r="BW58" s="3"/>
      <c r="BX58" s="3"/>
      <c r="BY58" s="3"/>
      <c r="BZ58" s="3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5"/>
      <c r="DB58" s="5"/>
      <c r="DC58" s="5"/>
      <c r="DD58" s="5"/>
      <c r="DE58" s="5"/>
      <c r="DF58" s="5"/>
    </row>
    <row r="59" spans="1:110" s="2" customFormat="1" x14ac:dyDescent="0.2">
      <c r="A59" s="104" t="s">
        <v>71</v>
      </c>
      <c r="B59" s="105">
        <f>SUM(C59:D59)</f>
        <v>0</v>
      </c>
      <c r="C59" s="1111"/>
      <c r="D59" s="1112"/>
      <c r="E59" s="108"/>
      <c r="F59" s="109"/>
      <c r="G59" s="108"/>
      <c r="H59" s="109"/>
      <c r="I59" s="108"/>
      <c r="J59" s="109"/>
      <c r="K59" s="108"/>
      <c r="L59" s="109"/>
      <c r="M59" s="108"/>
      <c r="N59" s="109"/>
      <c r="O59" s="108"/>
      <c r="P59" s="109"/>
      <c r="Q59" s="108"/>
      <c r="R59" s="109"/>
      <c r="S59" s="108"/>
      <c r="T59" s="109"/>
      <c r="U59" s="108"/>
      <c r="V59" s="108"/>
      <c r="W59" s="108"/>
      <c r="X59" s="108"/>
      <c r="Y59" s="18"/>
      <c r="Z59" s="19"/>
      <c r="AA59" s="19"/>
      <c r="AB59" s="19"/>
      <c r="AC59" s="19"/>
      <c r="AD59" s="19"/>
      <c r="AE59" s="19"/>
      <c r="AF59" s="19"/>
      <c r="AG59" s="19"/>
      <c r="AH59" s="19"/>
      <c r="AI59" s="3"/>
      <c r="AJ59" s="3"/>
      <c r="BV59" s="3"/>
      <c r="BW59" s="3"/>
      <c r="BX59" s="3"/>
      <c r="BY59" s="3"/>
      <c r="BZ59" s="3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5"/>
      <c r="DB59" s="5">
        <v>0</v>
      </c>
      <c r="DC59" s="5">
        <v>0</v>
      </c>
      <c r="DD59" s="5">
        <v>0</v>
      </c>
      <c r="DE59" s="5"/>
      <c r="DF59" s="5"/>
    </row>
    <row r="60" spans="1:110" s="2" customFormat="1" x14ac:dyDescent="0.2">
      <c r="A60" s="111" t="s">
        <v>77</v>
      </c>
      <c r="B60" s="112">
        <f>SUM(C60:D60)</f>
        <v>0</v>
      </c>
      <c r="C60" s="1113"/>
      <c r="D60" s="1113"/>
      <c r="E60" s="113"/>
      <c r="F60" s="93"/>
      <c r="G60" s="113"/>
      <c r="H60" s="93"/>
      <c r="I60" s="113"/>
      <c r="J60" s="93"/>
      <c r="K60" s="113"/>
      <c r="L60" s="93"/>
      <c r="M60" s="113"/>
      <c r="N60" s="93"/>
      <c r="O60" s="113"/>
      <c r="P60" s="93"/>
      <c r="Q60" s="113"/>
      <c r="R60" s="93"/>
      <c r="S60" s="113"/>
      <c r="T60" s="93"/>
      <c r="U60" s="113"/>
      <c r="V60" s="113"/>
      <c r="W60" s="113"/>
      <c r="X60" s="113"/>
      <c r="Y60" s="18"/>
      <c r="Z60" s="19"/>
      <c r="AA60" s="19"/>
      <c r="AB60" s="19"/>
      <c r="AC60" s="19"/>
      <c r="AD60" s="19"/>
      <c r="AE60" s="19"/>
      <c r="AF60" s="19"/>
      <c r="AG60" s="19"/>
      <c r="AH60" s="19"/>
      <c r="AI60" s="3"/>
      <c r="AJ60" s="3"/>
      <c r="BV60" s="3"/>
      <c r="BW60" s="3"/>
      <c r="BX60" s="3"/>
      <c r="BY60" s="3"/>
      <c r="BZ60" s="3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5"/>
      <c r="DB60" s="5">
        <v>0</v>
      </c>
      <c r="DC60" s="5">
        <v>0</v>
      </c>
      <c r="DD60" s="5">
        <v>0</v>
      </c>
      <c r="DE60" s="5"/>
      <c r="DF60" s="5"/>
    </row>
    <row r="61" spans="1:110" s="2" customFormat="1" x14ac:dyDescent="0.2">
      <c r="A61" s="1118" t="s">
        <v>79</v>
      </c>
      <c r="B61" s="9"/>
      <c r="C61" s="9"/>
      <c r="D61" s="9"/>
      <c r="E61" s="114"/>
      <c r="F61" s="114"/>
      <c r="G61" s="114"/>
      <c r="H61" s="73"/>
      <c r="I61" s="73"/>
      <c r="J61" s="1119"/>
      <c r="K61" s="1119"/>
      <c r="L61" s="1119"/>
      <c r="M61" s="1119"/>
      <c r="N61" s="1119"/>
      <c r="O61" s="1119"/>
      <c r="P61" s="1119"/>
      <c r="Q61" s="1119"/>
      <c r="R61" s="1119"/>
      <c r="S61" s="1119"/>
      <c r="T61" s="1119"/>
      <c r="U61" s="1119"/>
      <c r="V61" s="1120"/>
      <c r="W61" s="1120"/>
      <c r="X61" s="1121"/>
      <c r="Y61" s="1121"/>
      <c r="Z61" s="1121"/>
      <c r="AA61" s="1121"/>
      <c r="AB61" s="1121"/>
      <c r="AC61" s="1121"/>
      <c r="AD61" s="1121"/>
      <c r="AE61" s="1121"/>
      <c r="AF61" s="1121"/>
      <c r="AG61" s="1121"/>
      <c r="AH61" s="1121"/>
      <c r="AI61" s="1121"/>
      <c r="AJ61" s="1121"/>
      <c r="AK61" s="1121"/>
      <c r="AL61" s="1121"/>
      <c r="AM61" s="1121"/>
      <c r="AN61" s="1121"/>
      <c r="AO61" s="1121"/>
      <c r="AP61" s="1122"/>
      <c r="AQ61" s="1122"/>
      <c r="AR61" s="1122"/>
      <c r="BV61" s="3"/>
      <c r="BW61" s="3"/>
      <c r="BX61" s="3"/>
      <c r="BY61" s="3"/>
      <c r="BZ61" s="3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5"/>
      <c r="DB61" s="5"/>
      <c r="DC61" s="5"/>
      <c r="DD61" s="5"/>
      <c r="DE61" s="5"/>
      <c r="DF61" s="5"/>
    </row>
    <row r="62" spans="1:110" s="2" customFormat="1" x14ac:dyDescent="0.2">
      <c r="A62" s="1123" t="s">
        <v>49</v>
      </c>
      <c r="B62" s="1123" t="s">
        <v>32</v>
      </c>
      <c r="C62" s="115"/>
      <c r="D62" s="116"/>
      <c r="E62" s="116"/>
      <c r="F62" s="116"/>
      <c r="G62" s="116"/>
      <c r="H62" s="73"/>
      <c r="I62" s="73"/>
      <c r="J62" s="1119"/>
      <c r="K62" s="1119"/>
      <c r="L62" s="1124"/>
      <c r="M62" s="1124"/>
      <c r="N62" s="1119"/>
      <c r="O62" s="1119"/>
      <c r="P62" s="1119"/>
      <c r="Q62" s="1119"/>
      <c r="R62" s="1119"/>
      <c r="S62" s="1119"/>
      <c r="T62" s="1119"/>
      <c r="U62" s="1119"/>
      <c r="V62" s="1120"/>
      <c r="W62" s="1120"/>
      <c r="X62" s="1121"/>
      <c r="Y62" s="1121"/>
      <c r="Z62" s="1121"/>
      <c r="AA62" s="1121"/>
      <c r="AB62" s="1121"/>
      <c r="AC62" s="1121"/>
      <c r="AD62" s="1121"/>
      <c r="AE62" s="1121"/>
      <c r="AF62" s="1121"/>
      <c r="AG62" s="1121"/>
      <c r="AH62" s="1121"/>
      <c r="AI62" s="1121"/>
      <c r="AJ62" s="1121"/>
      <c r="AK62" s="1121"/>
      <c r="AL62" s="1121"/>
      <c r="AM62" s="1121"/>
      <c r="AN62" s="1121"/>
      <c r="AO62" s="1121"/>
      <c r="AP62" s="1122"/>
      <c r="AQ62" s="1122"/>
      <c r="AR62" s="1122"/>
      <c r="BV62" s="3"/>
      <c r="BW62" s="3"/>
      <c r="BX62" s="3"/>
      <c r="BY62" s="3"/>
      <c r="BZ62" s="3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5"/>
      <c r="DB62" s="5"/>
      <c r="DC62" s="5"/>
      <c r="DD62" s="5"/>
      <c r="DE62" s="5"/>
      <c r="DF62" s="5"/>
    </row>
    <row r="63" spans="1:110" s="2" customFormat="1" x14ac:dyDescent="0.2">
      <c r="A63" s="1125" t="s">
        <v>71</v>
      </c>
      <c r="B63" s="1072"/>
      <c r="C63" s="115"/>
      <c r="D63" s="116"/>
      <c r="E63" s="116"/>
      <c r="F63" s="116"/>
      <c r="G63" s="116"/>
      <c r="H63" s="6"/>
      <c r="I63" s="94"/>
      <c r="J63" s="1120"/>
      <c r="K63" s="1120"/>
      <c r="L63" s="1126"/>
      <c r="M63" s="1126"/>
      <c r="N63" s="1120"/>
      <c r="O63" s="1120"/>
      <c r="P63" s="1120"/>
      <c r="Q63" s="1120"/>
      <c r="R63" s="1120"/>
      <c r="S63" s="1120"/>
      <c r="T63" s="1120"/>
      <c r="U63" s="1120"/>
      <c r="V63" s="1120"/>
      <c r="W63" s="1120"/>
      <c r="X63" s="1121"/>
      <c r="Y63" s="1121"/>
      <c r="Z63" s="1121"/>
      <c r="AA63" s="1121"/>
      <c r="AB63" s="1121"/>
      <c r="AC63" s="1121"/>
      <c r="AD63" s="1121"/>
      <c r="AE63" s="1121"/>
      <c r="AF63" s="1121"/>
      <c r="AG63" s="1121"/>
      <c r="AH63" s="1121"/>
      <c r="AI63" s="1121"/>
      <c r="AJ63" s="1121"/>
      <c r="AK63" s="1121"/>
      <c r="AL63" s="1121"/>
      <c r="AM63" s="1121"/>
      <c r="AN63" s="1121"/>
      <c r="AO63" s="1121"/>
      <c r="AP63" s="1122"/>
      <c r="AQ63" s="1122"/>
      <c r="AR63" s="1122"/>
      <c r="BV63" s="3"/>
      <c r="BW63" s="3"/>
      <c r="BX63" s="3"/>
      <c r="BY63" s="3"/>
      <c r="BZ63" s="3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5"/>
      <c r="DB63" s="5"/>
      <c r="DC63" s="5"/>
      <c r="DD63" s="5"/>
      <c r="DE63" s="5"/>
      <c r="DF63" s="5"/>
    </row>
    <row r="64" spans="1:110" s="2" customFormat="1" x14ac:dyDescent="0.2">
      <c r="A64" s="62" t="s">
        <v>80</v>
      </c>
      <c r="B64" s="69"/>
      <c r="C64" s="8"/>
      <c r="D64" s="117"/>
      <c r="E64" s="8"/>
      <c r="F64" s="1127"/>
      <c r="G64" s="118"/>
      <c r="H64" s="6"/>
      <c r="I64" s="6"/>
      <c r="J64" s="1120"/>
      <c r="K64" s="1120"/>
      <c r="L64" s="1120"/>
      <c r="M64" s="1120"/>
      <c r="N64" s="1120"/>
      <c r="O64" s="1120"/>
      <c r="P64" s="1120"/>
      <c r="Q64" s="1120"/>
      <c r="R64" s="1120"/>
      <c r="S64" s="1120"/>
      <c r="T64" s="1120"/>
      <c r="U64" s="1120"/>
      <c r="V64" s="1120"/>
      <c r="W64" s="1120"/>
      <c r="X64" s="1121"/>
      <c r="Y64" s="1121"/>
      <c r="Z64" s="1121"/>
      <c r="AA64" s="1121"/>
      <c r="AB64" s="1121"/>
      <c r="AC64" s="1121"/>
      <c r="AD64" s="1121"/>
      <c r="AE64" s="1121"/>
      <c r="AF64" s="1121"/>
      <c r="AG64" s="1121"/>
      <c r="AH64" s="1121"/>
      <c r="AI64" s="1121"/>
      <c r="AJ64" s="1121"/>
      <c r="AK64" s="1121"/>
      <c r="AL64" s="1121"/>
      <c r="AM64" s="1121"/>
      <c r="AN64" s="1121"/>
      <c r="AO64" s="1121"/>
      <c r="AP64" s="1122"/>
      <c r="AQ64" s="1122"/>
      <c r="AR64" s="1122"/>
      <c r="BV64" s="3"/>
      <c r="BW64" s="3"/>
      <c r="BX64" s="3"/>
      <c r="BY64" s="3"/>
      <c r="BZ64" s="3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5"/>
      <c r="DB64" s="5"/>
      <c r="DC64" s="5"/>
      <c r="DD64" s="5"/>
      <c r="DE64" s="5"/>
      <c r="DF64" s="5"/>
    </row>
    <row r="65" spans="1:108" s="2" customFormat="1" ht="15" x14ac:dyDescent="0.25">
      <c r="A65" s="8" t="s">
        <v>81</v>
      </c>
      <c r="B65" s="119"/>
      <c r="C65" s="8"/>
      <c r="D65" s="8"/>
      <c r="E65" s="8"/>
      <c r="F65" s="8"/>
      <c r="G65" s="8"/>
      <c r="H65" s="6"/>
      <c r="I65" s="6"/>
      <c r="J65" s="1128"/>
      <c r="K65" s="1128"/>
      <c r="L65" s="1128"/>
      <c r="M65" s="1128"/>
      <c r="N65" s="1128"/>
      <c r="O65" s="1128"/>
      <c r="P65" s="1128"/>
      <c r="Q65" s="1128"/>
      <c r="R65" s="1128"/>
      <c r="S65" s="1128"/>
      <c r="T65" s="1120"/>
      <c r="U65" s="1120"/>
      <c r="V65" s="1120"/>
      <c r="W65" s="1129"/>
      <c r="X65" s="1121"/>
      <c r="Y65" s="1121"/>
      <c r="Z65" s="1121"/>
      <c r="AA65" s="1121"/>
      <c r="AB65" s="1121"/>
      <c r="AC65" s="1121"/>
      <c r="AD65" s="1121"/>
      <c r="AE65" s="1121"/>
      <c r="AF65" s="1130"/>
      <c r="AG65" s="1121"/>
      <c r="AH65" s="1131"/>
      <c r="AI65" s="1121"/>
      <c r="AJ65" s="1121"/>
      <c r="AK65" s="1121"/>
      <c r="AL65" s="1121"/>
      <c r="AM65" s="1121"/>
      <c r="AN65" s="1121"/>
      <c r="AO65" s="1121"/>
      <c r="AP65" s="1122"/>
      <c r="AQ65" s="1122"/>
      <c r="AR65" s="1122"/>
      <c r="BV65" s="3"/>
      <c r="BW65" s="3"/>
      <c r="BX65" s="3"/>
      <c r="BY65" s="3"/>
      <c r="BZ65" s="3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5"/>
      <c r="DB65" s="5"/>
      <c r="DC65" s="5"/>
      <c r="DD65" s="5"/>
    </row>
    <row r="66" spans="1:108" s="2" customFormat="1" x14ac:dyDescent="0.2">
      <c r="A66" s="1123" t="s">
        <v>49</v>
      </c>
      <c r="B66" s="1123" t="s">
        <v>32</v>
      </c>
      <c r="C66" s="8"/>
      <c r="D66" s="8"/>
      <c r="E66" s="8"/>
      <c r="F66" s="8"/>
      <c r="G66" s="8"/>
      <c r="H66" s="6"/>
      <c r="I66" s="6"/>
      <c r="J66" s="1128"/>
      <c r="K66" s="1128"/>
      <c r="L66" s="1128"/>
      <c r="M66" s="1128"/>
      <c r="N66" s="1128"/>
      <c r="O66" s="1128"/>
      <c r="P66" s="1128"/>
      <c r="Q66" s="1128"/>
      <c r="R66" s="1128"/>
      <c r="S66" s="1128"/>
      <c r="T66" s="1120"/>
      <c r="U66" s="1120"/>
      <c r="V66" s="1120"/>
      <c r="W66" s="1129"/>
      <c r="X66" s="1121"/>
      <c r="Y66" s="1121"/>
      <c r="Z66" s="1121"/>
      <c r="AA66" s="1121"/>
      <c r="AB66" s="1121"/>
      <c r="AC66" s="1121"/>
      <c r="AD66" s="1121"/>
      <c r="AE66" s="1121"/>
      <c r="AF66" s="1130"/>
      <c r="AG66" s="1121"/>
      <c r="AH66" s="1131"/>
      <c r="AI66" s="1121"/>
      <c r="AJ66" s="1121"/>
      <c r="AK66" s="1121"/>
      <c r="AL66" s="1121"/>
      <c r="AM66" s="1121"/>
      <c r="AN66" s="1121"/>
      <c r="AO66" s="1121"/>
      <c r="AP66" s="1122"/>
      <c r="AQ66" s="1122"/>
      <c r="AR66" s="1122"/>
      <c r="BV66" s="3"/>
      <c r="BW66" s="3"/>
      <c r="BX66" s="3"/>
      <c r="BY66" s="3"/>
      <c r="BZ66" s="3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5"/>
      <c r="DB66" s="5"/>
      <c r="DC66" s="5"/>
      <c r="DD66" s="5"/>
    </row>
    <row r="67" spans="1:108" s="2" customFormat="1" x14ac:dyDescent="0.2">
      <c r="A67" s="1132" t="s">
        <v>82</v>
      </c>
      <c r="B67" s="1072"/>
      <c r="C67" s="8"/>
      <c r="D67" s="8"/>
      <c r="E67" s="8"/>
      <c r="F67" s="8"/>
      <c r="G67" s="8"/>
      <c r="H67" s="6"/>
      <c r="I67" s="6"/>
      <c r="J67" s="1128"/>
      <c r="K67" s="1128"/>
      <c r="L67" s="1128"/>
      <c r="M67" s="1128"/>
      <c r="N67" s="1128"/>
      <c r="O67" s="1128"/>
      <c r="P67" s="1128"/>
      <c r="Q67" s="1128"/>
      <c r="R67" s="1128"/>
      <c r="S67" s="1128"/>
      <c r="T67" s="1120"/>
      <c r="U67" s="1120"/>
      <c r="V67" s="1120"/>
      <c r="W67" s="1129"/>
      <c r="X67" s="1121"/>
      <c r="Y67" s="1121"/>
      <c r="Z67" s="1121"/>
      <c r="AA67" s="1121"/>
      <c r="AB67" s="1121"/>
      <c r="AC67" s="1121"/>
      <c r="AD67" s="1121"/>
      <c r="AE67" s="1121"/>
      <c r="AF67" s="1130"/>
      <c r="AG67" s="1121"/>
      <c r="AH67" s="1131"/>
      <c r="AI67" s="1121"/>
      <c r="AJ67" s="1121"/>
      <c r="AK67" s="1121"/>
      <c r="AL67" s="1121"/>
      <c r="AM67" s="1121"/>
      <c r="AN67" s="1121"/>
      <c r="AO67" s="1121"/>
      <c r="AP67" s="1122"/>
      <c r="AQ67" s="1122"/>
      <c r="AR67" s="1122"/>
      <c r="BV67" s="3"/>
      <c r="BW67" s="3"/>
      <c r="BX67" s="3"/>
      <c r="BY67" s="3"/>
      <c r="BZ67" s="3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5"/>
      <c r="DB67" s="5"/>
      <c r="DC67" s="5"/>
      <c r="DD67" s="5"/>
    </row>
    <row r="68" spans="1:108" s="2" customFormat="1" x14ac:dyDescent="0.2">
      <c r="A68" s="120" t="s">
        <v>61</v>
      </c>
      <c r="B68" s="108"/>
      <c r="C68" s="8"/>
      <c r="D68" s="8"/>
      <c r="E68" s="8"/>
      <c r="F68" s="8"/>
      <c r="G68" s="8"/>
      <c r="H68" s="6"/>
      <c r="I68" s="6"/>
      <c r="J68" s="1128"/>
      <c r="K68" s="1128"/>
      <c r="L68" s="1128"/>
      <c r="M68" s="1128"/>
      <c r="N68" s="1128"/>
      <c r="O68" s="1128"/>
      <c r="P68" s="1128"/>
      <c r="Q68" s="1128"/>
      <c r="R68" s="1128"/>
      <c r="S68" s="1128"/>
      <c r="T68" s="1120"/>
      <c r="U68" s="1120"/>
      <c r="V68" s="1120"/>
      <c r="W68" s="1129"/>
      <c r="X68" s="1121"/>
      <c r="Y68" s="1121"/>
      <c r="Z68" s="1121"/>
      <c r="AA68" s="1121"/>
      <c r="AB68" s="1121"/>
      <c r="AC68" s="1121"/>
      <c r="AD68" s="1121"/>
      <c r="AE68" s="1121"/>
      <c r="AF68" s="1130"/>
      <c r="AG68" s="1121"/>
      <c r="AH68" s="1131"/>
      <c r="AI68" s="1121"/>
      <c r="AJ68" s="1121"/>
      <c r="AK68" s="1121"/>
      <c r="AL68" s="1121"/>
      <c r="AM68" s="1121"/>
      <c r="AN68" s="1121"/>
      <c r="AO68" s="1121"/>
      <c r="AP68" s="1122"/>
      <c r="AQ68" s="1122"/>
      <c r="AR68" s="1122"/>
      <c r="BV68" s="3"/>
      <c r="BW68" s="3"/>
      <c r="BX68" s="3"/>
      <c r="BY68" s="3"/>
      <c r="BZ68" s="3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5"/>
      <c r="DB68" s="5"/>
      <c r="DC68" s="5"/>
      <c r="DD68" s="5"/>
    </row>
    <row r="69" spans="1:108" s="2" customFormat="1" x14ac:dyDescent="0.2">
      <c r="A69" s="120" t="s">
        <v>83</v>
      </c>
      <c r="B69" s="108"/>
      <c r="C69" s="8"/>
      <c r="D69" s="8"/>
      <c r="E69" s="8"/>
      <c r="F69" s="8"/>
      <c r="G69" s="8"/>
      <c r="H69" s="6"/>
      <c r="I69" s="6"/>
      <c r="J69" s="1128"/>
      <c r="K69" s="1128"/>
      <c r="L69" s="1128"/>
      <c r="M69" s="1128"/>
      <c r="N69" s="1128"/>
      <c r="O69" s="1128"/>
      <c r="P69" s="1128"/>
      <c r="Q69" s="1128"/>
      <c r="R69" s="1128"/>
      <c r="S69" s="1128"/>
      <c r="T69" s="1120"/>
      <c r="U69" s="1120"/>
      <c r="V69" s="1120"/>
      <c r="W69" s="1129"/>
      <c r="X69" s="1121"/>
      <c r="Y69" s="1121"/>
      <c r="Z69" s="1121"/>
      <c r="AA69" s="1121"/>
      <c r="AB69" s="1121"/>
      <c r="AC69" s="1121"/>
      <c r="AD69" s="1121"/>
      <c r="AE69" s="1121"/>
      <c r="AF69" s="1130"/>
      <c r="AG69" s="1121"/>
      <c r="AH69" s="1131"/>
      <c r="AI69" s="1121"/>
      <c r="AJ69" s="1121"/>
      <c r="AK69" s="1121"/>
      <c r="AL69" s="1121"/>
      <c r="AM69" s="1121"/>
      <c r="AN69" s="1121"/>
      <c r="AO69" s="1121"/>
      <c r="AP69" s="1122"/>
      <c r="AQ69" s="1122"/>
      <c r="AR69" s="1122"/>
      <c r="BV69" s="3"/>
      <c r="BW69" s="3"/>
      <c r="BX69" s="3"/>
      <c r="BY69" s="3"/>
      <c r="BZ69" s="3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5"/>
      <c r="DB69" s="5"/>
      <c r="DC69" s="5"/>
      <c r="DD69" s="5"/>
    </row>
    <row r="70" spans="1:108" s="2" customFormat="1" x14ac:dyDescent="0.2">
      <c r="A70" s="120" t="s">
        <v>84</v>
      </c>
      <c r="B70" s="108"/>
      <c r="C70" s="8"/>
      <c r="D70" s="8"/>
      <c r="E70" s="8"/>
      <c r="F70" s="8"/>
      <c r="G70" s="8"/>
      <c r="H70" s="6"/>
      <c r="I70" s="6"/>
      <c r="J70" s="1128"/>
      <c r="K70" s="1128"/>
      <c r="L70" s="1128"/>
      <c r="M70" s="1128"/>
      <c r="N70" s="1128"/>
      <c r="O70" s="1128"/>
      <c r="P70" s="1128"/>
      <c r="Q70" s="1128"/>
      <c r="R70" s="1128"/>
      <c r="S70" s="1128"/>
      <c r="T70" s="1120"/>
      <c r="U70" s="1120"/>
      <c r="V70" s="1120"/>
      <c r="W70" s="1129"/>
      <c r="X70" s="1121"/>
      <c r="Y70" s="1121"/>
      <c r="Z70" s="1121"/>
      <c r="AA70" s="1121"/>
      <c r="AB70" s="1121"/>
      <c r="AC70" s="1121"/>
      <c r="AD70" s="1121"/>
      <c r="AE70" s="1121"/>
      <c r="AF70" s="1130"/>
      <c r="AG70" s="1121"/>
      <c r="AH70" s="1131"/>
      <c r="AI70" s="1121"/>
      <c r="AJ70" s="1121"/>
      <c r="AK70" s="1121"/>
      <c r="AL70" s="1121"/>
      <c r="AM70" s="1121"/>
      <c r="AN70" s="1121"/>
      <c r="AO70" s="1121"/>
      <c r="AP70" s="1122"/>
      <c r="AQ70" s="1122"/>
      <c r="AR70" s="1122"/>
      <c r="BV70" s="3"/>
      <c r="BW70" s="3"/>
      <c r="BX70" s="3"/>
      <c r="BY70" s="3"/>
      <c r="BZ70" s="3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5"/>
      <c r="DB70" s="5"/>
      <c r="DC70" s="5"/>
      <c r="DD70" s="5"/>
    </row>
    <row r="71" spans="1:108" s="2" customFormat="1" x14ac:dyDescent="0.2">
      <c r="A71" s="120" t="s">
        <v>63</v>
      </c>
      <c r="B71" s="108"/>
      <c r="C71" s="8"/>
      <c r="D71" s="8"/>
      <c r="E71" s="8"/>
      <c r="F71" s="8"/>
      <c r="G71" s="8"/>
      <c r="H71" s="6"/>
      <c r="I71" s="6"/>
      <c r="J71" s="1128"/>
      <c r="K71" s="1128"/>
      <c r="L71" s="1128"/>
      <c r="M71" s="1128"/>
      <c r="N71" s="1128"/>
      <c r="O71" s="1128"/>
      <c r="P71" s="1128"/>
      <c r="Q71" s="1128"/>
      <c r="R71" s="1128"/>
      <c r="S71" s="1128"/>
      <c r="T71" s="1120"/>
      <c r="U71" s="1120"/>
      <c r="V71" s="1120"/>
      <c r="W71" s="1129"/>
      <c r="X71" s="1121"/>
      <c r="Y71" s="1121"/>
      <c r="Z71" s="1121"/>
      <c r="AA71" s="1121"/>
      <c r="AB71" s="1121"/>
      <c r="AC71" s="1121"/>
      <c r="AD71" s="1121"/>
      <c r="AE71" s="1121"/>
      <c r="AF71" s="1130"/>
      <c r="AG71" s="1121"/>
      <c r="AH71" s="1131"/>
      <c r="AI71" s="1121"/>
      <c r="AJ71" s="1121"/>
      <c r="AK71" s="1121"/>
      <c r="AL71" s="1121"/>
      <c r="AM71" s="1121"/>
      <c r="AN71" s="1121"/>
      <c r="AO71" s="1121"/>
      <c r="AP71" s="1122"/>
      <c r="AQ71" s="1122"/>
      <c r="AR71" s="1122"/>
      <c r="BV71" s="3"/>
      <c r="BW71" s="3"/>
      <c r="BX71" s="3"/>
      <c r="BY71" s="3"/>
      <c r="BZ71" s="3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5"/>
      <c r="DB71" s="5"/>
      <c r="DC71" s="5"/>
      <c r="DD71" s="5"/>
    </row>
    <row r="72" spans="1:108" s="2" customFormat="1" x14ac:dyDescent="0.2">
      <c r="A72" s="120" t="s">
        <v>85</v>
      </c>
      <c r="B72" s="108"/>
      <c r="C72" s="8"/>
      <c r="D72" s="8"/>
      <c r="E72" s="8"/>
      <c r="F72" s="8"/>
      <c r="G72" s="8"/>
      <c r="H72" s="6"/>
      <c r="I72" s="6"/>
      <c r="J72" s="1128"/>
      <c r="K72" s="1128"/>
      <c r="L72" s="1128"/>
      <c r="M72" s="1128"/>
      <c r="N72" s="1128"/>
      <c r="O72" s="1128"/>
      <c r="P72" s="1128"/>
      <c r="Q72" s="1128"/>
      <c r="R72" s="1128"/>
      <c r="S72" s="1128"/>
      <c r="T72" s="1120"/>
      <c r="U72" s="1120"/>
      <c r="V72" s="1120"/>
      <c r="W72" s="1129"/>
      <c r="X72" s="1121"/>
      <c r="Y72" s="1121"/>
      <c r="Z72" s="1121"/>
      <c r="AA72" s="1121"/>
      <c r="AB72" s="1121"/>
      <c r="AC72" s="1121"/>
      <c r="AD72" s="1121"/>
      <c r="AE72" s="1121"/>
      <c r="AF72" s="1130"/>
      <c r="AG72" s="1121"/>
      <c r="AH72" s="1131"/>
      <c r="AI72" s="1121"/>
      <c r="AJ72" s="1121"/>
      <c r="AK72" s="1121"/>
      <c r="AL72" s="1121"/>
      <c r="AM72" s="1121"/>
      <c r="AN72" s="1121"/>
      <c r="AO72" s="1121"/>
      <c r="AP72" s="1122"/>
      <c r="AQ72" s="1122"/>
      <c r="AR72" s="1122"/>
      <c r="BV72" s="3"/>
      <c r="BW72" s="3"/>
      <c r="BX72" s="3"/>
      <c r="BY72" s="3"/>
      <c r="BZ72" s="3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5"/>
      <c r="DB72" s="5"/>
      <c r="DC72" s="5"/>
      <c r="DD72" s="5"/>
    </row>
    <row r="73" spans="1:108" s="2" customFormat="1" x14ac:dyDescent="0.2">
      <c r="A73" s="120" t="s">
        <v>86</v>
      </c>
      <c r="B73" s="108"/>
      <c r="C73" s="8"/>
      <c r="D73" s="8"/>
      <c r="E73" s="8"/>
      <c r="F73" s="8"/>
      <c r="G73" s="8"/>
      <c r="H73" s="6"/>
      <c r="I73" s="6"/>
      <c r="J73" s="1128"/>
      <c r="K73" s="1128"/>
      <c r="L73" s="1128"/>
      <c r="M73" s="1128"/>
      <c r="N73" s="1128"/>
      <c r="O73" s="1128"/>
      <c r="P73" s="1128"/>
      <c r="Q73" s="1128"/>
      <c r="R73" s="1128"/>
      <c r="S73" s="1128"/>
      <c r="T73" s="1120"/>
      <c r="U73" s="1120"/>
      <c r="V73" s="1120"/>
      <c r="W73" s="1129"/>
      <c r="X73" s="1121"/>
      <c r="Y73" s="1121"/>
      <c r="Z73" s="1121"/>
      <c r="AA73" s="1121"/>
      <c r="AB73" s="1121"/>
      <c r="AC73" s="1121"/>
      <c r="AD73" s="1121"/>
      <c r="AE73" s="1121"/>
      <c r="AF73" s="1130"/>
      <c r="AG73" s="1121"/>
      <c r="AH73" s="1131"/>
      <c r="AI73" s="1121"/>
      <c r="AJ73" s="1121"/>
      <c r="AK73" s="1121"/>
      <c r="AL73" s="1121"/>
      <c r="AM73" s="1121"/>
      <c r="AN73" s="1121"/>
      <c r="AO73" s="1121"/>
      <c r="AP73" s="1122"/>
      <c r="AQ73" s="1122"/>
      <c r="AR73" s="1122"/>
      <c r="BV73" s="3"/>
      <c r="BW73" s="3"/>
      <c r="BX73" s="3"/>
      <c r="BY73" s="3"/>
      <c r="BZ73" s="3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5"/>
      <c r="DB73" s="5"/>
      <c r="DC73" s="5"/>
      <c r="DD73" s="5"/>
    </row>
    <row r="74" spans="1:108" s="2" customFormat="1" x14ac:dyDescent="0.2">
      <c r="A74" s="121" t="s">
        <v>87</v>
      </c>
      <c r="B74" s="69"/>
      <c r="C74" s="8"/>
      <c r="D74" s="8"/>
      <c r="E74" s="8"/>
      <c r="F74" s="8"/>
      <c r="G74" s="8"/>
      <c r="H74" s="6"/>
      <c r="I74" s="6"/>
      <c r="J74" s="1128"/>
      <c r="K74" s="1128"/>
      <c r="L74" s="1128"/>
      <c r="M74" s="1128"/>
      <c r="N74" s="1128"/>
      <c r="O74" s="1128"/>
      <c r="P74" s="1128"/>
      <c r="Q74" s="1128"/>
      <c r="R74" s="1128"/>
      <c r="S74" s="1128"/>
      <c r="T74" s="1120"/>
      <c r="U74" s="1120"/>
      <c r="V74" s="1120"/>
      <c r="W74" s="1129"/>
      <c r="X74" s="1121"/>
      <c r="Y74" s="1121"/>
      <c r="Z74" s="1121"/>
      <c r="AA74" s="1121"/>
      <c r="AB74" s="1121"/>
      <c r="AC74" s="1121"/>
      <c r="AD74" s="1121"/>
      <c r="AE74" s="1121"/>
      <c r="AF74" s="1130"/>
      <c r="AG74" s="1121"/>
      <c r="AH74" s="1131"/>
      <c r="AI74" s="1121"/>
      <c r="AJ74" s="1121"/>
      <c r="AK74" s="1121"/>
      <c r="AL74" s="1121"/>
      <c r="AM74" s="1121"/>
      <c r="AN74" s="1121"/>
      <c r="AO74" s="1121"/>
      <c r="AP74" s="1122"/>
      <c r="AQ74" s="1122"/>
      <c r="AR74" s="1122"/>
      <c r="BV74" s="3"/>
      <c r="BW74" s="3"/>
      <c r="BX74" s="3"/>
      <c r="BY74" s="3"/>
      <c r="BZ74" s="3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5"/>
      <c r="DB74" s="5"/>
      <c r="DC74" s="5"/>
      <c r="DD74" s="5"/>
    </row>
    <row r="75" spans="1:108" s="2" customFormat="1" x14ac:dyDescent="0.2">
      <c r="A75" s="8" t="s">
        <v>88</v>
      </c>
      <c r="B75" s="8"/>
      <c r="C75" s="1133"/>
      <c r="D75" s="1133"/>
      <c r="E75" s="6"/>
      <c r="F75" s="6"/>
      <c r="G75" s="6"/>
      <c r="H75" s="6"/>
      <c r="I75" s="6"/>
      <c r="J75" s="1128"/>
      <c r="K75" s="1128"/>
      <c r="L75" s="1128"/>
      <c r="M75" s="1128"/>
      <c r="N75" s="1128"/>
      <c r="O75" s="1128"/>
      <c r="P75" s="1128"/>
      <c r="Q75" s="1128"/>
      <c r="R75" s="1128"/>
      <c r="S75" s="1128"/>
      <c r="T75" s="1120"/>
      <c r="U75" s="1120"/>
      <c r="V75" s="1120"/>
      <c r="W75" s="1129"/>
      <c r="X75" s="1121"/>
      <c r="Y75" s="1121"/>
      <c r="Z75" s="1121"/>
      <c r="AA75" s="1121"/>
      <c r="AB75" s="1121"/>
      <c r="AC75" s="1121"/>
      <c r="AD75" s="1121"/>
      <c r="AE75" s="1121"/>
      <c r="AF75" s="1130"/>
      <c r="AG75" s="1121"/>
      <c r="AH75" s="1131"/>
      <c r="AI75" s="1121"/>
      <c r="AJ75" s="1121"/>
      <c r="AK75" s="1121"/>
      <c r="AL75" s="1121"/>
      <c r="AM75" s="1121"/>
      <c r="AN75" s="1121"/>
      <c r="AO75" s="1121"/>
      <c r="AP75" s="1122"/>
      <c r="AQ75" s="1122"/>
      <c r="AR75" s="1122"/>
      <c r="BV75" s="3"/>
      <c r="BW75" s="3"/>
      <c r="BX75" s="3"/>
      <c r="BY75" s="3"/>
      <c r="BZ75" s="3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5"/>
      <c r="DB75" s="5"/>
      <c r="DC75" s="5"/>
      <c r="DD75" s="5"/>
    </row>
    <row r="76" spans="1:108" s="2" customFormat="1" ht="14.25" customHeight="1" x14ac:dyDescent="0.2">
      <c r="A76" s="3739" t="s">
        <v>89</v>
      </c>
      <c r="B76" s="3741" t="s">
        <v>32</v>
      </c>
      <c r="C76" s="3743" t="s">
        <v>90</v>
      </c>
      <c r="D76" s="3744"/>
      <c r="E76" s="3744"/>
      <c r="F76" s="3744"/>
      <c r="G76" s="3744"/>
      <c r="H76" s="3744"/>
      <c r="I76" s="3744"/>
      <c r="J76" s="3744"/>
      <c r="K76" s="3744"/>
      <c r="L76" s="3744"/>
      <c r="M76" s="3744"/>
      <c r="N76" s="3744"/>
      <c r="O76" s="3744"/>
      <c r="P76" s="3744"/>
      <c r="Q76" s="3744"/>
      <c r="R76" s="3744"/>
      <c r="S76" s="3745"/>
      <c r="T76" s="3726" t="s">
        <v>6</v>
      </c>
      <c r="U76" s="3726" t="s">
        <v>91</v>
      </c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1134"/>
      <c r="AP76" s="1134"/>
      <c r="AQ76" s="1134"/>
      <c r="AR76" s="1134"/>
      <c r="AS76" s="1134"/>
      <c r="AT76" s="1134"/>
      <c r="AU76" s="1134"/>
      <c r="AV76" s="1134"/>
      <c r="AW76" s="1135"/>
      <c r="AX76" s="1134"/>
      <c r="AY76" s="1134"/>
      <c r="AZ76" s="1134"/>
      <c r="BA76" s="1134"/>
      <c r="BB76" s="1134"/>
      <c r="BC76" s="1134"/>
      <c r="BD76" s="1134"/>
      <c r="BE76" s="1134"/>
      <c r="BF76" s="1134"/>
      <c r="BG76" s="1136"/>
      <c r="BH76" s="1136"/>
      <c r="BI76" s="1136"/>
      <c r="BV76" s="3"/>
      <c r="BW76" s="3"/>
      <c r="BX76" s="3"/>
      <c r="BY76" s="3"/>
      <c r="BZ76" s="3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5"/>
      <c r="DB76" s="5"/>
      <c r="DC76" s="5"/>
      <c r="DD76" s="5"/>
    </row>
    <row r="77" spans="1:108" s="2" customFormat="1" x14ac:dyDescent="0.2">
      <c r="A77" s="3740"/>
      <c r="B77" s="3742"/>
      <c r="C77" s="1137" t="s">
        <v>92</v>
      </c>
      <c r="D77" s="1138" t="s">
        <v>93</v>
      </c>
      <c r="E77" s="1138" t="s">
        <v>14</v>
      </c>
      <c r="F77" s="1139" t="s">
        <v>15</v>
      </c>
      <c r="G77" s="1140" t="s">
        <v>16</v>
      </c>
      <c r="H77" s="1140" t="s">
        <v>94</v>
      </c>
      <c r="I77" s="1140" t="s">
        <v>95</v>
      </c>
      <c r="J77" s="1138" t="s">
        <v>19</v>
      </c>
      <c r="K77" s="1138" t="s">
        <v>20</v>
      </c>
      <c r="L77" s="1141" t="s">
        <v>21</v>
      </c>
      <c r="M77" s="1138" t="s">
        <v>22</v>
      </c>
      <c r="N77" s="1138" t="s">
        <v>23</v>
      </c>
      <c r="O77" s="1138" t="s">
        <v>24</v>
      </c>
      <c r="P77" s="1138" t="s">
        <v>25</v>
      </c>
      <c r="Q77" s="1138" t="s">
        <v>26</v>
      </c>
      <c r="R77" s="1138" t="s">
        <v>27</v>
      </c>
      <c r="S77" s="1142" t="s">
        <v>28</v>
      </c>
      <c r="T77" s="3718"/>
      <c r="U77" s="3718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1143"/>
      <c r="AP77" s="1143"/>
      <c r="AQ77" s="1143"/>
      <c r="AR77" s="1143"/>
      <c r="AS77" s="1143"/>
      <c r="AT77" s="1143"/>
      <c r="AU77" s="1143"/>
      <c r="AV77" s="1143"/>
      <c r="AW77" s="1144"/>
      <c r="AX77" s="1145"/>
      <c r="AY77" s="1145"/>
      <c r="AZ77" s="1143"/>
      <c r="BA77" s="1143"/>
      <c r="BB77" s="1143"/>
      <c r="BC77" s="1143"/>
      <c r="BD77" s="1143"/>
      <c r="BE77" s="1143"/>
      <c r="BF77" s="1143"/>
      <c r="BG77" s="1146"/>
      <c r="BH77" s="1146"/>
      <c r="BI77" s="1146"/>
      <c r="BV77" s="3"/>
      <c r="BW77" s="3"/>
      <c r="BX77" s="3"/>
      <c r="BY77" s="3"/>
      <c r="BZ77" s="3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5"/>
      <c r="DB77" s="5"/>
      <c r="DC77" s="5"/>
      <c r="DD77" s="5"/>
    </row>
    <row r="78" spans="1:108" s="2" customFormat="1" x14ac:dyDescent="0.2">
      <c r="A78" s="1147" t="s">
        <v>96</v>
      </c>
      <c r="B78" s="123">
        <f>SUM(C78:S78)</f>
        <v>0</v>
      </c>
      <c r="C78" s="1148"/>
      <c r="D78" s="1149"/>
      <c r="E78" s="1149"/>
      <c r="F78" s="1149"/>
      <c r="G78" s="1149"/>
      <c r="H78" s="1149"/>
      <c r="I78" s="1149"/>
      <c r="J78" s="1149"/>
      <c r="K78" s="1149"/>
      <c r="L78" s="1149"/>
      <c r="M78" s="1149"/>
      <c r="N78" s="1149"/>
      <c r="O78" s="1149"/>
      <c r="P78" s="1149"/>
      <c r="Q78" s="1149"/>
      <c r="R78" s="1149"/>
      <c r="S78" s="1150"/>
      <c r="T78" s="1151"/>
      <c r="U78" s="1151"/>
      <c r="V78" s="124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1152"/>
      <c r="BA78" s="1152"/>
      <c r="BB78" s="1152"/>
      <c r="BC78" s="1152"/>
      <c r="BD78" s="1152"/>
      <c r="BE78" s="1152"/>
      <c r="BF78" s="1152"/>
      <c r="BG78" s="1153"/>
      <c r="BH78" s="1153"/>
      <c r="BI78" s="1153"/>
      <c r="BV78" s="3"/>
      <c r="BW78" s="3"/>
      <c r="BX78" s="3"/>
      <c r="BY78" s="3"/>
      <c r="BZ78" s="3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5"/>
      <c r="DB78" s="5">
        <v>0</v>
      </c>
      <c r="DC78" s="5"/>
      <c r="DD78" s="5">
        <v>0</v>
      </c>
    </row>
    <row r="79" spans="1:108" s="2" customFormat="1" x14ac:dyDescent="0.2">
      <c r="A79" s="3752" t="s">
        <v>97</v>
      </c>
      <c r="B79" s="3752"/>
      <c r="C79" s="3752"/>
      <c r="D79" s="3752"/>
      <c r="E79" s="3752"/>
      <c r="F79" s="3752"/>
      <c r="G79" s="3752"/>
      <c r="H79" s="9"/>
      <c r="I79" s="9"/>
      <c r="J79" s="9"/>
      <c r="K79" s="9"/>
      <c r="L79" s="9"/>
      <c r="M79" s="9"/>
      <c r="N79" s="6"/>
      <c r="O79" s="6"/>
      <c r="P79" s="6"/>
      <c r="Q79" s="125"/>
      <c r="R79" s="125"/>
      <c r="S79" s="125"/>
      <c r="T79" s="125"/>
      <c r="U79" s="125"/>
      <c r="V79" s="125"/>
      <c r="W79" s="6"/>
      <c r="X79" s="125"/>
      <c r="Y79" s="125"/>
      <c r="Z79" s="126"/>
      <c r="AA79" s="1154"/>
      <c r="AB79" s="1154"/>
      <c r="AC79" s="1154"/>
      <c r="AD79" s="1154"/>
      <c r="AE79" s="1155"/>
      <c r="AF79" s="1155"/>
      <c r="AG79" s="1155"/>
      <c r="AH79" s="1156"/>
      <c r="AI79" s="1153"/>
      <c r="AJ79" s="1153"/>
      <c r="AK79" s="1153"/>
      <c r="AL79" s="1153"/>
      <c r="AM79" s="1153"/>
      <c r="AN79" s="1153"/>
      <c r="AO79" s="1153"/>
      <c r="AP79" s="1153"/>
      <c r="AQ79" s="1153"/>
      <c r="AR79" s="1153"/>
      <c r="BV79" s="3"/>
      <c r="BW79" s="3"/>
      <c r="BX79" s="3"/>
      <c r="BY79" s="3"/>
      <c r="BZ79" s="3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5"/>
      <c r="DB79" s="5"/>
      <c r="DC79" s="5"/>
      <c r="DD79" s="5"/>
    </row>
    <row r="80" spans="1:108" s="2" customFormat="1" ht="14.25" customHeight="1" x14ac:dyDescent="0.2">
      <c r="A80" s="3753" t="s">
        <v>49</v>
      </c>
      <c r="B80" s="3755" t="s">
        <v>98</v>
      </c>
      <c r="C80" s="3755" t="s">
        <v>32</v>
      </c>
      <c r="D80" s="3756"/>
      <c r="E80" s="3746"/>
      <c r="F80" s="3748" t="s">
        <v>5</v>
      </c>
      <c r="G80" s="3758"/>
      <c r="H80" s="3758"/>
      <c r="I80" s="3758"/>
      <c r="J80" s="3758"/>
      <c r="K80" s="3758"/>
      <c r="L80" s="3758"/>
      <c r="M80" s="3758"/>
      <c r="N80" s="3758"/>
      <c r="O80" s="3758"/>
      <c r="P80" s="3758"/>
      <c r="Q80" s="3758"/>
      <c r="R80" s="3758"/>
      <c r="S80" s="3758"/>
      <c r="T80" s="3758"/>
      <c r="U80" s="3758"/>
      <c r="V80" s="3758"/>
      <c r="W80" s="3758"/>
      <c r="X80" s="3758"/>
      <c r="Y80" s="3758"/>
      <c r="Z80" s="3758"/>
      <c r="AA80" s="3758"/>
      <c r="AB80" s="3758"/>
      <c r="AC80" s="3758"/>
      <c r="AD80" s="3758"/>
      <c r="AE80" s="3758"/>
      <c r="AF80" s="3758"/>
      <c r="AG80" s="3758"/>
      <c r="AH80" s="3758"/>
      <c r="AI80" s="3759"/>
      <c r="AJ80" s="3760" t="s">
        <v>99</v>
      </c>
      <c r="AK80" s="3763" t="s">
        <v>100</v>
      </c>
      <c r="AL80" s="3746" t="s">
        <v>6</v>
      </c>
      <c r="AM80" s="3746" t="s">
        <v>7</v>
      </c>
      <c r="AN80" s="3746" t="s">
        <v>69</v>
      </c>
      <c r="AO80" s="1157"/>
      <c r="AP80" s="1157"/>
      <c r="AQ80" s="1157"/>
      <c r="AR80" s="1157"/>
      <c r="AS80" s="1153"/>
      <c r="AT80" s="1153"/>
      <c r="BV80" s="3"/>
      <c r="BW80" s="3"/>
      <c r="BX80" s="3"/>
      <c r="BY80" s="3"/>
      <c r="BZ80" s="3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5"/>
      <c r="DB80" s="5"/>
      <c r="DC80" s="5"/>
      <c r="DD80" s="5"/>
    </row>
    <row r="81" spans="1:114" s="2" customFormat="1" ht="14.25" customHeight="1" x14ac:dyDescent="0.2">
      <c r="A81" s="3395"/>
      <c r="B81" s="3397"/>
      <c r="C81" s="3716"/>
      <c r="D81" s="3757"/>
      <c r="E81" s="3747"/>
      <c r="F81" s="3748" t="s">
        <v>101</v>
      </c>
      <c r="G81" s="3749"/>
      <c r="H81" s="3748" t="s">
        <v>102</v>
      </c>
      <c r="I81" s="3749"/>
      <c r="J81" s="3750" t="s">
        <v>13</v>
      </c>
      <c r="K81" s="3751"/>
      <c r="L81" s="3750" t="s">
        <v>14</v>
      </c>
      <c r="M81" s="3751"/>
      <c r="N81" s="3748" t="s">
        <v>103</v>
      </c>
      <c r="O81" s="3749"/>
      <c r="P81" s="3748" t="s">
        <v>104</v>
      </c>
      <c r="Q81" s="3749"/>
      <c r="R81" s="3750" t="s">
        <v>16</v>
      </c>
      <c r="S81" s="3751"/>
      <c r="T81" s="3750" t="s">
        <v>17</v>
      </c>
      <c r="U81" s="3751"/>
      <c r="V81" s="3750" t="s">
        <v>18</v>
      </c>
      <c r="W81" s="3751"/>
      <c r="X81" s="3750" t="s">
        <v>19</v>
      </c>
      <c r="Y81" s="3751"/>
      <c r="Z81" s="3750" t="s">
        <v>20</v>
      </c>
      <c r="AA81" s="3751"/>
      <c r="AB81" s="3750" t="s">
        <v>21</v>
      </c>
      <c r="AC81" s="3751"/>
      <c r="AD81" s="3750" t="s">
        <v>22</v>
      </c>
      <c r="AE81" s="3751"/>
      <c r="AF81" s="3750" t="s">
        <v>23</v>
      </c>
      <c r="AG81" s="3751"/>
      <c r="AH81" s="3750" t="s">
        <v>24</v>
      </c>
      <c r="AI81" s="3751"/>
      <c r="AJ81" s="3401"/>
      <c r="AK81" s="3368"/>
      <c r="AL81" s="3372"/>
      <c r="AM81" s="3372"/>
      <c r="AN81" s="3372"/>
      <c r="AO81" s="1157"/>
      <c r="AP81" s="1157"/>
      <c r="AQ81" s="1157"/>
      <c r="AR81" s="1157"/>
      <c r="AS81" s="1153"/>
      <c r="AT81" s="1153"/>
      <c r="BV81" s="3"/>
      <c r="BW81" s="3"/>
      <c r="BX81" s="3"/>
      <c r="BY81" s="3"/>
      <c r="BZ81" s="3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5"/>
      <c r="DB81" s="5"/>
      <c r="DC81" s="5"/>
      <c r="DD81" s="5"/>
      <c r="DE81" s="5"/>
      <c r="DF81" s="5"/>
      <c r="DG81" s="5"/>
      <c r="DH81" s="5"/>
      <c r="DI81" s="5"/>
      <c r="DJ81" s="5"/>
    </row>
    <row r="82" spans="1:114" s="2" customFormat="1" x14ac:dyDescent="0.2">
      <c r="A82" s="3754"/>
      <c r="B82" s="3716"/>
      <c r="C82" s="1158" t="s">
        <v>29</v>
      </c>
      <c r="D82" s="1159" t="s">
        <v>30</v>
      </c>
      <c r="E82" s="1160" t="s">
        <v>31</v>
      </c>
      <c r="F82" s="1158" t="s">
        <v>30</v>
      </c>
      <c r="G82" s="1160" t="s">
        <v>31</v>
      </c>
      <c r="H82" s="1161" t="s">
        <v>30</v>
      </c>
      <c r="I82" s="1160" t="s">
        <v>31</v>
      </c>
      <c r="J82" s="1158" t="s">
        <v>30</v>
      </c>
      <c r="K82" s="1160" t="s">
        <v>31</v>
      </c>
      <c r="L82" s="1158" t="s">
        <v>30</v>
      </c>
      <c r="M82" s="1160" t="s">
        <v>31</v>
      </c>
      <c r="N82" s="1158" t="s">
        <v>30</v>
      </c>
      <c r="O82" s="1160" t="s">
        <v>31</v>
      </c>
      <c r="P82" s="1158" t="s">
        <v>30</v>
      </c>
      <c r="Q82" s="1160" t="s">
        <v>31</v>
      </c>
      <c r="R82" s="1158" t="s">
        <v>30</v>
      </c>
      <c r="S82" s="1160" t="s">
        <v>31</v>
      </c>
      <c r="T82" s="1158" t="s">
        <v>30</v>
      </c>
      <c r="U82" s="1160" t="s">
        <v>31</v>
      </c>
      <c r="V82" s="1158" t="s">
        <v>30</v>
      </c>
      <c r="W82" s="1160" t="s">
        <v>31</v>
      </c>
      <c r="X82" s="1158" t="s">
        <v>30</v>
      </c>
      <c r="Y82" s="1160" t="s">
        <v>31</v>
      </c>
      <c r="Z82" s="1158" t="s">
        <v>30</v>
      </c>
      <c r="AA82" s="1160" t="s">
        <v>31</v>
      </c>
      <c r="AB82" s="1158" t="s">
        <v>30</v>
      </c>
      <c r="AC82" s="1160" t="s">
        <v>31</v>
      </c>
      <c r="AD82" s="1158" t="s">
        <v>30</v>
      </c>
      <c r="AE82" s="1160" t="s">
        <v>31</v>
      </c>
      <c r="AF82" s="1158" t="s">
        <v>30</v>
      </c>
      <c r="AG82" s="1160" t="s">
        <v>31</v>
      </c>
      <c r="AH82" s="1158" t="s">
        <v>30</v>
      </c>
      <c r="AI82" s="1162" t="s">
        <v>31</v>
      </c>
      <c r="AJ82" s="3761"/>
      <c r="AK82" s="3764"/>
      <c r="AL82" s="3747"/>
      <c r="AM82" s="3747"/>
      <c r="AN82" s="3747"/>
      <c r="AO82" s="1157"/>
      <c r="AP82" s="1157"/>
      <c r="AQ82" s="1157"/>
      <c r="AR82" s="1157"/>
      <c r="AS82" s="1153"/>
      <c r="AT82" s="1153"/>
      <c r="BV82" s="3"/>
      <c r="BW82" s="3"/>
      <c r="BX82" s="3"/>
      <c r="BY82" s="3"/>
      <c r="BZ82" s="3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5"/>
      <c r="DB82" s="5"/>
      <c r="DC82" s="5"/>
      <c r="DD82" s="5"/>
      <c r="DE82" s="5"/>
      <c r="DF82" s="5"/>
      <c r="DG82" s="5"/>
      <c r="DH82" s="5"/>
      <c r="DI82" s="5"/>
      <c r="DJ82" s="5"/>
    </row>
    <row r="83" spans="1:114" s="2" customFormat="1" x14ac:dyDescent="0.2">
      <c r="A83" s="1163" t="s">
        <v>105</v>
      </c>
      <c r="B83" s="1164" t="s">
        <v>106</v>
      </c>
      <c r="C83" s="1165">
        <f>SUM(D83:E83)</f>
        <v>0</v>
      </c>
      <c r="D83" s="1166">
        <f>SUM(F83,H83,J83,L83,N83,P83,R83,T83,V83,X83,Z83,AB83,AD83,AF83,AH83)</f>
        <v>0</v>
      </c>
      <c r="E83" s="1167">
        <f>SUM(G83,I83,K83,M83,O83,Q83,S83,U83,W83,Y83,AA83,AC83,AE83,AG83,AI83)</f>
        <v>0</v>
      </c>
      <c r="F83" s="1168"/>
      <c r="G83" s="1169"/>
      <c r="H83" s="1170"/>
      <c r="I83" s="1169"/>
      <c r="J83" s="1168"/>
      <c r="K83" s="1171"/>
      <c r="L83" s="1168"/>
      <c r="M83" s="1171"/>
      <c r="N83" s="1168"/>
      <c r="O83" s="1171"/>
      <c r="P83" s="1168"/>
      <c r="Q83" s="1171"/>
      <c r="R83" s="1168"/>
      <c r="S83" s="1171"/>
      <c r="T83" s="1168"/>
      <c r="U83" s="1171"/>
      <c r="V83" s="1168"/>
      <c r="W83" s="1171"/>
      <c r="X83" s="1168"/>
      <c r="Y83" s="1171"/>
      <c r="Z83" s="1168"/>
      <c r="AA83" s="1171"/>
      <c r="AB83" s="1168"/>
      <c r="AC83" s="1171"/>
      <c r="AD83" s="1168"/>
      <c r="AE83" s="1171"/>
      <c r="AF83" s="1168"/>
      <c r="AG83" s="1171"/>
      <c r="AH83" s="1168"/>
      <c r="AI83" s="1172"/>
      <c r="AJ83" s="1173"/>
      <c r="AK83" s="1174"/>
      <c r="AL83" s="1169"/>
      <c r="AM83" s="1169"/>
      <c r="AN83" s="1169"/>
      <c r="AO83" s="1175"/>
      <c r="AP83" s="1157"/>
      <c r="AQ83" s="1157"/>
      <c r="AR83" s="1157"/>
      <c r="AS83" s="1153"/>
      <c r="AT83" s="1153"/>
      <c r="BV83" s="3"/>
      <c r="BW83" s="3"/>
      <c r="BX83" s="3"/>
      <c r="BY83" s="3"/>
      <c r="BZ83" s="3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5"/>
      <c r="DB83" s="5">
        <v>0</v>
      </c>
      <c r="DC83" s="5"/>
      <c r="DD83" s="5">
        <v>0</v>
      </c>
      <c r="DE83" s="5"/>
      <c r="DF83" s="5">
        <v>0</v>
      </c>
      <c r="DG83" s="5"/>
      <c r="DH83" s="5">
        <v>0</v>
      </c>
      <c r="DI83" s="5"/>
      <c r="DJ83" s="5">
        <v>0</v>
      </c>
    </row>
    <row r="84" spans="1:114" s="2" customFormat="1" x14ac:dyDescent="0.2">
      <c r="A84" s="3762" t="s">
        <v>107</v>
      </c>
      <c r="B84" s="1176" t="s">
        <v>108</v>
      </c>
      <c r="C84" s="17">
        <f>SUM(D84:E84)</f>
        <v>0</v>
      </c>
      <c r="D84" s="132">
        <f t="shared" ref="D84:E86" si="7">SUM(F84,H84,J84,L84,N84,P84,R84,T84,V84,X84,Z84,AB84,AD84,AF84,AH84)</f>
        <v>0</v>
      </c>
      <c r="E84" s="132">
        <f t="shared" si="7"/>
        <v>0</v>
      </c>
      <c r="F84" s="133"/>
      <c r="G84" s="134"/>
      <c r="H84" s="135"/>
      <c r="I84" s="134"/>
      <c r="J84" s="133"/>
      <c r="K84" s="136"/>
      <c r="L84" s="133"/>
      <c r="M84" s="136"/>
      <c r="N84" s="133"/>
      <c r="O84" s="136"/>
      <c r="P84" s="133"/>
      <c r="Q84" s="136"/>
      <c r="R84" s="133"/>
      <c r="S84" s="136"/>
      <c r="T84" s="133"/>
      <c r="U84" s="136"/>
      <c r="V84" s="133"/>
      <c r="W84" s="136"/>
      <c r="X84" s="133"/>
      <c r="Y84" s="136"/>
      <c r="Z84" s="133"/>
      <c r="AA84" s="136"/>
      <c r="AB84" s="133"/>
      <c r="AC84" s="136"/>
      <c r="AD84" s="133"/>
      <c r="AE84" s="136"/>
      <c r="AF84" s="133"/>
      <c r="AG84" s="136"/>
      <c r="AH84" s="133"/>
      <c r="AI84" s="137"/>
      <c r="AJ84" s="138"/>
      <c r="AK84" s="139"/>
      <c r="AL84" s="134"/>
      <c r="AM84" s="134"/>
      <c r="AN84" s="134"/>
      <c r="AO84" s="1175"/>
      <c r="AP84" s="1157"/>
      <c r="AQ84" s="1157"/>
      <c r="AR84" s="1157"/>
      <c r="AS84" s="1153"/>
      <c r="AT84" s="1153"/>
      <c r="BV84" s="3"/>
      <c r="BW84" s="3"/>
      <c r="BX84" s="3"/>
      <c r="BY84" s="3"/>
      <c r="BZ84" s="3"/>
      <c r="CA84" s="4" t="s">
        <v>109</v>
      </c>
      <c r="CB84" s="4"/>
      <c r="CC84" s="4" t="s">
        <v>110</v>
      </c>
      <c r="CD84" s="4"/>
      <c r="CE84" s="4" t="s">
        <v>111</v>
      </c>
      <c r="CF84" s="4"/>
      <c r="CG84" s="4" t="s">
        <v>112</v>
      </c>
      <c r="CH84" s="4"/>
      <c r="CI84" s="4" t="s">
        <v>113</v>
      </c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5"/>
      <c r="DB84" s="5">
        <v>0</v>
      </c>
      <c r="DC84" s="5"/>
      <c r="DD84" s="5">
        <v>0</v>
      </c>
      <c r="DE84" s="5"/>
      <c r="DF84" s="5">
        <v>0</v>
      </c>
      <c r="DG84" s="5"/>
      <c r="DH84" s="5">
        <v>0</v>
      </c>
      <c r="DI84" s="5"/>
      <c r="DJ84" s="5">
        <v>0</v>
      </c>
    </row>
    <row r="85" spans="1:114" s="2" customFormat="1" ht="21" x14ac:dyDescent="0.2">
      <c r="A85" s="3762"/>
      <c r="B85" s="140" t="s">
        <v>114</v>
      </c>
      <c r="C85" s="56">
        <f>SUM(D85:E85)</f>
        <v>0</v>
      </c>
      <c r="D85" s="132">
        <f t="shared" si="7"/>
        <v>0</v>
      </c>
      <c r="E85" s="132">
        <f t="shared" si="7"/>
        <v>0</v>
      </c>
      <c r="F85" s="141"/>
      <c r="G85" s="142"/>
      <c r="H85" s="143"/>
      <c r="I85" s="142"/>
      <c r="J85" s="141"/>
      <c r="K85" s="144"/>
      <c r="L85" s="141"/>
      <c r="M85" s="144"/>
      <c r="N85" s="141"/>
      <c r="O85" s="144"/>
      <c r="P85" s="141"/>
      <c r="Q85" s="144"/>
      <c r="R85" s="141"/>
      <c r="S85" s="144"/>
      <c r="T85" s="141"/>
      <c r="U85" s="144"/>
      <c r="V85" s="141"/>
      <c r="W85" s="144"/>
      <c r="X85" s="141"/>
      <c r="Y85" s="144"/>
      <c r="Z85" s="141"/>
      <c r="AA85" s="144"/>
      <c r="AB85" s="141"/>
      <c r="AC85" s="144"/>
      <c r="AD85" s="141"/>
      <c r="AE85" s="144"/>
      <c r="AF85" s="141"/>
      <c r="AG85" s="144"/>
      <c r="AH85" s="141"/>
      <c r="AI85" s="145"/>
      <c r="AJ85" s="146"/>
      <c r="AK85" s="147"/>
      <c r="AL85" s="142"/>
      <c r="AM85" s="142"/>
      <c r="AN85" s="142"/>
      <c r="AO85" s="1177"/>
      <c r="AP85" s="1143"/>
      <c r="AQ85" s="1143"/>
      <c r="AR85" s="1143"/>
      <c r="AS85" s="1146"/>
      <c r="AT85" s="1146"/>
      <c r="BV85" s="3"/>
      <c r="BW85" s="3"/>
      <c r="BX85" s="3"/>
      <c r="BY85" s="3"/>
      <c r="BZ85" s="3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5"/>
      <c r="DB85" s="5">
        <v>0</v>
      </c>
      <c r="DC85" s="5"/>
      <c r="DD85" s="5">
        <v>0</v>
      </c>
      <c r="DE85" s="5"/>
      <c r="DF85" s="5">
        <v>0</v>
      </c>
      <c r="DG85" s="5"/>
      <c r="DH85" s="5">
        <v>0</v>
      </c>
      <c r="DI85" s="5"/>
      <c r="DJ85" s="5">
        <v>0</v>
      </c>
    </row>
    <row r="86" spans="1:114" s="2" customFormat="1" x14ac:dyDescent="0.2">
      <c r="A86" s="1178" t="s">
        <v>61</v>
      </c>
      <c r="B86" s="1179" t="s">
        <v>115</v>
      </c>
      <c r="C86" s="1180">
        <f>SUM(D86:E86)</f>
        <v>0</v>
      </c>
      <c r="D86" s="1181">
        <f t="shared" si="7"/>
        <v>0</v>
      </c>
      <c r="E86" s="1167">
        <f t="shared" si="7"/>
        <v>0</v>
      </c>
      <c r="F86" s="1182"/>
      <c r="G86" s="1183"/>
      <c r="H86" s="1184"/>
      <c r="I86" s="1183"/>
      <c r="J86" s="1182"/>
      <c r="K86" s="1185"/>
      <c r="L86" s="1182"/>
      <c r="M86" s="1185"/>
      <c r="N86" s="1182"/>
      <c r="O86" s="1185"/>
      <c r="P86" s="1182"/>
      <c r="Q86" s="1185"/>
      <c r="R86" s="1182"/>
      <c r="S86" s="1185"/>
      <c r="T86" s="1182"/>
      <c r="U86" s="1185"/>
      <c r="V86" s="1182"/>
      <c r="W86" s="1185"/>
      <c r="X86" s="1182"/>
      <c r="Y86" s="1185"/>
      <c r="Z86" s="1182"/>
      <c r="AA86" s="1185"/>
      <c r="AB86" s="1182"/>
      <c r="AC86" s="1185"/>
      <c r="AD86" s="1182"/>
      <c r="AE86" s="1185"/>
      <c r="AF86" s="1182"/>
      <c r="AG86" s="1185"/>
      <c r="AH86" s="1182"/>
      <c r="AI86" s="1186"/>
      <c r="AJ86" s="1187"/>
      <c r="AK86" s="1188"/>
      <c r="AL86" s="1183"/>
      <c r="AM86" s="1183"/>
      <c r="AN86" s="1183"/>
      <c r="AO86" s="1177"/>
      <c r="AP86" s="1143"/>
      <c r="AQ86" s="1143"/>
      <c r="AR86" s="1143"/>
      <c r="AS86" s="1146"/>
      <c r="AT86" s="1146"/>
      <c r="BV86" s="3"/>
      <c r="BW86" s="3"/>
      <c r="BX86" s="3"/>
      <c r="BY86" s="3"/>
      <c r="BZ86" s="3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5"/>
      <c r="DB86" s="5"/>
      <c r="DC86" s="5"/>
      <c r="DD86" s="5"/>
      <c r="DE86" s="5"/>
      <c r="DF86" s="5"/>
      <c r="DG86" s="5"/>
      <c r="DH86" s="5"/>
      <c r="DI86" s="5"/>
      <c r="DJ86" s="5"/>
    </row>
    <row r="87" spans="1:114" s="2" customFormat="1" x14ac:dyDescent="0.2">
      <c r="A87" s="8" t="s">
        <v>116</v>
      </c>
      <c r="B87" s="6"/>
      <c r="C87" s="94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125"/>
      <c r="R87" s="125"/>
      <c r="S87" s="125"/>
      <c r="T87" s="125"/>
      <c r="U87" s="125"/>
      <c r="V87" s="125"/>
      <c r="W87" s="6"/>
      <c r="X87" s="125"/>
      <c r="Y87" s="125"/>
      <c r="Z87" s="1189"/>
      <c r="AA87" s="126"/>
      <c r="AB87" s="1190"/>
      <c r="AC87" s="1190"/>
      <c r="AD87" s="1190"/>
      <c r="AE87" s="1190"/>
      <c r="AF87" s="1190"/>
      <c r="AG87" s="1146"/>
      <c r="AH87" s="94"/>
      <c r="AI87" s="1143"/>
      <c r="AJ87" s="1143"/>
      <c r="AK87" s="1143"/>
      <c r="AL87" s="1143"/>
      <c r="AM87" s="1143"/>
      <c r="AN87" s="1143"/>
      <c r="AO87" s="1143"/>
      <c r="AP87" s="1143"/>
      <c r="AQ87" s="1146"/>
      <c r="AR87" s="1146"/>
      <c r="BV87" s="3"/>
      <c r="BW87" s="3"/>
      <c r="BX87" s="3"/>
      <c r="BY87" s="3"/>
      <c r="BZ87" s="3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5"/>
      <c r="DB87" s="5"/>
      <c r="DC87" s="5"/>
      <c r="DD87" s="5"/>
      <c r="DE87" s="5"/>
      <c r="DF87" s="5"/>
      <c r="DG87" s="5"/>
      <c r="DH87" s="5"/>
      <c r="DI87" s="5"/>
      <c r="DJ87" s="5"/>
    </row>
    <row r="88" spans="1:114" s="2" customFormat="1" ht="14.25" customHeight="1" x14ac:dyDescent="0.2">
      <c r="A88" s="3762" t="s">
        <v>89</v>
      </c>
      <c r="B88" s="3778" t="s">
        <v>32</v>
      </c>
      <c r="C88" s="3778" t="s">
        <v>117</v>
      </c>
      <c r="D88" s="3779" t="s">
        <v>118</v>
      </c>
      <c r="E88" s="3751" t="s">
        <v>119</v>
      </c>
      <c r="F88" s="3778" t="s">
        <v>120</v>
      </c>
      <c r="G88" s="6"/>
      <c r="H88" s="1191"/>
      <c r="I88" s="1191"/>
      <c r="J88" s="1191"/>
      <c r="K88" s="1191"/>
      <c r="L88" s="1191"/>
      <c r="M88" s="1191"/>
      <c r="N88" s="1191"/>
      <c r="O88" s="1191"/>
      <c r="P88" s="1192"/>
      <c r="Q88" s="1192"/>
      <c r="R88" s="1192"/>
      <c r="S88" s="1192"/>
      <c r="T88" s="1192"/>
      <c r="U88" s="1192"/>
      <c r="V88" s="1192"/>
      <c r="W88" s="1191"/>
      <c r="X88" s="1192"/>
      <c r="Y88" s="1146"/>
      <c r="Z88" s="1146"/>
      <c r="AA88" s="1146"/>
      <c r="AB88" s="1146"/>
      <c r="AC88" s="1146"/>
      <c r="AD88" s="1146"/>
      <c r="AE88" s="1146"/>
      <c r="AF88" s="1146"/>
      <c r="AG88" s="1146"/>
      <c r="AH88" s="1143"/>
      <c r="AI88" s="1143"/>
      <c r="AJ88" s="1143"/>
      <c r="AK88" s="1143"/>
      <c r="AL88" s="1143"/>
      <c r="AM88" s="1143"/>
      <c r="AN88" s="1143"/>
      <c r="AO88" s="1143"/>
      <c r="AP88" s="1143"/>
      <c r="AQ88" s="1146"/>
      <c r="AR88" s="1146"/>
      <c r="BV88" s="3"/>
      <c r="BW88" s="3"/>
      <c r="BX88" s="3"/>
      <c r="BY88" s="3"/>
      <c r="BZ88" s="3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5"/>
      <c r="DB88" s="5"/>
      <c r="DC88" s="5"/>
      <c r="DD88" s="5"/>
      <c r="DE88" s="5"/>
      <c r="DF88" s="5"/>
      <c r="DG88" s="5"/>
      <c r="DH88" s="5"/>
      <c r="DI88" s="5"/>
      <c r="DJ88" s="5"/>
    </row>
    <row r="89" spans="1:114" s="2" customFormat="1" x14ac:dyDescent="0.2">
      <c r="A89" s="3762"/>
      <c r="B89" s="3778"/>
      <c r="C89" s="3778"/>
      <c r="D89" s="3779"/>
      <c r="E89" s="3751"/>
      <c r="F89" s="3778"/>
      <c r="G89" s="6"/>
      <c r="H89" s="1191"/>
      <c r="I89" s="1191"/>
      <c r="J89" s="1191"/>
      <c r="K89" s="1191"/>
      <c r="L89" s="1191"/>
      <c r="M89" s="1191"/>
      <c r="N89" s="1191"/>
      <c r="O89" s="1191"/>
      <c r="P89" s="1192"/>
      <c r="Q89" s="1192"/>
      <c r="R89" s="1192"/>
      <c r="S89" s="1192"/>
      <c r="T89" s="1192"/>
      <c r="U89" s="1192"/>
      <c r="V89" s="1192"/>
      <c r="W89" s="1191"/>
      <c r="X89" s="1192"/>
      <c r="Y89" s="1146"/>
      <c r="Z89" s="1146"/>
      <c r="AA89" s="1146"/>
      <c r="AB89" s="1146"/>
      <c r="AC89" s="1146"/>
      <c r="AD89" s="1146"/>
      <c r="AE89" s="1146"/>
      <c r="AF89" s="1146"/>
      <c r="AG89" s="1146"/>
      <c r="AH89" s="1143"/>
      <c r="AI89" s="1143"/>
      <c r="AJ89" s="1143"/>
      <c r="AK89" s="1143"/>
      <c r="AL89" s="1143"/>
      <c r="AM89" s="1143"/>
      <c r="AN89" s="1143"/>
      <c r="AO89" s="1143"/>
      <c r="AP89" s="1143"/>
      <c r="AQ89" s="1146"/>
      <c r="AR89" s="1146"/>
      <c r="BV89" s="3"/>
      <c r="BW89" s="3"/>
      <c r="BX89" s="3"/>
      <c r="BY89" s="3"/>
      <c r="BZ89" s="3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5"/>
      <c r="DB89" s="5"/>
      <c r="DC89" s="5"/>
      <c r="DD89" s="5"/>
      <c r="DE89" s="5"/>
      <c r="DF89" s="5"/>
      <c r="DG89" s="5"/>
      <c r="DH89" s="5"/>
      <c r="DI89" s="5"/>
      <c r="DJ89" s="5"/>
    </row>
    <row r="90" spans="1:114" s="2" customFormat="1" x14ac:dyDescent="0.2">
      <c r="A90" s="3765" t="s">
        <v>121</v>
      </c>
      <c r="B90" s="3766"/>
      <c r="C90" s="3766"/>
      <c r="D90" s="3766"/>
      <c r="E90" s="3766"/>
      <c r="F90" s="3767"/>
      <c r="G90" s="6"/>
      <c r="H90" s="1191"/>
      <c r="I90" s="1191"/>
      <c r="J90" s="1191"/>
      <c r="K90" s="1191"/>
      <c r="L90" s="1191"/>
      <c r="M90" s="1191"/>
      <c r="N90" s="1191"/>
      <c r="O90" s="1191"/>
      <c r="P90" s="1192"/>
      <c r="Q90" s="1192"/>
      <c r="R90" s="1192"/>
      <c r="S90" s="1192"/>
      <c r="T90" s="1192"/>
      <c r="U90" s="1192"/>
      <c r="V90" s="1192"/>
      <c r="W90" s="1191"/>
      <c r="X90" s="1192"/>
      <c r="Y90" s="1146"/>
      <c r="Z90" s="1146"/>
      <c r="AA90" s="1146"/>
      <c r="AB90" s="1146"/>
      <c r="AC90" s="1146"/>
      <c r="AD90" s="1146"/>
      <c r="AE90" s="1146"/>
      <c r="AF90" s="1146"/>
      <c r="AG90" s="1146"/>
      <c r="AH90" s="1143"/>
      <c r="AI90" s="1143"/>
      <c r="AJ90" s="1143"/>
      <c r="AK90" s="1143"/>
      <c r="AL90" s="1143"/>
      <c r="AM90" s="1143"/>
      <c r="AN90" s="1143"/>
      <c r="AO90" s="1143"/>
      <c r="AP90" s="1143"/>
      <c r="AQ90" s="1146"/>
      <c r="AR90" s="1146"/>
      <c r="BV90" s="3"/>
      <c r="BW90" s="3"/>
      <c r="BX90" s="3"/>
      <c r="BY90" s="3"/>
      <c r="BZ90" s="3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5"/>
      <c r="DB90" s="5"/>
      <c r="DC90" s="5"/>
      <c r="DD90" s="5"/>
      <c r="DE90" s="5"/>
      <c r="DF90" s="5"/>
      <c r="DG90" s="5"/>
      <c r="DH90" s="5"/>
      <c r="DI90" s="5"/>
      <c r="DJ90" s="5"/>
    </row>
    <row r="91" spans="1:114" s="2" customFormat="1" x14ac:dyDescent="0.2">
      <c r="A91" s="1193" t="s">
        <v>122</v>
      </c>
      <c r="B91" s="1194">
        <f>SUM(C91:D91)</f>
        <v>364</v>
      </c>
      <c r="C91" s="1195">
        <v>57</v>
      </c>
      <c r="D91" s="1196">
        <v>307</v>
      </c>
      <c r="E91" s="1197">
        <v>364</v>
      </c>
      <c r="F91" s="1195"/>
      <c r="G91" s="6"/>
      <c r="H91" s="1191"/>
      <c r="I91" s="1191"/>
      <c r="J91" s="1191"/>
      <c r="K91" s="1191"/>
      <c r="L91" s="1191"/>
      <c r="M91" s="1191"/>
      <c r="N91" s="1191"/>
      <c r="O91" s="1191"/>
      <c r="P91" s="1192"/>
      <c r="Q91" s="1192"/>
      <c r="R91" s="1192"/>
      <c r="S91" s="1192"/>
      <c r="T91" s="1192"/>
      <c r="U91" s="1192"/>
      <c r="V91" s="1192"/>
      <c r="W91" s="1191"/>
      <c r="X91" s="1192"/>
      <c r="Y91" s="1146"/>
      <c r="Z91" s="1146"/>
      <c r="AA91" s="1146"/>
      <c r="AB91" s="1146"/>
      <c r="AC91" s="1146"/>
      <c r="AD91" s="1146"/>
      <c r="AE91" s="1146"/>
      <c r="AF91" s="1146"/>
      <c r="AG91" s="1146"/>
      <c r="AH91" s="1143"/>
      <c r="AI91" s="1143"/>
      <c r="AJ91" s="1143"/>
      <c r="AK91" s="1143"/>
      <c r="AL91" s="1143"/>
      <c r="AM91" s="1143"/>
      <c r="AN91" s="1143"/>
      <c r="AO91" s="1143"/>
      <c r="AP91" s="1143"/>
      <c r="AQ91" s="1146"/>
      <c r="AR91" s="1146"/>
      <c r="BV91" s="3"/>
      <c r="BW91" s="3"/>
      <c r="BX91" s="3"/>
      <c r="BY91" s="3"/>
      <c r="BZ91" s="3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5"/>
      <c r="DB91" s="5"/>
      <c r="DC91" s="5"/>
      <c r="DD91" s="5"/>
      <c r="DE91" s="5"/>
      <c r="DF91" s="5"/>
      <c r="DG91" s="5"/>
      <c r="DH91" s="5"/>
      <c r="DI91" s="5"/>
      <c r="DJ91" s="5"/>
    </row>
    <row r="92" spans="1:114" s="2" customFormat="1" x14ac:dyDescent="0.2">
      <c r="A92" s="148" t="s">
        <v>123</v>
      </c>
      <c r="B92" s="140">
        <f>SUM(C92:D92)</f>
        <v>0</v>
      </c>
      <c r="C92" s="149"/>
      <c r="D92" s="150"/>
      <c r="E92" s="26"/>
      <c r="F92" s="149"/>
      <c r="G92" s="6"/>
      <c r="H92" s="1191"/>
      <c r="I92" s="1191"/>
      <c r="J92" s="1191"/>
      <c r="K92" s="1191"/>
      <c r="L92" s="1191"/>
      <c r="M92" s="1191"/>
      <c r="N92" s="1191"/>
      <c r="O92" s="1191"/>
      <c r="P92" s="1192"/>
      <c r="Q92" s="1192"/>
      <c r="R92" s="1192"/>
      <c r="S92" s="1192"/>
      <c r="T92" s="1192"/>
      <c r="U92" s="1192"/>
      <c r="V92" s="1192"/>
      <c r="W92" s="1191"/>
      <c r="X92" s="1192"/>
      <c r="Y92" s="1146"/>
      <c r="Z92" s="1146"/>
      <c r="AA92" s="1146"/>
      <c r="AB92" s="1146"/>
      <c r="AC92" s="1146"/>
      <c r="AD92" s="1146"/>
      <c r="AE92" s="1146"/>
      <c r="AF92" s="1146"/>
      <c r="AG92" s="1146"/>
      <c r="AH92" s="1143"/>
      <c r="AI92" s="1143"/>
      <c r="AJ92" s="1143"/>
      <c r="AK92" s="1143"/>
      <c r="AL92" s="1143"/>
      <c r="AM92" s="1143"/>
      <c r="AN92" s="1143"/>
      <c r="AO92" s="1143"/>
      <c r="AP92" s="1143"/>
      <c r="AQ92" s="1146"/>
      <c r="AR92" s="1146"/>
      <c r="BV92" s="3"/>
      <c r="BW92" s="3"/>
      <c r="BX92" s="3"/>
      <c r="BY92" s="3"/>
      <c r="BZ92" s="3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5"/>
      <c r="DB92" s="5"/>
      <c r="DC92" s="5"/>
      <c r="DD92" s="5"/>
      <c r="DE92" s="5"/>
      <c r="DF92" s="5"/>
      <c r="DG92" s="5"/>
      <c r="DH92" s="5"/>
      <c r="DI92" s="5"/>
      <c r="DJ92" s="5"/>
    </row>
    <row r="93" spans="1:114" s="2" customFormat="1" x14ac:dyDescent="0.2">
      <c r="A93" s="148" t="s">
        <v>124</v>
      </c>
      <c r="B93" s="140">
        <f>SUM(C93:D93)</f>
        <v>0</v>
      </c>
      <c r="C93" s="149"/>
      <c r="D93" s="150"/>
      <c r="E93" s="26"/>
      <c r="F93" s="149"/>
      <c r="G93" s="6"/>
      <c r="H93" s="1191"/>
      <c r="I93" s="1191"/>
      <c r="J93" s="1191"/>
      <c r="K93" s="1191"/>
      <c r="L93" s="1191"/>
      <c r="M93" s="1191"/>
      <c r="N93" s="1191"/>
      <c r="O93" s="1191"/>
      <c r="P93" s="1192"/>
      <c r="Q93" s="1192"/>
      <c r="R93" s="1192"/>
      <c r="S93" s="1192"/>
      <c r="T93" s="1192"/>
      <c r="U93" s="1192"/>
      <c r="V93" s="1192"/>
      <c r="W93" s="1191"/>
      <c r="X93" s="1192"/>
      <c r="Y93" s="1146"/>
      <c r="Z93" s="1146"/>
      <c r="AA93" s="1146"/>
      <c r="AB93" s="1146"/>
      <c r="AC93" s="1146"/>
      <c r="AD93" s="1146"/>
      <c r="AE93" s="1146"/>
      <c r="AF93" s="1146"/>
      <c r="AG93" s="1146"/>
      <c r="AH93" s="1143"/>
      <c r="AI93" s="1143"/>
      <c r="AJ93" s="1143"/>
      <c r="AK93" s="1143"/>
      <c r="AL93" s="1143"/>
      <c r="AM93" s="1143"/>
      <c r="AN93" s="1143"/>
      <c r="AO93" s="1143"/>
      <c r="AP93" s="1143"/>
      <c r="AQ93" s="1146"/>
      <c r="AR93" s="1146"/>
      <c r="BV93" s="3"/>
      <c r="BW93" s="3"/>
      <c r="BX93" s="3"/>
      <c r="BY93" s="3"/>
      <c r="BZ93" s="3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5"/>
      <c r="DB93" s="5"/>
      <c r="DC93" s="5"/>
      <c r="DD93" s="5"/>
      <c r="DE93" s="5"/>
      <c r="DF93" s="5"/>
      <c r="DG93" s="5"/>
      <c r="DH93" s="5"/>
      <c r="DI93" s="5"/>
      <c r="DJ93" s="5"/>
    </row>
    <row r="94" spans="1:114" s="2" customFormat="1" x14ac:dyDescent="0.2">
      <c r="A94" s="148" t="s">
        <v>125</v>
      </c>
      <c r="B94" s="140">
        <f>SUM(C94:D94)</f>
        <v>0</v>
      </c>
      <c r="C94" s="149"/>
      <c r="D94" s="150"/>
      <c r="E94" s="26"/>
      <c r="F94" s="149"/>
      <c r="G94" s="6"/>
      <c r="H94" s="1191"/>
      <c r="I94" s="1191"/>
      <c r="J94" s="1191"/>
      <c r="K94" s="1191"/>
      <c r="L94" s="1191"/>
      <c r="M94" s="1191"/>
      <c r="N94" s="1191"/>
      <c r="O94" s="1191"/>
      <c r="P94" s="1192"/>
      <c r="Q94" s="1192"/>
      <c r="R94" s="1192"/>
      <c r="S94" s="1192"/>
      <c r="T94" s="1192"/>
      <c r="U94" s="1192"/>
      <c r="V94" s="1192"/>
      <c r="W94" s="1191"/>
      <c r="X94" s="1192"/>
      <c r="Y94" s="1146"/>
      <c r="Z94" s="1146"/>
      <c r="AA94" s="1146"/>
      <c r="AB94" s="1146"/>
      <c r="AC94" s="1146"/>
      <c r="AD94" s="1146"/>
      <c r="AE94" s="1146"/>
      <c r="AF94" s="1146"/>
      <c r="AG94" s="1146"/>
      <c r="AH94" s="1143"/>
      <c r="AI94" s="1143"/>
      <c r="AJ94" s="1143"/>
      <c r="AK94" s="1143"/>
      <c r="AL94" s="1143"/>
      <c r="AM94" s="1143"/>
      <c r="AN94" s="1143"/>
      <c r="AO94" s="1143"/>
      <c r="AP94" s="1143"/>
      <c r="AQ94" s="1146"/>
      <c r="AR94" s="1146"/>
      <c r="BV94" s="3"/>
      <c r="BW94" s="3"/>
      <c r="BX94" s="3"/>
      <c r="BY94" s="3"/>
      <c r="BZ94" s="3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5"/>
      <c r="DB94" s="5"/>
      <c r="DC94" s="5"/>
      <c r="DD94" s="5"/>
      <c r="DE94" s="5"/>
      <c r="DF94" s="5"/>
      <c r="DG94" s="5"/>
      <c r="DH94" s="5"/>
      <c r="DI94" s="5"/>
      <c r="DJ94" s="5"/>
    </row>
    <row r="95" spans="1:114" s="2" customFormat="1" x14ac:dyDescent="0.2">
      <c r="A95" s="151" t="s">
        <v>126</v>
      </c>
      <c r="B95" s="152">
        <f>SUM(C95:D95)</f>
        <v>37</v>
      </c>
      <c r="C95" s="108"/>
      <c r="D95" s="1198">
        <v>37</v>
      </c>
      <c r="E95" s="154">
        <v>37</v>
      </c>
      <c r="F95" s="108"/>
      <c r="G95" s="6"/>
      <c r="H95" s="1191"/>
      <c r="I95" s="1191"/>
      <c r="J95" s="1191"/>
      <c r="K95" s="1191"/>
      <c r="L95" s="1191"/>
      <c r="M95" s="1191"/>
      <c r="N95" s="1191"/>
      <c r="O95" s="1191"/>
      <c r="P95" s="1192"/>
      <c r="Q95" s="1192"/>
      <c r="R95" s="1192"/>
      <c r="S95" s="1192"/>
      <c r="T95" s="1192"/>
      <c r="U95" s="1192"/>
      <c r="V95" s="1192"/>
      <c r="W95" s="1191"/>
      <c r="X95" s="1192"/>
      <c r="Y95" s="1146"/>
      <c r="Z95" s="1146"/>
      <c r="AA95" s="1146"/>
      <c r="AB95" s="1146"/>
      <c r="AC95" s="1146"/>
      <c r="AD95" s="1146"/>
      <c r="AE95" s="1146"/>
      <c r="AF95" s="1146"/>
      <c r="AG95" s="1146"/>
      <c r="AH95" s="1143"/>
      <c r="AI95" s="1143"/>
      <c r="AJ95" s="1143"/>
      <c r="AK95" s="1143"/>
      <c r="AL95" s="1143"/>
      <c r="AM95" s="1143"/>
      <c r="AN95" s="1143"/>
      <c r="AO95" s="1143"/>
      <c r="AP95" s="1143"/>
      <c r="AQ95" s="1146"/>
      <c r="AR95" s="1146"/>
      <c r="BV95" s="3"/>
      <c r="BW95" s="3"/>
      <c r="BX95" s="3"/>
      <c r="BY95" s="3"/>
      <c r="BZ95" s="3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5"/>
      <c r="DB95" s="5"/>
      <c r="DC95" s="5"/>
      <c r="DD95" s="5"/>
      <c r="DE95" s="5"/>
      <c r="DF95" s="5"/>
      <c r="DG95" s="5"/>
      <c r="DH95" s="5"/>
      <c r="DI95" s="5"/>
      <c r="DJ95" s="5"/>
    </row>
    <row r="96" spans="1:114" s="2" customFormat="1" x14ac:dyDescent="0.2">
      <c r="A96" s="3765" t="s">
        <v>127</v>
      </c>
      <c r="B96" s="3766"/>
      <c r="C96" s="3766"/>
      <c r="D96" s="3766"/>
      <c r="E96" s="3766"/>
      <c r="F96" s="3767"/>
      <c r="G96" s="6"/>
      <c r="H96" s="1191"/>
      <c r="I96" s="1191"/>
      <c r="J96" s="1191"/>
      <c r="K96" s="1191"/>
      <c r="L96" s="1191"/>
      <c r="M96" s="1191"/>
      <c r="N96" s="1191"/>
      <c r="O96" s="1191"/>
      <c r="P96" s="1192"/>
      <c r="Q96" s="1192"/>
      <c r="R96" s="1192"/>
      <c r="S96" s="1192"/>
      <c r="T96" s="1192"/>
      <c r="U96" s="1192"/>
      <c r="V96" s="1192"/>
      <c r="W96" s="1191"/>
      <c r="X96" s="1192"/>
      <c r="Y96" s="1146"/>
      <c r="Z96" s="1146"/>
      <c r="AA96" s="1146"/>
      <c r="AB96" s="1146"/>
      <c r="AC96" s="1146"/>
      <c r="AD96" s="1146"/>
      <c r="AE96" s="1146"/>
      <c r="AF96" s="1146"/>
      <c r="AG96" s="1146"/>
      <c r="AH96" s="1143"/>
      <c r="AI96" s="1143"/>
      <c r="AJ96" s="1143"/>
      <c r="AK96" s="1143"/>
      <c r="AL96" s="1143"/>
      <c r="AM96" s="1143"/>
      <c r="AN96" s="1143"/>
      <c r="AO96" s="1143"/>
      <c r="AP96" s="1143"/>
      <c r="AQ96" s="1146"/>
      <c r="AR96" s="1146"/>
      <c r="BV96" s="3"/>
      <c r="BW96" s="3"/>
      <c r="BX96" s="3"/>
      <c r="BY96" s="3"/>
      <c r="BZ96" s="3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5"/>
      <c r="DB96" s="5"/>
      <c r="DC96" s="5"/>
      <c r="DD96" s="5"/>
      <c r="DE96" s="5"/>
      <c r="DF96" s="5"/>
      <c r="DG96" s="5"/>
      <c r="DH96" s="5"/>
      <c r="DI96" s="5"/>
      <c r="DJ96" s="5"/>
    </row>
    <row r="97" spans="1:130" x14ac:dyDescent="0.2">
      <c r="A97" s="1199" t="s">
        <v>128</v>
      </c>
      <c r="B97" s="1200">
        <f>SUM(C97:D97)</f>
        <v>1</v>
      </c>
      <c r="C97" s="1195"/>
      <c r="D97" s="1196">
        <v>1</v>
      </c>
      <c r="E97" s="1197">
        <v>1</v>
      </c>
      <c r="F97" s="1195"/>
      <c r="G97" s="6"/>
      <c r="H97" s="1191"/>
      <c r="I97" s="1191"/>
      <c r="J97" s="1191"/>
      <c r="K97" s="1191"/>
      <c r="L97" s="1191"/>
      <c r="M97" s="1191"/>
      <c r="N97" s="1191"/>
      <c r="O97" s="1191"/>
      <c r="P97" s="1192"/>
      <c r="Q97" s="1192"/>
      <c r="R97" s="1192"/>
      <c r="S97" s="1192"/>
      <c r="T97" s="1192"/>
      <c r="U97" s="1192"/>
      <c r="V97" s="1192"/>
      <c r="W97" s="1191"/>
      <c r="X97" s="1192"/>
      <c r="Y97" s="1146"/>
      <c r="Z97" s="1146"/>
      <c r="AA97" s="1146"/>
      <c r="AB97" s="1146"/>
      <c r="AC97" s="1146"/>
      <c r="AD97" s="1146"/>
      <c r="AE97" s="1146"/>
      <c r="AF97" s="1146"/>
      <c r="AG97" s="1146"/>
      <c r="AH97" s="1146"/>
      <c r="AI97" s="1146"/>
      <c r="AJ97" s="1146"/>
      <c r="AK97" s="1146"/>
      <c r="AL97" s="1146"/>
      <c r="AM97" s="1146"/>
      <c r="AN97" s="1146"/>
      <c r="AO97" s="1146"/>
      <c r="AP97" s="1146"/>
      <c r="AQ97" s="1146"/>
      <c r="AR97" s="1146"/>
    </row>
    <row r="98" spans="1:130" x14ac:dyDescent="0.2">
      <c r="A98" s="155" t="s">
        <v>129</v>
      </c>
      <c r="B98" s="156">
        <f>SUM(C98:D98)</f>
        <v>1</v>
      </c>
      <c r="C98" s="149"/>
      <c r="D98" s="150">
        <v>1</v>
      </c>
      <c r="E98" s="26">
        <v>1</v>
      </c>
      <c r="F98" s="149"/>
      <c r="G98" s="6"/>
      <c r="H98" s="1191"/>
      <c r="I98" s="1191"/>
      <c r="J98" s="1191"/>
      <c r="K98" s="1191"/>
      <c r="L98" s="1191"/>
      <c r="M98" s="1191"/>
      <c r="N98" s="1191"/>
      <c r="O98" s="1191"/>
      <c r="P98" s="1192"/>
      <c r="Q98" s="1192"/>
      <c r="R98" s="1192"/>
      <c r="S98" s="1192"/>
      <c r="T98" s="1192"/>
      <c r="U98" s="1192"/>
      <c r="V98" s="1192"/>
      <c r="W98" s="1191"/>
      <c r="X98" s="1192"/>
      <c r="Y98" s="1146"/>
      <c r="Z98" s="1146"/>
      <c r="AA98" s="1146"/>
      <c r="AB98" s="1146"/>
      <c r="AC98" s="1146"/>
      <c r="AD98" s="1146"/>
      <c r="AE98" s="1146"/>
      <c r="AF98" s="1146"/>
      <c r="AG98" s="1146"/>
      <c r="AH98" s="1146"/>
      <c r="AI98" s="1146"/>
      <c r="AJ98" s="1146"/>
      <c r="AK98" s="1146"/>
      <c r="AL98" s="1146"/>
      <c r="AM98" s="1146"/>
      <c r="AN98" s="1146"/>
      <c r="AO98" s="1146"/>
      <c r="AP98" s="1146"/>
      <c r="AQ98" s="1146"/>
      <c r="AR98" s="1146"/>
    </row>
    <row r="99" spans="1:130" ht="21" x14ac:dyDescent="0.2">
      <c r="A99" s="1201" t="s">
        <v>130</v>
      </c>
      <c r="B99" s="157">
        <f>SUM(C99:D99)</f>
        <v>0</v>
      </c>
      <c r="C99" s="1202"/>
      <c r="D99" s="1198"/>
      <c r="E99" s="1203"/>
      <c r="F99" s="1202"/>
      <c r="G99" s="6"/>
      <c r="H99" s="1204"/>
      <c r="I99" s="1204"/>
      <c r="J99" s="1204"/>
      <c r="K99" s="1204"/>
      <c r="L99" s="1204"/>
      <c r="M99" s="1204"/>
      <c r="N99" s="1204"/>
      <c r="O99" s="1204"/>
      <c r="P99" s="1205"/>
      <c r="Q99" s="1205"/>
      <c r="R99" s="1205"/>
      <c r="S99" s="1205"/>
      <c r="T99" s="1205"/>
      <c r="U99" s="1205"/>
      <c r="V99" s="1205"/>
      <c r="W99" s="1204"/>
      <c r="X99" s="1205"/>
      <c r="Y99" s="1206"/>
      <c r="Z99" s="1206"/>
      <c r="AA99" s="1206"/>
      <c r="AB99" s="1206"/>
      <c r="AC99" s="1206"/>
      <c r="AD99" s="1206"/>
      <c r="AE99" s="1206"/>
      <c r="AF99" s="1206"/>
      <c r="AG99" s="1206"/>
      <c r="AH99" s="1206"/>
      <c r="AI99" s="1206"/>
      <c r="AJ99" s="1206"/>
      <c r="AK99" s="1206"/>
      <c r="AL99" s="1206"/>
      <c r="AM99" s="1206"/>
      <c r="AN99" s="1206"/>
      <c r="AO99" s="1206"/>
      <c r="AP99" s="1206"/>
      <c r="AQ99" s="1206"/>
      <c r="AR99" s="1206"/>
    </row>
    <row r="100" spans="1:130" s="3" customFormat="1" x14ac:dyDescent="0.2">
      <c r="A100" s="3768" t="s">
        <v>131</v>
      </c>
      <c r="B100" s="3768"/>
      <c r="C100" s="3768"/>
      <c r="D100" s="3768"/>
      <c r="E100" s="3768"/>
      <c r="F100" s="3769"/>
      <c r="G100" s="1207"/>
      <c r="H100" s="1207"/>
      <c r="I100" s="1207"/>
      <c r="J100" s="1207"/>
      <c r="K100" s="1207"/>
      <c r="L100" s="1207"/>
      <c r="M100" s="1207"/>
      <c r="N100" s="1207"/>
      <c r="O100" s="1207"/>
      <c r="P100" s="1207"/>
      <c r="Q100" s="1208"/>
      <c r="R100" s="1208"/>
      <c r="S100" s="1208"/>
      <c r="T100" s="1208"/>
      <c r="U100" s="1208"/>
      <c r="V100" s="1208"/>
      <c r="W100" s="1207"/>
      <c r="X100" s="1208"/>
      <c r="Y100" s="1208"/>
      <c r="Z100" s="1208"/>
      <c r="AA100" s="1208"/>
      <c r="AB100" s="1208"/>
      <c r="AC100" s="1208"/>
      <c r="AD100" s="1208"/>
      <c r="AE100" s="1208"/>
      <c r="AF100" s="1208"/>
      <c r="AG100" s="1208"/>
      <c r="AH100" s="1208"/>
      <c r="AI100" s="1208"/>
      <c r="AJ100" s="1208"/>
      <c r="AK100" s="1208"/>
      <c r="AL100" s="1208"/>
      <c r="AM100" s="1208"/>
      <c r="AN100" s="1208"/>
      <c r="AO100" s="1208"/>
      <c r="AP100" s="1208"/>
      <c r="AQ100" s="1208"/>
      <c r="AR100" s="1208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</row>
    <row r="101" spans="1:130" ht="14.25" customHeight="1" x14ac:dyDescent="0.2">
      <c r="A101" s="3770" t="s">
        <v>132</v>
      </c>
      <c r="B101" s="3772" t="s">
        <v>133</v>
      </c>
      <c r="C101" s="3773"/>
      <c r="D101" s="3774"/>
      <c r="E101" s="3772" t="s">
        <v>134</v>
      </c>
      <c r="F101" s="3774"/>
      <c r="G101" s="3772" t="s">
        <v>135</v>
      </c>
      <c r="H101" s="3780"/>
      <c r="I101" s="3782" t="s">
        <v>136</v>
      </c>
      <c r="J101" s="3783"/>
      <c r="K101" s="3786" t="s">
        <v>137</v>
      </c>
      <c r="L101" s="3788" t="s">
        <v>138</v>
      </c>
      <c r="M101" s="3786"/>
      <c r="N101" s="3788" t="s">
        <v>139</v>
      </c>
      <c r="O101" s="3786"/>
      <c r="P101" s="6"/>
      <c r="Q101" s="125"/>
      <c r="R101" s="125"/>
      <c r="S101" s="125"/>
      <c r="T101" s="125"/>
      <c r="U101" s="125"/>
      <c r="V101" s="125"/>
      <c r="W101" s="6"/>
      <c r="X101" s="125"/>
      <c r="Y101" s="1209"/>
      <c r="Z101" s="1156"/>
      <c r="AA101" s="1156"/>
      <c r="AB101" s="1156"/>
      <c r="AC101" s="1156"/>
      <c r="AD101" s="1156"/>
      <c r="AE101" s="1156"/>
      <c r="AF101" s="1156"/>
      <c r="AG101" s="1156"/>
      <c r="AH101" s="1156"/>
      <c r="AI101" s="1156"/>
      <c r="AJ101" s="1206"/>
      <c r="AK101" s="1206"/>
      <c r="AL101" s="1206"/>
      <c r="AM101" s="1206"/>
      <c r="AN101" s="1206"/>
      <c r="AO101" s="1206"/>
      <c r="AP101" s="1206"/>
      <c r="AQ101" s="1206"/>
      <c r="AR101" s="1206"/>
      <c r="AS101" s="1206"/>
    </row>
    <row r="102" spans="1:130" x14ac:dyDescent="0.2">
      <c r="A102" s="3410"/>
      <c r="B102" s="3775"/>
      <c r="C102" s="3776"/>
      <c r="D102" s="3777"/>
      <c r="E102" s="3775"/>
      <c r="F102" s="3777"/>
      <c r="G102" s="3775"/>
      <c r="H102" s="3781"/>
      <c r="I102" s="3784"/>
      <c r="J102" s="3785"/>
      <c r="K102" s="3427"/>
      <c r="L102" s="3789"/>
      <c r="M102" s="3787"/>
      <c r="N102" s="3789"/>
      <c r="O102" s="3787"/>
      <c r="P102" s="6"/>
      <c r="Q102" s="125"/>
      <c r="R102" s="125"/>
      <c r="S102" s="125"/>
      <c r="T102" s="125"/>
      <c r="U102" s="125"/>
      <c r="V102" s="125"/>
      <c r="W102" s="6"/>
      <c r="X102" s="125"/>
      <c r="Y102" s="1205"/>
      <c r="Z102" s="1206"/>
      <c r="AA102" s="1206"/>
      <c r="AB102" s="1206"/>
      <c r="AC102" s="1206"/>
      <c r="AD102" s="1206"/>
      <c r="AE102" s="1206"/>
      <c r="AF102" s="1206"/>
      <c r="AG102" s="1206"/>
      <c r="AH102" s="1206"/>
      <c r="AI102" s="1206"/>
      <c r="AJ102" s="1206"/>
      <c r="AK102" s="1206"/>
      <c r="AL102" s="1206"/>
      <c r="AM102" s="1206"/>
      <c r="AN102" s="1206"/>
      <c r="AO102" s="1206"/>
      <c r="AP102" s="1206"/>
      <c r="AQ102" s="1206"/>
      <c r="AR102" s="1206"/>
      <c r="AS102" s="1206"/>
    </row>
    <row r="103" spans="1:130" ht="21" x14ac:dyDescent="0.2">
      <c r="A103" s="3771"/>
      <c r="B103" s="1210" t="s">
        <v>140</v>
      </c>
      <c r="C103" s="1210" t="s">
        <v>141</v>
      </c>
      <c r="D103" s="1211" t="s">
        <v>142</v>
      </c>
      <c r="E103" s="1212" t="s">
        <v>143</v>
      </c>
      <c r="F103" s="1213" t="s">
        <v>144</v>
      </c>
      <c r="G103" s="1212" t="s">
        <v>145</v>
      </c>
      <c r="H103" s="1214" t="s">
        <v>146</v>
      </c>
      <c r="I103" s="1215" t="s">
        <v>143</v>
      </c>
      <c r="J103" s="1216" t="s">
        <v>144</v>
      </c>
      <c r="K103" s="3787"/>
      <c r="L103" s="1210" t="s">
        <v>140</v>
      </c>
      <c r="M103" s="1217" t="s">
        <v>142</v>
      </c>
      <c r="N103" s="1210" t="s">
        <v>145</v>
      </c>
      <c r="O103" s="1217" t="s">
        <v>146</v>
      </c>
      <c r="P103" s="6"/>
      <c r="Q103" s="125"/>
      <c r="R103" s="125"/>
      <c r="S103" s="125"/>
      <c r="T103" s="125"/>
      <c r="U103" s="125"/>
      <c r="V103" s="125"/>
      <c r="W103" s="6"/>
      <c r="X103" s="125"/>
      <c r="Y103" s="1218"/>
      <c r="Z103" s="1219"/>
      <c r="AA103" s="1219"/>
      <c r="AB103" s="1219"/>
      <c r="AC103" s="1219"/>
      <c r="AD103" s="1219"/>
      <c r="AE103" s="1219"/>
      <c r="AF103" s="1219"/>
      <c r="AG103" s="1219"/>
      <c r="AH103" s="1219"/>
      <c r="AI103" s="1219"/>
      <c r="AJ103" s="1219"/>
      <c r="AK103" s="1219"/>
      <c r="AL103" s="1219"/>
      <c r="AM103" s="1219"/>
      <c r="AN103" s="1219"/>
      <c r="AO103" s="1219"/>
      <c r="AP103" s="1219"/>
      <c r="AQ103" s="1219"/>
      <c r="AR103" s="1219"/>
      <c r="AS103" s="1219"/>
    </row>
    <row r="104" spans="1:130" x14ac:dyDescent="0.2">
      <c r="A104" s="1220" t="s">
        <v>147</v>
      </c>
      <c r="B104" s="1221">
        <f>SUM(C104:D104)</f>
        <v>12964</v>
      </c>
      <c r="C104" s="1222">
        <v>12688</v>
      </c>
      <c r="D104" s="1223">
        <v>276</v>
      </c>
      <c r="E104" s="1222">
        <v>10740</v>
      </c>
      <c r="F104" s="1223">
        <v>0</v>
      </c>
      <c r="G104" s="1222">
        <v>40612</v>
      </c>
      <c r="H104" s="1224">
        <v>297</v>
      </c>
      <c r="I104" s="1225">
        <v>2224</v>
      </c>
      <c r="J104" s="1226">
        <v>0</v>
      </c>
      <c r="K104" s="1227">
        <v>12688</v>
      </c>
      <c r="L104" s="1222"/>
      <c r="M104" s="1228"/>
      <c r="N104" s="1222"/>
      <c r="O104" s="1228"/>
      <c r="P104" s="6" t="str">
        <f>CB104&amp;CC104&amp;CD104&amp;CE104</f>
        <v/>
      </c>
      <c r="Q104" s="125"/>
      <c r="R104" s="125"/>
      <c r="S104" s="125"/>
      <c r="T104" s="125"/>
      <c r="U104" s="125"/>
      <c r="V104" s="125"/>
      <c r="W104" s="6"/>
      <c r="X104" s="125"/>
      <c r="Y104" s="1229"/>
      <c r="Z104" s="1230"/>
      <c r="AA104" s="1230"/>
      <c r="AB104" s="1230"/>
      <c r="AC104" s="1230"/>
      <c r="AD104" s="1230"/>
      <c r="AE104" s="1230"/>
      <c r="AF104" s="1230"/>
      <c r="AG104" s="1230"/>
      <c r="AH104" s="1230"/>
      <c r="AI104" s="1230"/>
      <c r="AJ104" s="1230"/>
      <c r="AK104" s="1230"/>
      <c r="AL104" s="1230"/>
      <c r="AM104" s="1230"/>
      <c r="AN104" s="1230"/>
      <c r="AO104" s="1230"/>
      <c r="AP104" s="1230"/>
      <c r="AQ104" s="1230"/>
      <c r="AR104" s="1230"/>
      <c r="AS104" s="1230"/>
    </row>
    <row r="105" spans="1:130" x14ac:dyDescent="0.2">
      <c r="A105" s="158" t="s">
        <v>148</v>
      </c>
      <c r="B105" s="159">
        <f>SUM(C105:D105)</f>
        <v>1382</v>
      </c>
      <c r="C105" s="160">
        <v>1249</v>
      </c>
      <c r="D105" s="161">
        <v>133</v>
      </c>
      <c r="E105" s="160">
        <v>1382</v>
      </c>
      <c r="F105" s="161">
        <v>0</v>
      </c>
      <c r="G105" s="160">
        <v>2666</v>
      </c>
      <c r="H105" s="162">
        <v>149</v>
      </c>
      <c r="I105" s="163">
        <v>0</v>
      </c>
      <c r="J105" s="164">
        <v>0</v>
      </c>
      <c r="K105" s="161">
        <v>1249</v>
      </c>
      <c r="L105" s="165"/>
      <c r="M105" s="166"/>
      <c r="N105" s="165"/>
      <c r="O105" s="166"/>
      <c r="P105" s="6"/>
      <c r="Q105" s="125"/>
      <c r="R105" s="125"/>
      <c r="S105" s="125"/>
      <c r="T105" s="125"/>
      <c r="U105" s="125"/>
      <c r="V105" s="125"/>
      <c r="W105" s="6"/>
      <c r="X105" s="125"/>
      <c r="Y105" s="1229"/>
      <c r="Z105" s="1230"/>
      <c r="AA105" s="1230"/>
      <c r="AB105" s="1230"/>
      <c r="AC105" s="1230"/>
      <c r="AD105" s="1230"/>
      <c r="AE105" s="1230"/>
      <c r="AF105" s="1230"/>
      <c r="AG105" s="1230"/>
      <c r="AH105" s="1230"/>
      <c r="AI105" s="1230"/>
      <c r="AJ105" s="1230"/>
      <c r="AK105" s="1230"/>
      <c r="AL105" s="1230"/>
      <c r="AM105" s="1230"/>
      <c r="AN105" s="1230"/>
      <c r="AO105" s="1230"/>
      <c r="AP105" s="1230"/>
      <c r="AQ105" s="1230"/>
      <c r="AR105" s="1230"/>
      <c r="AS105" s="1230"/>
    </row>
    <row r="106" spans="1:130" x14ac:dyDescent="0.2">
      <c r="A106" s="158" t="s">
        <v>149</v>
      </c>
      <c r="B106" s="167">
        <f>SUM(C106:D106)</f>
        <v>939</v>
      </c>
      <c r="C106" s="168">
        <v>939</v>
      </c>
      <c r="D106" s="169">
        <v>0</v>
      </c>
      <c r="E106" s="170">
        <v>939</v>
      </c>
      <c r="F106" s="169">
        <v>0</v>
      </c>
      <c r="G106" s="168">
        <v>939</v>
      </c>
      <c r="H106" s="171">
        <v>0</v>
      </c>
      <c r="I106" s="172">
        <v>0</v>
      </c>
      <c r="J106" s="173">
        <v>0</v>
      </c>
      <c r="K106" s="169">
        <v>939</v>
      </c>
      <c r="L106" s="174"/>
      <c r="M106" s="175"/>
      <c r="N106" s="174"/>
      <c r="O106" s="175"/>
      <c r="P106" s="6"/>
      <c r="Q106" s="125"/>
      <c r="R106" s="125"/>
      <c r="S106" s="125"/>
      <c r="T106" s="125"/>
      <c r="U106" s="125"/>
      <c r="V106" s="125"/>
      <c r="W106" s="6"/>
      <c r="X106" s="125"/>
      <c r="Y106" s="1229"/>
      <c r="Z106" s="1230"/>
      <c r="AA106" s="1230"/>
      <c r="AB106" s="1230"/>
      <c r="AC106" s="1230"/>
      <c r="AD106" s="1230"/>
      <c r="AE106" s="1230"/>
      <c r="AF106" s="1230"/>
      <c r="AG106" s="1230"/>
      <c r="AH106" s="1230"/>
      <c r="AI106" s="1230"/>
      <c r="AJ106" s="1230"/>
      <c r="AK106" s="1230"/>
      <c r="AL106" s="1230"/>
      <c r="AM106" s="1230"/>
      <c r="AN106" s="1230"/>
      <c r="AO106" s="1230"/>
      <c r="AP106" s="1230"/>
      <c r="AQ106" s="1230"/>
      <c r="AR106" s="1230"/>
      <c r="AS106" s="1230"/>
    </row>
    <row r="107" spans="1:130" x14ac:dyDescent="0.2">
      <c r="A107" s="1231" t="s">
        <v>32</v>
      </c>
      <c r="B107" s="1232">
        <f>SUM(C107:D107)</f>
        <v>15285</v>
      </c>
      <c r="C107" s="1232">
        <f t="shared" ref="C107:K107" si="8">SUM(C104:C106)</f>
        <v>14876</v>
      </c>
      <c r="D107" s="1233">
        <f t="shared" si="8"/>
        <v>409</v>
      </c>
      <c r="E107" s="1232">
        <f t="shared" si="8"/>
        <v>13061</v>
      </c>
      <c r="F107" s="1233">
        <f t="shared" si="8"/>
        <v>0</v>
      </c>
      <c r="G107" s="1232">
        <f t="shared" si="8"/>
        <v>44217</v>
      </c>
      <c r="H107" s="1234">
        <f t="shared" si="8"/>
        <v>446</v>
      </c>
      <c r="I107" s="1235">
        <f t="shared" si="8"/>
        <v>2224</v>
      </c>
      <c r="J107" s="1236">
        <f t="shared" si="8"/>
        <v>0</v>
      </c>
      <c r="K107" s="1233">
        <f t="shared" si="8"/>
        <v>14876</v>
      </c>
      <c r="L107" s="1232">
        <f>+L104</f>
        <v>0</v>
      </c>
      <c r="M107" s="1237">
        <f>+M104</f>
        <v>0</v>
      </c>
      <c r="N107" s="1232">
        <f>+N104</f>
        <v>0</v>
      </c>
      <c r="O107" s="1237">
        <f>+O104</f>
        <v>0</v>
      </c>
      <c r="P107" s="6"/>
      <c r="Q107" s="125"/>
      <c r="R107" s="125"/>
      <c r="S107" s="125"/>
      <c r="T107" s="125"/>
      <c r="U107" s="125"/>
      <c r="V107" s="125"/>
      <c r="W107" s="6"/>
      <c r="X107" s="125"/>
      <c r="Y107" s="1238"/>
      <c r="Z107" s="1239"/>
      <c r="AA107" s="1239"/>
      <c r="AB107" s="1239"/>
      <c r="AC107" s="1239"/>
      <c r="AD107" s="1239"/>
      <c r="AE107" s="1239"/>
      <c r="AF107" s="1239"/>
      <c r="AG107" s="1239"/>
      <c r="AH107" s="1239"/>
      <c r="AI107" s="1239"/>
      <c r="AJ107" s="1239"/>
      <c r="AK107" s="1239"/>
      <c r="AL107" s="1239"/>
      <c r="AM107" s="1239"/>
      <c r="AN107" s="1239"/>
      <c r="AO107" s="1239"/>
      <c r="AP107" s="1239"/>
      <c r="AQ107" s="1239"/>
      <c r="AR107" s="1239"/>
      <c r="AS107" s="1239"/>
    </row>
    <row r="108" spans="1:130" ht="19.5" x14ac:dyDescent="0.2">
      <c r="A108" s="8" t="s">
        <v>150</v>
      </c>
      <c r="B108" s="1240"/>
      <c r="C108" s="1241"/>
      <c r="D108" s="176"/>
      <c r="E108" s="1242"/>
      <c r="F108" s="1242"/>
      <c r="G108" s="1243"/>
      <c r="H108" s="1243"/>
      <c r="I108" s="1244"/>
      <c r="J108" s="179"/>
      <c r="K108" s="1244"/>
      <c r="L108" s="179"/>
      <c r="M108" s="6"/>
      <c r="N108" s="6"/>
      <c r="O108" s="6"/>
      <c r="P108" s="6"/>
      <c r="Q108" s="125"/>
      <c r="R108" s="125"/>
      <c r="S108" s="125"/>
      <c r="T108" s="125"/>
      <c r="U108" s="125"/>
      <c r="V108" s="125"/>
      <c r="W108" s="6"/>
      <c r="X108" s="1245"/>
      <c r="Y108" s="1245"/>
      <c r="Z108" s="1246"/>
      <c r="AA108" s="1246"/>
      <c r="AB108" s="1246"/>
      <c r="AC108" s="1246"/>
      <c r="AD108" s="1246"/>
      <c r="AE108" s="1246"/>
      <c r="AF108" s="1246"/>
      <c r="AG108" s="1246"/>
      <c r="AH108" s="1246"/>
      <c r="AI108" s="1246"/>
      <c r="AJ108" s="1246"/>
      <c r="AK108" s="1246"/>
      <c r="AL108" s="1246"/>
      <c r="AM108" s="1246"/>
      <c r="AN108" s="1246"/>
      <c r="AO108" s="1246"/>
      <c r="AP108" s="1246"/>
      <c r="AQ108" s="1246"/>
      <c r="AR108" s="1246"/>
    </row>
    <row r="109" spans="1:130" ht="19.5" customHeight="1" x14ac:dyDescent="0.2">
      <c r="A109" s="3790" t="s">
        <v>151</v>
      </c>
      <c r="B109" s="3792" t="s">
        <v>152</v>
      </c>
      <c r="C109" s="3793" t="s">
        <v>153</v>
      </c>
      <c r="D109" s="3794"/>
      <c r="E109" s="3794"/>
      <c r="F109" s="3794"/>
      <c r="G109" s="3794"/>
      <c r="H109" s="3794"/>
      <c r="I109" s="3794"/>
      <c r="J109" s="3794"/>
      <c r="K109" s="3794"/>
      <c r="L109" s="3795"/>
      <c r="M109" s="3792" t="s">
        <v>154</v>
      </c>
      <c r="N109" s="6"/>
      <c r="O109" s="176"/>
      <c r="P109" s="176"/>
      <c r="Q109" s="176"/>
      <c r="R109" s="125"/>
      <c r="S109" s="125"/>
      <c r="T109" s="125"/>
      <c r="U109" s="125"/>
      <c r="V109" s="125"/>
      <c r="W109" s="125"/>
      <c r="X109" s="125"/>
      <c r="Y109" s="125"/>
      <c r="Z109" s="1205"/>
      <c r="AA109" s="1206"/>
      <c r="AB109" s="1206"/>
      <c r="AC109" s="1206"/>
      <c r="AD109" s="1206"/>
      <c r="AE109" s="1206"/>
      <c r="AF109" s="1206"/>
      <c r="AG109" s="1206"/>
      <c r="AH109" s="1206"/>
      <c r="AI109" s="1206"/>
      <c r="AJ109" s="1206"/>
      <c r="AK109" s="1206"/>
      <c r="AL109" s="1206"/>
      <c r="AM109" s="1206"/>
      <c r="AN109" s="1206"/>
      <c r="AO109" s="1206"/>
      <c r="AP109" s="1206"/>
      <c r="AQ109" s="1206"/>
      <c r="AR109" s="1206"/>
      <c r="AS109" s="1206"/>
      <c r="AT109" s="1206"/>
    </row>
    <row r="110" spans="1:130" ht="21" x14ac:dyDescent="0.2">
      <c r="A110" s="3791"/>
      <c r="B110" s="3771"/>
      <c r="C110" s="1247" t="s">
        <v>155</v>
      </c>
      <c r="D110" s="1248" t="s">
        <v>156</v>
      </c>
      <c r="E110" s="1248" t="s">
        <v>157</v>
      </c>
      <c r="F110" s="1248" t="s">
        <v>158</v>
      </c>
      <c r="G110" s="1248" t="s">
        <v>159</v>
      </c>
      <c r="H110" s="1249" t="s">
        <v>160</v>
      </c>
      <c r="I110" s="1249" t="s">
        <v>161</v>
      </c>
      <c r="J110" s="1248" t="s">
        <v>162</v>
      </c>
      <c r="K110" s="1249" t="s">
        <v>163</v>
      </c>
      <c r="L110" s="1250" t="s">
        <v>164</v>
      </c>
      <c r="M110" s="3771"/>
      <c r="N110" s="6"/>
      <c r="O110" s="176"/>
      <c r="P110" s="176"/>
      <c r="Q110" s="176"/>
      <c r="R110" s="125"/>
      <c r="S110" s="125"/>
      <c r="T110" s="125"/>
      <c r="U110" s="125"/>
      <c r="V110" s="125"/>
      <c r="W110" s="125"/>
      <c r="X110" s="125"/>
      <c r="Y110" s="125"/>
      <c r="Z110" s="1205"/>
      <c r="AA110" s="1206"/>
      <c r="AB110" s="1206"/>
      <c r="AC110" s="1206"/>
      <c r="AD110" s="1206"/>
      <c r="AE110" s="1206"/>
      <c r="AF110" s="1206"/>
      <c r="AG110" s="1206"/>
      <c r="AH110" s="1206"/>
      <c r="AI110" s="1206"/>
      <c r="AJ110" s="1206"/>
      <c r="AK110" s="1206"/>
      <c r="AL110" s="1206"/>
      <c r="AM110" s="1206"/>
      <c r="AN110" s="1206"/>
      <c r="AO110" s="1206"/>
      <c r="AP110" s="1206"/>
      <c r="AQ110" s="1206"/>
      <c r="AR110" s="1206"/>
      <c r="AS110" s="1206"/>
      <c r="AT110" s="1206"/>
    </row>
    <row r="111" spans="1:130" ht="19.5" x14ac:dyDescent="0.2">
      <c r="A111" s="1251" t="s">
        <v>165</v>
      </c>
      <c r="B111" s="1252"/>
      <c r="C111" s="1253"/>
      <c r="D111" s="1254"/>
      <c r="E111" s="1254"/>
      <c r="F111" s="1254"/>
      <c r="G111" s="1254"/>
      <c r="H111" s="1254"/>
      <c r="I111" s="1254"/>
      <c r="J111" s="1254"/>
      <c r="K111" s="1254"/>
      <c r="L111" s="1252"/>
      <c r="M111" s="1255"/>
      <c r="N111" s="6"/>
      <c r="O111" s="176"/>
      <c r="P111" s="176"/>
      <c r="Q111" s="176"/>
      <c r="R111" s="125"/>
      <c r="S111" s="125"/>
      <c r="T111" s="125"/>
      <c r="U111" s="125"/>
      <c r="V111" s="125"/>
      <c r="W111" s="125"/>
      <c r="X111" s="125"/>
      <c r="Y111" s="125"/>
      <c r="Z111" s="1256"/>
      <c r="AA111" s="1257"/>
      <c r="AB111" s="1257"/>
      <c r="AC111" s="1257"/>
      <c r="AD111" s="1257"/>
      <c r="AE111" s="1257"/>
      <c r="AF111" s="1257"/>
      <c r="AG111" s="1257"/>
      <c r="AH111" s="1257"/>
      <c r="AI111" s="1257"/>
      <c r="AJ111" s="1257"/>
      <c r="AK111" s="1257"/>
      <c r="AL111" s="1257"/>
      <c r="AM111" s="1257"/>
      <c r="AN111" s="1257"/>
      <c r="AO111" s="1257"/>
      <c r="AP111" s="1257"/>
      <c r="AQ111" s="1257"/>
      <c r="AR111" s="1257"/>
      <c r="AS111" s="1257"/>
      <c r="AT111" s="1257"/>
    </row>
    <row r="112" spans="1:130" ht="19.5" x14ac:dyDescent="0.2">
      <c r="A112" s="76" t="s">
        <v>166</v>
      </c>
      <c r="B112" s="169"/>
      <c r="C112" s="170"/>
      <c r="D112" s="180"/>
      <c r="E112" s="180"/>
      <c r="F112" s="180"/>
      <c r="G112" s="180"/>
      <c r="H112" s="180"/>
      <c r="I112" s="180"/>
      <c r="J112" s="180"/>
      <c r="K112" s="180"/>
      <c r="L112" s="169"/>
      <c r="M112" s="181"/>
      <c r="N112" s="179"/>
      <c r="O112" s="176"/>
      <c r="P112" s="176"/>
      <c r="Q112" s="176"/>
      <c r="R112" s="125"/>
      <c r="S112" s="125"/>
      <c r="T112" s="125"/>
      <c r="U112" s="125"/>
      <c r="V112" s="125"/>
      <c r="W112" s="125"/>
      <c r="X112" s="125"/>
      <c r="Y112" s="125"/>
      <c r="Z112" s="1256"/>
      <c r="AA112" s="1257"/>
      <c r="AB112" s="1257"/>
      <c r="AC112" s="1257"/>
      <c r="AD112" s="1257"/>
      <c r="AE112" s="1257"/>
      <c r="AF112" s="1257"/>
      <c r="AG112" s="1257"/>
      <c r="AH112" s="1257"/>
      <c r="AI112" s="1257"/>
      <c r="AJ112" s="1257"/>
      <c r="AK112" s="1257"/>
      <c r="AL112" s="1257"/>
      <c r="AM112" s="1257"/>
      <c r="AN112" s="1257"/>
      <c r="AO112" s="1257"/>
      <c r="AP112" s="1257"/>
      <c r="AQ112" s="1257"/>
      <c r="AR112" s="1257"/>
      <c r="AS112" s="1257"/>
      <c r="AT112" s="1257"/>
    </row>
    <row r="113" spans="1:131" ht="16.350000000000001" customHeight="1" x14ac:dyDescent="0.2">
      <c r="A113" s="123" t="s">
        <v>167</v>
      </c>
      <c r="B113" s="182"/>
      <c r="C113" s="168"/>
      <c r="D113" s="183"/>
      <c r="E113" s="183"/>
      <c r="F113" s="183"/>
      <c r="G113" s="183"/>
      <c r="H113" s="183"/>
      <c r="I113" s="183"/>
      <c r="J113" s="183"/>
      <c r="K113" s="183"/>
      <c r="L113" s="182"/>
      <c r="M113" s="184"/>
      <c r="N113" s="1258"/>
      <c r="O113" s="176"/>
      <c r="P113" s="176"/>
      <c r="Q113" s="176"/>
      <c r="R113" s="125"/>
      <c r="S113" s="125"/>
      <c r="T113" s="125"/>
      <c r="U113" s="125"/>
      <c r="V113" s="125"/>
      <c r="W113" s="125"/>
      <c r="X113" s="125"/>
      <c r="Y113" s="125"/>
      <c r="Z113" s="1256"/>
      <c r="AA113" s="1257"/>
      <c r="AB113" s="1257"/>
      <c r="AC113" s="1257"/>
      <c r="AD113" s="1257"/>
      <c r="AE113" s="1257"/>
      <c r="AF113" s="1257"/>
      <c r="AG113" s="1257"/>
      <c r="AH113" s="1257"/>
      <c r="AI113" s="1257"/>
      <c r="AJ113" s="1257"/>
      <c r="AK113" s="1257"/>
      <c r="AL113" s="1257"/>
      <c r="AM113" s="1257"/>
      <c r="AN113" s="1257"/>
      <c r="AO113" s="1257"/>
      <c r="AP113" s="1257"/>
      <c r="AQ113" s="1257"/>
      <c r="AR113" s="1257"/>
      <c r="AS113" s="1257"/>
      <c r="AT113" s="1257"/>
    </row>
    <row r="114" spans="1:131" ht="22.5" customHeight="1" x14ac:dyDescent="0.2">
      <c r="A114" s="9" t="s">
        <v>168</v>
      </c>
      <c r="B114" s="1259"/>
      <c r="C114" s="1259"/>
      <c r="D114" s="1259"/>
      <c r="E114" s="1259"/>
      <c r="F114" s="1259"/>
      <c r="G114" s="1259"/>
      <c r="H114" s="1259"/>
      <c r="I114" s="1259"/>
      <c r="J114" s="1259"/>
      <c r="K114" s="1259"/>
      <c r="L114" s="1259"/>
      <c r="M114" s="1259"/>
      <c r="N114" s="1259"/>
      <c r="O114" s="1259"/>
      <c r="P114" s="1259"/>
      <c r="Q114" s="1259"/>
      <c r="R114" s="1259"/>
      <c r="S114" s="1259"/>
      <c r="T114" s="1259"/>
      <c r="U114" s="1259"/>
      <c r="V114" s="1259"/>
      <c r="W114" s="1259"/>
      <c r="X114" s="1259"/>
      <c r="Y114" s="1259"/>
      <c r="Z114" s="1259"/>
      <c r="AA114" s="1259"/>
      <c r="AB114" s="1259"/>
      <c r="AC114" s="1259"/>
      <c r="AD114" s="1259"/>
      <c r="AE114" s="1259"/>
      <c r="AF114" s="1259"/>
      <c r="AG114" s="1259"/>
      <c r="AH114" s="1259"/>
      <c r="AI114" s="1259"/>
      <c r="AJ114" s="1259"/>
      <c r="AK114" s="1259"/>
      <c r="AL114" s="1259"/>
      <c r="AM114" s="1259"/>
      <c r="AN114" s="1259"/>
      <c r="AO114" s="1260"/>
      <c r="AP114" s="1260"/>
      <c r="AQ114" s="126"/>
      <c r="AR114" s="126"/>
      <c r="AS114" s="126"/>
      <c r="AT114" s="126"/>
    </row>
    <row r="115" spans="1:131" ht="16.350000000000001" customHeight="1" x14ac:dyDescent="0.2">
      <c r="A115" s="3809" t="s">
        <v>169</v>
      </c>
      <c r="B115" s="3755" t="s">
        <v>4</v>
      </c>
      <c r="C115" s="3756"/>
      <c r="D115" s="3746"/>
      <c r="E115" s="3748" t="s">
        <v>5</v>
      </c>
      <c r="F115" s="3758"/>
      <c r="G115" s="3758"/>
      <c r="H115" s="3758"/>
      <c r="I115" s="3758"/>
      <c r="J115" s="3758"/>
      <c r="K115" s="3758"/>
      <c r="L115" s="3758"/>
      <c r="M115" s="3758"/>
      <c r="N115" s="3758"/>
      <c r="O115" s="3758"/>
      <c r="P115" s="3758"/>
      <c r="Q115" s="3758"/>
      <c r="R115" s="3758"/>
      <c r="S115" s="3758"/>
      <c r="T115" s="3758"/>
      <c r="U115" s="3758"/>
      <c r="V115" s="3758"/>
      <c r="W115" s="3758"/>
      <c r="X115" s="3758"/>
      <c r="Y115" s="3758"/>
      <c r="Z115" s="3758"/>
      <c r="AA115" s="3758"/>
      <c r="AB115" s="3758"/>
      <c r="AC115" s="3758"/>
      <c r="AD115" s="3758"/>
      <c r="AE115" s="3758"/>
      <c r="AF115" s="3758"/>
      <c r="AG115" s="3758"/>
      <c r="AH115" s="3758"/>
      <c r="AI115" s="3758"/>
      <c r="AJ115" s="3758"/>
      <c r="AK115" s="3758"/>
      <c r="AL115" s="3758"/>
      <c r="AM115" s="3758"/>
      <c r="AN115" s="3759"/>
      <c r="AO115" s="3372" t="s">
        <v>170</v>
      </c>
      <c r="AP115" s="3368" t="s">
        <v>171</v>
      </c>
      <c r="AQ115" s="3746" t="s">
        <v>8</v>
      </c>
      <c r="AR115" s="3746" t="s">
        <v>9</v>
      </c>
      <c r="AS115" s="126"/>
      <c r="AT115" s="126"/>
    </row>
    <row r="116" spans="1:131" ht="27" customHeight="1" x14ac:dyDescent="0.2">
      <c r="A116" s="3356"/>
      <c r="B116" s="3716"/>
      <c r="C116" s="3757"/>
      <c r="D116" s="3747"/>
      <c r="E116" s="3750" t="s">
        <v>11</v>
      </c>
      <c r="F116" s="3796"/>
      <c r="G116" s="3748" t="s">
        <v>12</v>
      </c>
      <c r="H116" s="3796"/>
      <c r="I116" s="3748" t="s">
        <v>13</v>
      </c>
      <c r="J116" s="3796"/>
      <c r="K116" s="3748" t="s">
        <v>14</v>
      </c>
      <c r="L116" s="3796"/>
      <c r="M116" s="3748" t="s">
        <v>15</v>
      </c>
      <c r="N116" s="3796"/>
      <c r="O116" s="3748" t="s">
        <v>16</v>
      </c>
      <c r="P116" s="3796"/>
      <c r="Q116" s="3758" t="s">
        <v>17</v>
      </c>
      <c r="R116" s="3796"/>
      <c r="S116" s="3748" t="s">
        <v>18</v>
      </c>
      <c r="T116" s="3796"/>
      <c r="U116" s="3748" t="s">
        <v>19</v>
      </c>
      <c r="V116" s="3796"/>
      <c r="W116" s="3748" t="s">
        <v>20</v>
      </c>
      <c r="X116" s="3796"/>
      <c r="Y116" s="3748" t="s">
        <v>21</v>
      </c>
      <c r="Z116" s="3796"/>
      <c r="AA116" s="3748" t="s">
        <v>22</v>
      </c>
      <c r="AB116" s="3796"/>
      <c r="AC116" s="3748" t="s">
        <v>23</v>
      </c>
      <c r="AD116" s="3796"/>
      <c r="AE116" s="3748" t="s">
        <v>24</v>
      </c>
      <c r="AF116" s="3796"/>
      <c r="AG116" s="3748" t="s">
        <v>25</v>
      </c>
      <c r="AH116" s="3796"/>
      <c r="AI116" s="3748" t="s">
        <v>26</v>
      </c>
      <c r="AJ116" s="3796"/>
      <c r="AK116" s="3748" t="s">
        <v>27</v>
      </c>
      <c r="AL116" s="3796"/>
      <c r="AM116" s="3758" t="s">
        <v>28</v>
      </c>
      <c r="AN116" s="3759"/>
      <c r="AO116" s="3372"/>
      <c r="AP116" s="3368"/>
      <c r="AQ116" s="3372"/>
      <c r="AR116" s="3372"/>
      <c r="AS116" s="126"/>
      <c r="AT116" s="126"/>
    </row>
    <row r="117" spans="1:131" ht="24" customHeight="1" x14ac:dyDescent="0.2">
      <c r="A117" s="3810"/>
      <c r="B117" s="1261" t="s">
        <v>29</v>
      </c>
      <c r="C117" s="1161" t="s">
        <v>30</v>
      </c>
      <c r="D117" s="1262" t="s">
        <v>31</v>
      </c>
      <c r="E117" s="1263" t="s">
        <v>30</v>
      </c>
      <c r="F117" s="1264" t="s">
        <v>31</v>
      </c>
      <c r="G117" s="1263" t="s">
        <v>30</v>
      </c>
      <c r="H117" s="1264" t="s">
        <v>31</v>
      </c>
      <c r="I117" s="1263" t="s">
        <v>30</v>
      </c>
      <c r="J117" s="1264" t="s">
        <v>31</v>
      </c>
      <c r="K117" s="1263" t="s">
        <v>30</v>
      </c>
      <c r="L117" s="1264" t="s">
        <v>31</v>
      </c>
      <c r="M117" s="1263" t="s">
        <v>30</v>
      </c>
      <c r="N117" s="1264" t="s">
        <v>31</v>
      </c>
      <c r="O117" s="1263" t="s">
        <v>30</v>
      </c>
      <c r="P117" s="1264" t="s">
        <v>31</v>
      </c>
      <c r="Q117" s="1263" t="s">
        <v>30</v>
      </c>
      <c r="R117" s="1264" t="s">
        <v>31</v>
      </c>
      <c r="S117" s="1263" t="s">
        <v>30</v>
      </c>
      <c r="T117" s="1264" t="s">
        <v>31</v>
      </c>
      <c r="U117" s="1263" t="s">
        <v>30</v>
      </c>
      <c r="V117" s="1264" t="s">
        <v>31</v>
      </c>
      <c r="W117" s="1263" t="s">
        <v>30</v>
      </c>
      <c r="X117" s="1264" t="s">
        <v>31</v>
      </c>
      <c r="Y117" s="1263" t="s">
        <v>30</v>
      </c>
      <c r="Z117" s="1264" t="s">
        <v>31</v>
      </c>
      <c r="AA117" s="1263" t="s">
        <v>30</v>
      </c>
      <c r="AB117" s="1264" t="s">
        <v>31</v>
      </c>
      <c r="AC117" s="1263" t="s">
        <v>30</v>
      </c>
      <c r="AD117" s="1264" t="s">
        <v>31</v>
      </c>
      <c r="AE117" s="1263" t="s">
        <v>30</v>
      </c>
      <c r="AF117" s="1264" t="s">
        <v>31</v>
      </c>
      <c r="AG117" s="1263" t="s">
        <v>30</v>
      </c>
      <c r="AH117" s="1264" t="s">
        <v>31</v>
      </c>
      <c r="AI117" s="1263" t="s">
        <v>30</v>
      </c>
      <c r="AJ117" s="1264" t="s">
        <v>31</v>
      </c>
      <c r="AK117" s="1263" t="s">
        <v>30</v>
      </c>
      <c r="AL117" s="1264" t="s">
        <v>31</v>
      </c>
      <c r="AM117" s="1263" t="s">
        <v>30</v>
      </c>
      <c r="AN117" s="1162" t="s">
        <v>31</v>
      </c>
      <c r="AO117" s="3747"/>
      <c r="AP117" s="3764"/>
      <c r="AQ117" s="3747"/>
      <c r="AR117" s="3747"/>
      <c r="AS117" s="126"/>
      <c r="AT117" s="126"/>
    </row>
    <row r="118" spans="1:131" ht="24" customHeight="1" x14ac:dyDescent="0.2">
      <c r="A118" s="186" t="s">
        <v>172</v>
      </c>
      <c r="B118" s="76">
        <f>SUM(C118:D118)</f>
        <v>0</v>
      </c>
      <c r="C118" s="187">
        <f>SUM(E118+G118+I118+K118+M118+O118+Q118+S118+U118+W118+Y118+AA118+AC118+AE118+AG118+AI118+AK118+AM118)</f>
        <v>0</v>
      </c>
      <c r="D118" s="188">
        <f t="shared" ref="C118:D120" si="9">SUM(F118+H118+J118+L118+N118+P118+R118+T118+V118+X118+Z118+AB118+AD118+AF118+AH118+AJ118+AL118+AN118)</f>
        <v>0</v>
      </c>
      <c r="E118" s="45"/>
      <c r="F118" s="154"/>
      <c r="G118" s="45"/>
      <c r="H118" s="189"/>
      <c r="I118" s="45"/>
      <c r="J118" s="189"/>
      <c r="K118" s="45"/>
      <c r="L118" s="189"/>
      <c r="M118" s="45"/>
      <c r="N118" s="189"/>
      <c r="O118" s="45"/>
      <c r="P118" s="189"/>
      <c r="Q118" s="190"/>
      <c r="R118" s="189"/>
      <c r="S118" s="45"/>
      <c r="T118" s="189"/>
      <c r="U118" s="45"/>
      <c r="V118" s="189"/>
      <c r="W118" s="45"/>
      <c r="X118" s="189"/>
      <c r="Y118" s="45"/>
      <c r="Z118" s="189"/>
      <c r="AA118" s="45"/>
      <c r="AB118" s="189"/>
      <c r="AC118" s="45"/>
      <c r="AD118" s="189"/>
      <c r="AE118" s="45"/>
      <c r="AF118" s="189"/>
      <c r="AG118" s="45"/>
      <c r="AH118" s="189"/>
      <c r="AI118" s="45"/>
      <c r="AJ118" s="189"/>
      <c r="AK118" s="45"/>
      <c r="AL118" s="189"/>
      <c r="AM118" s="109"/>
      <c r="AN118" s="191"/>
      <c r="AO118" s="80"/>
      <c r="AP118" s="80"/>
      <c r="AQ118" s="1265"/>
      <c r="AR118" s="1265"/>
      <c r="AS118" s="192"/>
      <c r="AT118" s="126"/>
      <c r="CH118" s="4">
        <v>0</v>
      </c>
      <c r="CI118" s="4">
        <v>0</v>
      </c>
      <c r="DA118" s="5">
        <v>0</v>
      </c>
      <c r="DB118" s="5">
        <v>0</v>
      </c>
      <c r="DC118" s="5">
        <v>0</v>
      </c>
      <c r="DD118" s="5">
        <v>0</v>
      </c>
      <c r="DE118" s="5">
        <v>0</v>
      </c>
      <c r="DF118" s="5">
        <v>0</v>
      </c>
      <c r="DG118" s="5">
        <v>0</v>
      </c>
    </row>
    <row r="119" spans="1:131" ht="16.350000000000001" customHeight="1" x14ac:dyDescent="0.2">
      <c r="A119" s="193" t="s">
        <v>173</v>
      </c>
      <c r="B119" s="76">
        <f>SUM(C119:D119)</f>
        <v>0</v>
      </c>
      <c r="C119" s="187">
        <f t="shared" si="9"/>
        <v>0</v>
      </c>
      <c r="D119" s="188">
        <f t="shared" si="9"/>
        <v>0</v>
      </c>
      <c r="E119" s="25"/>
      <c r="F119" s="26"/>
      <c r="G119" s="25"/>
      <c r="H119" s="27"/>
      <c r="I119" s="25"/>
      <c r="J119" s="27"/>
      <c r="K119" s="25"/>
      <c r="L119" s="27"/>
      <c r="M119" s="25"/>
      <c r="N119" s="27"/>
      <c r="O119" s="25"/>
      <c r="P119" s="27"/>
      <c r="Q119" s="77"/>
      <c r="R119" s="27"/>
      <c r="S119" s="25"/>
      <c r="T119" s="27"/>
      <c r="U119" s="25"/>
      <c r="V119" s="27"/>
      <c r="W119" s="25"/>
      <c r="X119" s="27"/>
      <c r="Y119" s="25"/>
      <c r="Z119" s="27"/>
      <c r="AA119" s="25"/>
      <c r="AB119" s="27"/>
      <c r="AC119" s="25"/>
      <c r="AD119" s="27"/>
      <c r="AE119" s="25"/>
      <c r="AF119" s="27"/>
      <c r="AG119" s="25"/>
      <c r="AH119" s="27"/>
      <c r="AI119" s="25"/>
      <c r="AJ119" s="27"/>
      <c r="AK119" s="25"/>
      <c r="AL119" s="27"/>
      <c r="AM119" s="78"/>
      <c r="AN119" s="35"/>
      <c r="AO119" s="32"/>
      <c r="AP119" s="32"/>
      <c r="AQ119" s="80"/>
      <c r="AR119" s="80"/>
      <c r="AS119" s="192"/>
      <c r="AT119" s="126"/>
      <c r="CG119" s="4">
        <v>0</v>
      </c>
      <c r="CH119" s="4">
        <v>0</v>
      </c>
      <c r="CI119" s="4">
        <v>0</v>
      </c>
    </row>
    <row r="120" spans="1:131" ht="16.350000000000001" customHeight="1" x14ac:dyDescent="0.2">
      <c r="A120" s="1266" t="s">
        <v>174</v>
      </c>
      <c r="B120" s="123">
        <f>SUM(C120:D120)</f>
        <v>0</v>
      </c>
      <c r="C120" s="195">
        <f t="shared" si="9"/>
        <v>0</v>
      </c>
      <c r="D120" s="196">
        <f t="shared" si="9"/>
        <v>0</v>
      </c>
      <c r="E120" s="65"/>
      <c r="F120" s="66"/>
      <c r="G120" s="65"/>
      <c r="H120" s="64"/>
      <c r="I120" s="65"/>
      <c r="J120" s="64"/>
      <c r="K120" s="65"/>
      <c r="L120" s="64"/>
      <c r="M120" s="65"/>
      <c r="N120" s="64"/>
      <c r="O120" s="65"/>
      <c r="P120" s="64"/>
      <c r="Q120" s="92"/>
      <c r="R120" s="64"/>
      <c r="S120" s="65"/>
      <c r="T120" s="64"/>
      <c r="U120" s="65"/>
      <c r="V120" s="64"/>
      <c r="W120" s="65"/>
      <c r="X120" s="64"/>
      <c r="Y120" s="65"/>
      <c r="Z120" s="64"/>
      <c r="AA120" s="65"/>
      <c r="AB120" s="64"/>
      <c r="AC120" s="65"/>
      <c r="AD120" s="64"/>
      <c r="AE120" s="65"/>
      <c r="AF120" s="64"/>
      <c r="AG120" s="65"/>
      <c r="AH120" s="64"/>
      <c r="AI120" s="65"/>
      <c r="AJ120" s="64"/>
      <c r="AK120" s="65"/>
      <c r="AL120" s="64"/>
      <c r="AM120" s="93"/>
      <c r="AN120" s="68"/>
      <c r="AO120" s="70"/>
      <c r="AP120" s="70"/>
      <c r="AQ120" s="69"/>
      <c r="AR120" s="70"/>
      <c r="AS120" s="192"/>
      <c r="AT120" s="126"/>
    </row>
    <row r="121" spans="1:131" ht="21" customHeight="1" x14ac:dyDescent="0.2">
      <c r="A121" s="8" t="s">
        <v>175</v>
      </c>
      <c r="B121" s="197"/>
      <c r="C121" s="197"/>
      <c r="D121" s="6"/>
      <c r="E121" s="197"/>
      <c r="F121" s="6"/>
      <c r="G121" s="6"/>
      <c r="H121" s="6"/>
      <c r="I121" s="6"/>
      <c r="J121" s="6"/>
      <c r="K121" s="6"/>
      <c r="L121" s="124"/>
      <c r="M121" s="124"/>
      <c r="N121" s="124"/>
      <c r="O121" s="124"/>
      <c r="AQ121" s="198"/>
      <c r="AR121" s="198"/>
    </row>
    <row r="122" spans="1:131" ht="15" customHeight="1" x14ac:dyDescent="0.2">
      <c r="A122" s="3797" t="s">
        <v>176</v>
      </c>
      <c r="B122" s="3798"/>
      <c r="C122" s="3801" t="s">
        <v>32</v>
      </c>
      <c r="D122" s="3802" t="s">
        <v>177</v>
      </c>
      <c r="E122" s="3803"/>
      <c r="F122" s="3803"/>
      <c r="G122" s="3803"/>
      <c r="H122" s="3804"/>
      <c r="I122" s="3805" t="s">
        <v>99</v>
      </c>
      <c r="J122" s="3807" t="s">
        <v>6</v>
      </c>
      <c r="K122" s="3798" t="s">
        <v>7</v>
      </c>
      <c r="AR122" s="198"/>
      <c r="AS122" s="198"/>
      <c r="BV122" s="2"/>
      <c r="CA122" s="199"/>
      <c r="DA122" s="4"/>
      <c r="EA122" s="200"/>
    </row>
    <row r="123" spans="1:131" ht="31.5" x14ac:dyDescent="0.2">
      <c r="A123" s="3799"/>
      <c r="B123" s="3800"/>
      <c r="C123" s="3713"/>
      <c r="D123" s="1267" t="s">
        <v>178</v>
      </c>
      <c r="E123" s="1268" t="s">
        <v>179</v>
      </c>
      <c r="F123" s="1268" t="s">
        <v>180</v>
      </c>
      <c r="G123" s="1268" t="s">
        <v>181</v>
      </c>
      <c r="H123" s="1269" t="s">
        <v>182</v>
      </c>
      <c r="I123" s="3806"/>
      <c r="J123" s="3808"/>
      <c r="K123" s="3800"/>
      <c r="AR123" s="198"/>
      <c r="AS123" s="198"/>
      <c r="BV123" s="2"/>
      <c r="CA123" s="199"/>
      <c r="DA123" s="4"/>
      <c r="EA123" s="200"/>
    </row>
    <row r="124" spans="1:131" ht="28.15" customHeight="1" x14ac:dyDescent="0.2">
      <c r="A124" s="3811" t="s">
        <v>183</v>
      </c>
      <c r="B124" s="1270" t="s">
        <v>184</v>
      </c>
      <c r="C124" s="1271">
        <f>SUM(D124:H124)</f>
        <v>0</v>
      </c>
      <c r="D124" s="1272"/>
      <c r="E124" s="1273"/>
      <c r="F124" s="1273"/>
      <c r="G124" s="1273"/>
      <c r="H124" s="1274"/>
      <c r="I124" s="201"/>
      <c r="J124" s="1275"/>
      <c r="K124" s="1276"/>
      <c r="L124" s="10"/>
      <c r="AR124" s="198"/>
      <c r="AS124" s="198"/>
      <c r="BV124" s="2"/>
      <c r="CA124" s="199"/>
      <c r="DA124" s="4"/>
      <c r="DC124" s="5">
        <v>0</v>
      </c>
      <c r="DD124" s="5">
        <v>0</v>
      </c>
      <c r="DE124" s="5">
        <v>0</v>
      </c>
      <c r="DF124" s="5">
        <v>0</v>
      </c>
      <c r="EA124" s="200"/>
    </row>
    <row r="125" spans="1:131" ht="26.45" customHeight="1" x14ac:dyDescent="0.2">
      <c r="A125" s="3368"/>
      <c r="B125" s="202" t="s">
        <v>185</v>
      </c>
      <c r="C125" s="203">
        <f>SUM(D125:H125)</f>
        <v>0</v>
      </c>
      <c r="D125" s="1277"/>
      <c r="E125" s="1278"/>
      <c r="F125" s="1278"/>
      <c r="G125" s="1278"/>
      <c r="H125" s="1279"/>
      <c r="I125" s="201"/>
      <c r="J125" s="1280"/>
      <c r="K125" s="1281"/>
      <c r="L125" s="10"/>
      <c r="AR125" s="198"/>
      <c r="AS125" s="198"/>
      <c r="BV125" s="2"/>
      <c r="CA125" s="199"/>
      <c r="DA125" s="4"/>
      <c r="DD125" s="5">
        <v>0</v>
      </c>
      <c r="DF125" s="5">
        <v>0</v>
      </c>
      <c r="EA125" s="200"/>
    </row>
    <row r="126" spans="1:131" ht="29.45" customHeight="1" x14ac:dyDescent="0.2">
      <c r="A126" s="3704"/>
      <c r="B126" s="204" t="s">
        <v>186</v>
      </c>
      <c r="C126" s="1282">
        <f>SUM(D126:H126)</f>
        <v>0</v>
      </c>
      <c r="D126" s="1283"/>
      <c r="E126" s="1284"/>
      <c r="F126" s="1284"/>
      <c r="G126" s="1284"/>
      <c r="H126" s="1285"/>
      <c r="I126" s="201"/>
      <c r="J126" s="1286"/>
      <c r="K126" s="1287"/>
      <c r="L126" s="10"/>
      <c r="AR126" s="198"/>
      <c r="AS126" s="198"/>
      <c r="BV126" s="2"/>
      <c r="CA126" s="199"/>
      <c r="DA126" s="4"/>
      <c r="DD126" s="5">
        <v>0</v>
      </c>
      <c r="DF126" s="5">
        <v>0</v>
      </c>
      <c r="EA126" s="200"/>
    </row>
    <row r="127" spans="1:131" ht="24.6" customHeight="1" x14ac:dyDescent="0.2">
      <c r="A127" s="3811" t="s">
        <v>187</v>
      </c>
      <c r="B127" s="204" t="s">
        <v>188</v>
      </c>
      <c r="C127" s="1288">
        <f>SUM(I127)</f>
        <v>0</v>
      </c>
      <c r="D127" s="1289"/>
      <c r="E127" s="1290"/>
      <c r="F127" s="1290"/>
      <c r="G127" s="1290"/>
      <c r="H127" s="1291"/>
      <c r="I127" s="1292"/>
      <c r="J127" s="1293"/>
      <c r="K127" s="1294"/>
      <c r="L127" s="10"/>
      <c r="BV127" s="2"/>
      <c r="CA127" s="199"/>
      <c r="DA127" s="4"/>
      <c r="DB127" s="5">
        <v>0</v>
      </c>
      <c r="DD127" s="5">
        <v>0</v>
      </c>
      <c r="DF127" s="5">
        <v>0</v>
      </c>
      <c r="EA127" s="200"/>
    </row>
    <row r="128" spans="1:131" ht="24.6" customHeight="1" x14ac:dyDescent="0.2">
      <c r="A128" s="3704"/>
      <c r="B128" s="204" t="s">
        <v>189</v>
      </c>
      <c r="C128" s="1282">
        <f>SUM(D128:H128)</f>
        <v>0</v>
      </c>
      <c r="D128" s="1295"/>
      <c r="E128" s="1296"/>
      <c r="F128" s="1296"/>
      <c r="G128" s="1296"/>
      <c r="H128" s="1297"/>
      <c r="I128" s="1298"/>
      <c r="J128" s="1299"/>
      <c r="K128" s="1300"/>
      <c r="L128" s="10"/>
      <c r="BV128" s="2"/>
      <c r="CA128" s="199"/>
      <c r="DA128" s="4"/>
      <c r="DD128" s="5">
        <v>0</v>
      </c>
      <c r="DF128" s="5">
        <v>0</v>
      </c>
      <c r="EA128" s="200"/>
    </row>
    <row r="129" spans="1:131" ht="18.600000000000001" customHeight="1" x14ac:dyDescent="0.2">
      <c r="A129" s="3368" t="s">
        <v>190</v>
      </c>
      <c r="B129" s="16" t="s">
        <v>71</v>
      </c>
      <c r="C129" s="207">
        <f>SUM(D129:I129)</f>
        <v>0</v>
      </c>
      <c r="D129" s="1301"/>
      <c r="E129" s="1302"/>
      <c r="F129" s="1302"/>
      <c r="G129" s="1302"/>
      <c r="H129" s="1303"/>
      <c r="I129" s="1304"/>
      <c r="J129" s="1305"/>
      <c r="K129" s="1306"/>
      <c r="L129" s="10"/>
      <c r="BV129" s="2"/>
      <c r="CA129" s="199"/>
      <c r="DA129" s="4"/>
      <c r="DB129" s="5">
        <v>0</v>
      </c>
      <c r="DD129" s="5">
        <v>0</v>
      </c>
      <c r="DF129" s="5">
        <v>0</v>
      </c>
      <c r="EA129" s="200"/>
    </row>
    <row r="130" spans="1:131" ht="18.600000000000001" customHeight="1" x14ac:dyDescent="0.2">
      <c r="A130" s="3368"/>
      <c r="B130" s="16" t="s">
        <v>191</v>
      </c>
      <c r="C130" s="207">
        <f>SUM(D130:I130)</f>
        <v>0</v>
      </c>
      <c r="D130" s="1301"/>
      <c r="E130" s="1302"/>
      <c r="F130" s="1302"/>
      <c r="G130" s="1302"/>
      <c r="H130" s="1302"/>
      <c r="I130" s="1304"/>
      <c r="J130" s="1305"/>
      <c r="K130" s="1306"/>
      <c r="L130" s="10"/>
      <c r="BV130" s="2"/>
      <c r="CA130" s="199"/>
      <c r="DA130" s="4"/>
      <c r="DB130" s="5">
        <v>0</v>
      </c>
      <c r="DD130" s="5">
        <v>0</v>
      </c>
      <c r="DF130" s="5">
        <v>0</v>
      </c>
      <c r="EA130" s="200"/>
    </row>
    <row r="131" spans="1:131" ht="16.899999999999999" customHeight="1" x14ac:dyDescent="0.2">
      <c r="A131" s="3368"/>
      <c r="B131" s="21" t="s">
        <v>192</v>
      </c>
      <c r="C131" s="207">
        <f>SUM(D131:I131)</f>
        <v>0</v>
      </c>
      <c r="D131" s="1307"/>
      <c r="E131" s="1308"/>
      <c r="F131" s="1308"/>
      <c r="G131" s="1308"/>
      <c r="H131" s="1308"/>
      <c r="I131" s="1309"/>
      <c r="J131" s="1310"/>
      <c r="K131" s="1311"/>
      <c r="L131" s="10"/>
      <c r="BV131" s="2"/>
      <c r="CA131" s="199"/>
      <c r="DA131" s="4"/>
      <c r="DB131" s="5">
        <v>0</v>
      </c>
      <c r="DD131" s="5">
        <v>0</v>
      </c>
      <c r="DF131" s="5">
        <v>0</v>
      </c>
      <c r="EA131" s="200"/>
    </row>
    <row r="132" spans="1:131" ht="17.45" customHeight="1" x14ac:dyDescent="0.2">
      <c r="A132" s="3704"/>
      <c r="B132" s="213" t="s">
        <v>107</v>
      </c>
      <c r="C132" s="123">
        <f>SUM(D132:I132)</f>
        <v>0</v>
      </c>
      <c r="D132" s="1312"/>
      <c r="E132" s="1313"/>
      <c r="F132" s="1313"/>
      <c r="G132" s="1313"/>
      <c r="H132" s="1313"/>
      <c r="I132" s="1314"/>
      <c r="J132" s="1299"/>
      <c r="K132" s="1300"/>
      <c r="L132" s="10"/>
      <c r="BV132" s="2"/>
      <c r="CA132" s="199"/>
      <c r="DA132" s="4"/>
      <c r="DB132" s="5">
        <v>0</v>
      </c>
      <c r="DD132" s="5">
        <v>0</v>
      </c>
      <c r="DF132" s="5">
        <v>0</v>
      </c>
      <c r="EA132" s="200"/>
    </row>
    <row r="133" spans="1:131" ht="17.45" customHeight="1" x14ac:dyDescent="0.25">
      <c r="A133" s="214" t="s">
        <v>193</v>
      </c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 s="215"/>
      <c r="AO133" s="215"/>
    </row>
    <row r="134" spans="1:131" ht="18.600000000000001" customHeight="1" x14ac:dyDescent="0.2">
      <c r="A134" s="3812" t="s">
        <v>49</v>
      </c>
      <c r="B134" s="3812" t="s">
        <v>194</v>
      </c>
      <c r="C134" s="3814" t="s">
        <v>29</v>
      </c>
      <c r="D134" s="3814" t="s">
        <v>30</v>
      </c>
      <c r="E134" s="3816" t="s">
        <v>31</v>
      </c>
      <c r="F134" s="3818" t="s">
        <v>195</v>
      </c>
      <c r="G134" s="3819"/>
      <c r="H134" s="3819"/>
      <c r="I134" s="3819"/>
      <c r="J134" s="3819"/>
      <c r="K134" s="3819"/>
      <c r="L134" s="3819"/>
      <c r="M134" s="3819"/>
      <c r="N134" s="3819"/>
      <c r="O134" s="3819"/>
      <c r="P134" s="3819"/>
      <c r="Q134" s="3819"/>
      <c r="R134" s="3819"/>
      <c r="S134" s="3819"/>
      <c r="T134" s="3819"/>
      <c r="U134" s="3819"/>
      <c r="V134" s="3819"/>
      <c r="W134" s="3819"/>
      <c r="X134" s="3819"/>
      <c r="Y134" s="3819"/>
      <c r="Z134" s="3819"/>
      <c r="AA134" s="3819"/>
      <c r="AB134" s="3819"/>
      <c r="AC134" s="3819"/>
      <c r="AD134" s="3819"/>
      <c r="AE134" s="3819"/>
      <c r="AF134" s="3819"/>
      <c r="AG134" s="3819"/>
      <c r="AH134" s="3819"/>
      <c r="AI134" s="3819"/>
      <c r="AJ134" s="3819"/>
      <c r="AK134" s="3819"/>
      <c r="AL134" s="3819"/>
      <c r="AM134" s="3820"/>
      <c r="AN134" s="3814" t="s">
        <v>6</v>
      </c>
      <c r="AO134" s="3816" t="s">
        <v>7</v>
      </c>
    </row>
    <row r="135" spans="1:131" x14ac:dyDescent="0.2">
      <c r="A135" s="3452"/>
      <c r="B135" s="3452"/>
      <c r="C135" s="3455"/>
      <c r="D135" s="3455"/>
      <c r="E135" s="3458"/>
      <c r="F135" s="3821" t="s">
        <v>196</v>
      </c>
      <c r="G135" s="3822"/>
      <c r="H135" s="3821" t="s">
        <v>197</v>
      </c>
      <c r="I135" s="3822"/>
      <c r="J135" s="3821" t="s">
        <v>198</v>
      </c>
      <c r="K135" s="3822"/>
      <c r="L135" s="3821" t="s">
        <v>199</v>
      </c>
      <c r="M135" s="3822"/>
      <c r="N135" s="3821" t="s">
        <v>200</v>
      </c>
      <c r="O135" s="3822"/>
      <c r="P135" s="3823" t="s">
        <v>94</v>
      </c>
      <c r="Q135" s="3822"/>
      <c r="R135" s="3821" t="s">
        <v>95</v>
      </c>
      <c r="S135" s="3822"/>
      <c r="T135" s="3821" t="s">
        <v>201</v>
      </c>
      <c r="U135" s="3822"/>
      <c r="V135" s="3821" t="s">
        <v>202</v>
      </c>
      <c r="W135" s="3822"/>
      <c r="X135" s="3821" t="s">
        <v>203</v>
      </c>
      <c r="Y135" s="3822"/>
      <c r="Z135" s="3821" t="s">
        <v>204</v>
      </c>
      <c r="AA135" s="3822"/>
      <c r="AB135" s="3821" t="s">
        <v>205</v>
      </c>
      <c r="AC135" s="3822"/>
      <c r="AD135" s="3821" t="s">
        <v>206</v>
      </c>
      <c r="AE135" s="3822"/>
      <c r="AF135" s="3821" t="s">
        <v>207</v>
      </c>
      <c r="AG135" s="3822"/>
      <c r="AH135" s="3821" t="s">
        <v>208</v>
      </c>
      <c r="AI135" s="3822"/>
      <c r="AJ135" s="3821" t="s">
        <v>209</v>
      </c>
      <c r="AK135" s="3822"/>
      <c r="AL135" s="3821" t="s">
        <v>210</v>
      </c>
      <c r="AM135" s="3824"/>
      <c r="AN135" s="3455"/>
      <c r="AO135" s="3458"/>
    </row>
    <row r="136" spans="1:131" x14ac:dyDescent="0.2">
      <c r="A136" s="3813"/>
      <c r="B136" s="3813"/>
      <c r="C136" s="3815"/>
      <c r="D136" s="3815"/>
      <c r="E136" s="3817"/>
      <c r="F136" s="1315" t="s">
        <v>211</v>
      </c>
      <c r="G136" s="1316" t="s">
        <v>31</v>
      </c>
      <c r="H136" s="1315" t="s">
        <v>211</v>
      </c>
      <c r="I136" s="1316" t="s">
        <v>31</v>
      </c>
      <c r="J136" s="1315" t="s">
        <v>211</v>
      </c>
      <c r="K136" s="1316" t="s">
        <v>31</v>
      </c>
      <c r="L136" s="1315" t="s">
        <v>211</v>
      </c>
      <c r="M136" s="1316" t="s">
        <v>31</v>
      </c>
      <c r="N136" s="1315" t="s">
        <v>211</v>
      </c>
      <c r="O136" s="1316" t="s">
        <v>31</v>
      </c>
      <c r="P136" s="1315" t="s">
        <v>211</v>
      </c>
      <c r="Q136" s="1316" t="s">
        <v>31</v>
      </c>
      <c r="R136" s="1315" t="s">
        <v>211</v>
      </c>
      <c r="S136" s="1316" t="s">
        <v>31</v>
      </c>
      <c r="T136" s="1315" t="s">
        <v>211</v>
      </c>
      <c r="U136" s="1316" t="s">
        <v>31</v>
      </c>
      <c r="V136" s="1315" t="s">
        <v>211</v>
      </c>
      <c r="W136" s="1316" t="s">
        <v>31</v>
      </c>
      <c r="X136" s="1315" t="s">
        <v>211</v>
      </c>
      <c r="Y136" s="1316" t="s">
        <v>31</v>
      </c>
      <c r="Z136" s="1315" t="s">
        <v>211</v>
      </c>
      <c r="AA136" s="1316" t="s">
        <v>31</v>
      </c>
      <c r="AB136" s="1315" t="s">
        <v>211</v>
      </c>
      <c r="AC136" s="1316" t="s">
        <v>31</v>
      </c>
      <c r="AD136" s="1315" t="s">
        <v>211</v>
      </c>
      <c r="AE136" s="1316" t="s">
        <v>31</v>
      </c>
      <c r="AF136" s="1315" t="s">
        <v>211</v>
      </c>
      <c r="AG136" s="1316" t="s">
        <v>31</v>
      </c>
      <c r="AH136" s="1315" t="s">
        <v>211</v>
      </c>
      <c r="AI136" s="1316" t="s">
        <v>31</v>
      </c>
      <c r="AJ136" s="1315" t="s">
        <v>211</v>
      </c>
      <c r="AK136" s="1316" t="s">
        <v>31</v>
      </c>
      <c r="AL136" s="1315" t="s">
        <v>211</v>
      </c>
      <c r="AM136" s="1317" t="s">
        <v>31</v>
      </c>
      <c r="AN136" s="3815"/>
      <c r="AO136" s="3817"/>
    </row>
    <row r="137" spans="1:131" x14ac:dyDescent="0.2">
      <c r="A137" s="3825" t="s">
        <v>71</v>
      </c>
      <c r="B137" s="1318" t="s">
        <v>212</v>
      </c>
      <c r="C137" s="1319">
        <f>SUM(D137:E137)</f>
        <v>0</v>
      </c>
      <c r="D137" s="1320">
        <f>+F137+H137+J137+L137+N137+P137+R137+T137+V137+X137+Z137+AB137+AD137+AF137+AH137+AJ137+AL137</f>
        <v>0</v>
      </c>
      <c r="E137" s="1321">
        <f>+G137+I137+K137+M137+O137+Q137+S137+U137+W137+Y137+AA137+AC137+AE137+AG137+AI137+AK137+AM137</f>
        <v>0</v>
      </c>
      <c r="F137" s="1322"/>
      <c r="G137" s="1323"/>
      <c r="H137" s="1322"/>
      <c r="I137" s="1323"/>
      <c r="J137" s="1322"/>
      <c r="K137" s="1323"/>
      <c r="L137" s="1322"/>
      <c r="M137" s="1323"/>
      <c r="N137" s="1322"/>
      <c r="O137" s="1323"/>
      <c r="P137" s="1322"/>
      <c r="Q137" s="1323"/>
      <c r="R137" s="1322"/>
      <c r="S137" s="1323"/>
      <c r="T137" s="1322"/>
      <c r="U137" s="1323"/>
      <c r="V137" s="1322"/>
      <c r="W137" s="1323"/>
      <c r="X137" s="1322"/>
      <c r="Y137" s="1323"/>
      <c r="Z137" s="1322"/>
      <c r="AA137" s="1323"/>
      <c r="AB137" s="1322"/>
      <c r="AC137" s="1323"/>
      <c r="AD137" s="1322"/>
      <c r="AE137" s="1323"/>
      <c r="AF137" s="1322"/>
      <c r="AG137" s="1323"/>
      <c r="AH137" s="1322"/>
      <c r="AI137" s="1323"/>
      <c r="AJ137" s="1322"/>
      <c r="AK137" s="1323"/>
      <c r="AL137" s="1322"/>
      <c r="AM137" s="1324"/>
      <c r="AN137" s="1325"/>
      <c r="AO137" s="1323"/>
      <c r="AP137" s="10"/>
      <c r="DB137" s="5">
        <v>0</v>
      </c>
      <c r="DD137" s="5">
        <v>0</v>
      </c>
    </row>
    <row r="138" spans="1:131" x14ac:dyDescent="0.2">
      <c r="A138" s="3468"/>
      <c r="B138" s="76" t="s">
        <v>213</v>
      </c>
      <c r="C138" s="216">
        <f>SUM(D138:E138)</f>
        <v>0</v>
      </c>
      <c r="D138" s="217">
        <f t="shared" ref="D138:E150" si="10">+F138+H138+J138+L138+N138+P138+R138+T138+V138+X138+Z138+AB138+AD138+AF138+AH138+AJ138+AL138</f>
        <v>0</v>
      </c>
      <c r="E138" s="218">
        <f t="shared" si="10"/>
        <v>0</v>
      </c>
      <c r="F138" s="219"/>
      <c r="G138" s="220"/>
      <c r="H138" s="219"/>
      <c r="I138" s="220"/>
      <c r="J138" s="219"/>
      <c r="K138" s="220"/>
      <c r="L138" s="219"/>
      <c r="M138" s="220"/>
      <c r="N138" s="219"/>
      <c r="O138" s="220"/>
      <c r="P138" s="219"/>
      <c r="Q138" s="220"/>
      <c r="R138" s="219"/>
      <c r="S138" s="220"/>
      <c r="T138" s="219"/>
      <c r="U138" s="220"/>
      <c r="V138" s="219"/>
      <c r="W138" s="220"/>
      <c r="X138" s="219"/>
      <c r="Y138" s="220"/>
      <c r="Z138" s="219"/>
      <c r="AA138" s="220"/>
      <c r="AB138" s="219"/>
      <c r="AC138" s="220"/>
      <c r="AD138" s="219"/>
      <c r="AE138" s="220"/>
      <c r="AF138" s="219"/>
      <c r="AG138" s="220"/>
      <c r="AH138" s="219"/>
      <c r="AI138" s="220"/>
      <c r="AJ138" s="219"/>
      <c r="AK138" s="220"/>
      <c r="AL138" s="219"/>
      <c r="AM138" s="221"/>
      <c r="AN138" s="222"/>
      <c r="AO138" s="220"/>
      <c r="AP138" s="10"/>
    </row>
    <row r="139" spans="1:131" x14ac:dyDescent="0.2">
      <c r="A139" s="3468"/>
      <c r="B139" s="76" t="s">
        <v>214</v>
      </c>
      <c r="C139" s="216">
        <f t="shared" ref="C139:C150" si="11">SUM(D139:E139)</f>
        <v>0</v>
      </c>
      <c r="D139" s="217">
        <f t="shared" si="10"/>
        <v>0</v>
      </c>
      <c r="E139" s="218">
        <f t="shared" si="10"/>
        <v>0</v>
      </c>
      <c r="F139" s="223"/>
      <c r="G139" s="224"/>
      <c r="H139" s="223"/>
      <c r="I139" s="224"/>
      <c r="J139" s="223"/>
      <c r="K139" s="224"/>
      <c r="L139" s="223"/>
      <c r="M139" s="224"/>
      <c r="N139" s="223"/>
      <c r="O139" s="224"/>
      <c r="P139" s="223"/>
      <c r="Q139" s="224"/>
      <c r="R139" s="223"/>
      <c r="S139" s="224"/>
      <c r="T139" s="223"/>
      <c r="U139" s="224"/>
      <c r="V139" s="223"/>
      <c r="W139" s="224"/>
      <c r="X139" s="223"/>
      <c r="Y139" s="224"/>
      <c r="Z139" s="223"/>
      <c r="AA139" s="224"/>
      <c r="AB139" s="223"/>
      <c r="AC139" s="224"/>
      <c r="AD139" s="223"/>
      <c r="AE139" s="224"/>
      <c r="AF139" s="223"/>
      <c r="AG139" s="224"/>
      <c r="AH139" s="223"/>
      <c r="AI139" s="224"/>
      <c r="AJ139" s="223"/>
      <c r="AK139" s="224"/>
      <c r="AL139" s="223"/>
      <c r="AM139" s="225"/>
      <c r="AN139" s="226"/>
      <c r="AO139" s="224"/>
      <c r="AP139" s="10"/>
    </row>
    <row r="140" spans="1:131" x14ac:dyDescent="0.2">
      <c r="A140" s="3468"/>
      <c r="B140" s="76" t="s">
        <v>215</v>
      </c>
      <c r="C140" s="216">
        <f t="shared" si="11"/>
        <v>0</v>
      </c>
      <c r="D140" s="217">
        <f t="shared" si="10"/>
        <v>0</v>
      </c>
      <c r="E140" s="218">
        <f t="shared" si="10"/>
        <v>0</v>
      </c>
      <c r="F140" s="223"/>
      <c r="G140" s="224"/>
      <c r="H140" s="223"/>
      <c r="I140" s="224"/>
      <c r="J140" s="223"/>
      <c r="K140" s="224"/>
      <c r="L140" s="223"/>
      <c r="M140" s="224"/>
      <c r="N140" s="223"/>
      <c r="O140" s="224"/>
      <c r="P140" s="223"/>
      <c r="Q140" s="224"/>
      <c r="R140" s="223"/>
      <c r="S140" s="224"/>
      <c r="T140" s="223"/>
      <c r="U140" s="224"/>
      <c r="V140" s="223"/>
      <c r="W140" s="224"/>
      <c r="X140" s="223"/>
      <c r="Y140" s="224"/>
      <c r="Z140" s="223"/>
      <c r="AA140" s="224"/>
      <c r="AB140" s="223"/>
      <c r="AC140" s="224"/>
      <c r="AD140" s="223"/>
      <c r="AE140" s="224"/>
      <c r="AF140" s="223"/>
      <c r="AG140" s="224"/>
      <c r="AH140" s="223"/>
      <c r="AI140" s="224"/>
      <c r="AJ140" s="223"/>
      <c r="AK140" s="224"/>
      <c r="AL140" s="223"/>
      <c r="AM140" s="225"/>
      <c r="AN140" s="226"/>
      <c r="AO140" s="224"/>
      <c r="AP140" s="10"/>
    </row>
    <row r="141" spans="1:131" x14ac:dyDescent="0.2">
      <c r="A141" s="3468"/>
      <c r="B141" s="76" t="s">
        <v>216</v>
      </c>
      <c r="C141" s="216">
        <f t="shared" si="11"/>
        <v>0</v>
      </c>
      <c r="D141" s="217">
        <f t="shared" si="10"/>
        <v>0</v>
      </c>
      <c r="E141" s="218">
        <f t="shared" si="10"/>
        <v>0</v>
      </c>
      <c r="F141" s="223"/>
      <c r="G141" s="224"/>
      <c r="H141" s="223"/>
      <c r="I141" s="224"/>
      <c r="J141" s="223"/>
      <c r="K141" s="224"/>
      <c r="L141" s="223"/>
      <c r="M141" s="224"/>
      <c r="N141" s="223"/>
      <c r="O141" s="224"/>
      <c r="P141" s="223"/>
      <c r="Q141" s="224"/>
      <c r="R141" s="223"/>
      <c r="S141" s="224"/>
      <c r="T141" s="223"/>
      <c r="U141" s="224"/>
      <c r="V141" s="223"/>
      <c r="W141" s="224"/>
      <c r="X141" s="223"/>
      <c r="Y141" s="224"/>
      <c r="Z141" s="223"/>
      <c r="AA141" s="224"/>
      <c r="AB141" s="223"/>
      <c r="AC141" s="224"/>
      <c r="AD141" s="223"/>
      <c r="AE141" s="224"/>
      <c r="AF141" s="223"/>
      <c r="AG141" s="224"/>
      <c r="AH141" s="223"/>
      <c r="AI141" s="224"/>
      <c r="AJ141" s="223"/>
      <c r="AK141" s="224"/>
      <c r="AL141" s="223"/>
      <c r="AM141" s="225"/>
      <c r="AN141" s="226"/>
      <c r="AO141" s="224"/>
      <c r="AP141" s="10"/>
    </row>
    <row r="142" spans="1:131" x14ac:dyDescent="0.2">
      <c r="A142" s="3468"/>
      <c r="B142" s="76" t="s">
        <v>217</v>
      </c>
      <c r="C142" s="216">
        <f t="shared" si="11"/>
        <v>0</v>
      </c>
      <c r="D142" s="217">
        <f t="shared" si="10"/>
        <v>0</v>
      </c>
      <c r="E142" s="218">
        <f t="shared" si="10"/>
        <v>0</v>
      </c>
      <c r="F142" s="227"/>
      <c r="G142" s="228"/>
      <c r="H142" s="227"/>
      <c r="I142" s="228"/>
      <c r="J142" s="227"/>
      <c r="K142" s="228"/>
      <c r="L142" s="227"/>
      <c r="M142" s="228"/>
      <c r="N142" s="227"/>
      <c r="O142" s="228"/>
      <c r="P142" s="227"/>
      <c r="Q142" s="228"/>
      <c r="R142" s="227"/>
      <c r="S142" s="228"/>
      <c r="T142" s="227"/>
      <c r="U142" s="228"/>
      <c r="V142" s="227"/>
      <c r="W142" s="228"/>
      <c r="X142" s="227"/>
      <c r="Y142" s="228"/>
      <c r="Z142" s="227"/>
      <c r="AA142" s="228"/>
      <c r="AB142" s="227"/>
      <c r="AC142" s="228"/>
      <c r="AD142" s="227"/>
      <c r="AE142" s="228"/>
      <c r="AF142" s="227"/>
      <c r="AG142" s="228"/>
      <c r="AH142" s="227"/>
      <c r="AI142" s="228"/>
      <c r="AJ142" s="227"/>
      <c r="AK142" s="228"/>
      <c r="AL142" s="227"/>
      <c r="AM142" s="229"/>
      <c r="AN142" s="230"/>
      <c r="AO142" s="228"/>
      <c r="AP142" s="10"/>
    </row>
    <row r="143" spans="1:131" x14ac:dyDescent="0.2">
      <c r="A143" s="3468"/>
      <c r="B143" s="76" t="s">
        <v>218</v>
      </c>
      <c r="C143" s="216">
        <f t="shared" si="11"/>
        <v>0</v>
      </c>
      <c r="D143" s="217">
        <f t="shared" si="10"/>
        <v>0</v>
      </c>
      <c r="E143" s="218">
        <f t="shared" si="10"/>
        <v>0</v>
      </c>
      <c r="F143" s="227"/>
      <c r="G143" s="228"/>
      <c r="H143" s="227"/>
      <c r="I143" s="228"/>
      <c r="J143" s="227"/>
      <c r="K143" s="228"/>
      <c r="L143" s="227"/>
      <c r="M143" s="228"/>
      <c r="N143" s="227"/>
      <c r="O143" s="228"/>
      <c r="P143" s="227"/>
      <c r="Q143" s="228"/>
      <c r="R143" s="227"/>
      <c r="S143" s="228"/>
      <c r="T143" s="227"/>
      <c r="U143" s="228"/>
      <c r="V143" s="227"/>
      <c r="W143" s="228"/>
      <c r="X143" s="227"/>
      <c r="Y143" s="228"/>
      <c r="Z143" s="227"/>
      <c r="AA143" s="228"/>
      <c r="AB143" s="227"/>
      <c r="AC143" s="228"/>
      <c r="AD143" s="227"/>
      <c r="AE143" s="228"/>
      <c r="AF143" s="227"/>
      <c r="AG143" s="228"/>
      <c r="AH143" s="227"/>
      <c r="AI143" s="228"/>
      <c r="AJ143" s="227"/>
      <c r="AK143" s="228"/>
      <c r="AL143" s="227"/>
      <c r="AM143" s="229"/>
      <c r="AN143" s="230"/>
      <c r="AO143" s="228"/>
      <c r="AP143" s="10"/>
    </row>
    <row r="144" spans="1:131" x14ac:dyDescent="0.2">
      <c r="A144" s="3702"/>
      <c r="B144" s="123" t="s">
        <v>219</v>
      </c>
      <c r="C144" s="231">
        <f t="shared" si="11"/>
        <v>0</v>
      </c>
      <c r="D144" s="232">
        <f t="shared" si="10"/>
        <v>0</v>
      </c>
      <c r="E144" s="233">
        <f t="shared" si="10"/>
        <v>0</v>
      </c>
      <c r="F144" s="234"/>
      <c r="G144" s="235"/>
      <c r="H144" s="234"/>
      <c r="I144" s="235"/>
      <c r="J144" s="234"/>
      <c r="K144" s="235"/>
      <c r="L144" s="234"/>
      <c r="M144" s="235"/>
      <c r="N144" s="234"/>
      <c r="O144" s="235"/>
      <c r="P144" s="234"/>
      <c r="Q144" s="235"/>
      <c r="R144" s="234"/>
      <c r="S144" s="235"/>
      <c r="T144" s="234"/>
      <c r="U144" s="235"/>
      <c r="V144" s="234"/>
      <c r="W144" s="235"/>
      <c r="X144" s="234"/>
      <c r="Y144" s="235"/>
      <c r="Z144" s="234"/>
      <c r="AA144" s="235"/>
      <c r="AB144" s="234"/>
      <c r="AC144" s="235"/>
      <c r="AD144" s="234"/>
      <c r="AE144" s="235"/>
      <c r="AF144" s="234"/>
      <c r="AG144" s="235"/>
      <c r="AH144" s="234"/>
      <c r="AI144" s="235"/>
      <c r="AJ144" s="234"/>
      <c r="AK144" s="235"/>
      <c r="AL144" s="234"/>
      <c r="AM144" s="236"/>
      <c r="AN144" s="237"/>
      <c r="AO144" s="235"/>
      <c r="AP144" s="10"/>
    </row>
    <row r="145" spans="1:130" x14ac:dyDescent="0.2">
      <c r="A145" s="3825" t="s">
        <v>192</v>
      </c>
      <c r="B145" s="1318" t="s">
        <v>220</v>
      </c>
      <c r="C145" s="1319">
        <f t="shared" si="11"/>
        <v>0</v>
      </c>
      <c r="D145" s="1320">
        <f t="shared" si="10"/>
        <v>0</v>
      </c>
      <c r="E145" s="1321">
        <f t="shared" si="10"/>
        <v>0</v>
      </c>
      <c r="F145" s="1322"/>
      <c r="G145" s="1323"/>
      <c r="H145" s="1322"/>
      <c r="I145" s="1323"/>
      <c r="J145" s="1322"/>
      <c r="K145" s="1323"/>
      <c r="L145" s="1322"/>
      <c r="M145" s="1323"/>
      <c r="N145" s="1322"/>
      <c r="O145" s="1323"/>
      <c r="P145" s="1322"/>
      <c r="Q145" s="1323"/>
      <c r="R145" s="1322"/>
      <c r="S145" s="1323"/>
      <c r="T145" s="1322"/>
      <c r="U145" s="1323"/>
      <c r="V145" s="1322"/>
      <c r="W145" s="1323"/>
      <c r="X145" s="1322"/>
      <c r="Y145" s="1323"/>
      <c r="Z145" s="1322"/>
      <c r="AA145" s="1323"/>
      <c r="AB145" s="1322"/>
      <c r="AC145" s="1323"/>
      <c r="AD145" s="1322"/>
      <c r="AE145" s="1323"/>
      <c r="AF145" s="1322"/>
      <c r="AG145" s="1323"/>
      <c r="AH145" s="1322"/>
      <c r="AI145" s="1323"/>
      <c r="AJ145" s="1322"/>
      <c r="AK145" s="1323"/>
      <c r="AL145" s="1322"/>
      <c r="AM145" s="1324"/>
      <c r="AN145" s="1325"/>
      <c r="AO145" s="1323"/>
      <c r="AP145" s="10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x14ac:dyDescent="0.2">
      <c r="A146" s="3468"/>
      <c r="B146" s="76" t="s">
        <v>214</v>
      </c>
      <c r="C146" s="216">
        <f t="shared" si="11"/>
        <v>7</v>
      </c>
      <c r="D146" s="217">
        <f t="shared" si="10"/>
        <v>2</v>
      </c>
      <c r="E146" s="218">
        <f>+G146+I146+K146+M146+O146+Q146+S146+U146+W146+Y146+AA146+AC146+AE146+AG146+AI146+AK146+AM146</f>
        <v>5</v>
      </c>
      <c r="F146" s="223"/>
      <c r="G146" s="224"/>
      <c r="H146" s="223"/>
      <c r="I146" s="224"/>
      <c r="J146" s="223"/>
      <c r="K146" s="224"/>
      <c r="L146" s="223"/>
      <c r="M146" s="224"/>
      <c r="N146" s="223">
        <v>1</v>
      </c>
      <c r="O146" s="224">
        <v>1</v>
      </c>
      <c r="P146" s="223"/>
      <c r="Q146" s="224"/>
      <c r="R146" s="223"/>
      <c r="S146" s="224"/>
      <c r="T146" s="223"/>
      <c r="U146" s="224"/>
      <c r="V146" s="223"/>
      <c r="W146" s="224"/>
      <c r="X146" s="223">
        <v>1</v>
      </c>
      <c r="Y146" s="224"/>
      <c r="Z146" s="223"/>
      <c r="AA146" s="224">
        <v>1</v>
      </c>
      <c r="AB146" s="223"/>
      <c r="AC146" s="224"/>
      <c r="AD146" s="223"/>
      <c r="AE146" s="224">
        <v>1</v>
      </c>
      <c r="AF146" s="223"/>
      <c r="AG146" s="224">
        <v>1</v>
      </c>
      <c r="AH146" s="223"/>
      <c r="AI146" s="224">
        <v>1</v>
      </c>
      <c r="AJ146" s="223"/>
      <c r="AK146" s="224"/>
      <c r="AL146" s="223"/>
      <c r="AM146" s="225"/>
      <c r="AN146" s="226">
        <v>0</v>
      </c>
      <c r="AO146" s="224">
        <v>0</v>
      </c>
      <c r="AP146" s="10"/>
      <c r="DB146" s="5">
        <v>0</v>
      </c>
      <c r="DD146" s="5">
        <v>0</v>
      </c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x14ac:dyDescent="0.2">
      <c r="A147" s="3468"/>
      <c r="B147" s="76" t="s">
        <v>215</v>
      </c>
      <c r="C147" s="216">
        <f>SUM(D147:E147)</f>
        <v>7</v>
      </c>
      <c r="D147" s="217">
        <f t="shared" si="10"/>
        <v>1</v>
      </c>
      <c r="E147" s="218">
        <f t="shared" si="10"/>
        <v>6</v>
      </c>
      <c r="F147" s="223"/>
      <c r="G147" s="224"/>
      <c r="H147" s="223"/>
      <c r="I147" s="224"/>
      <c r="J147" s="223">
        <v>1</v>
      </c>
      <c r="K147" s="224"/>
      <c r="L147" s="223"/>
      <c r="M147" s="224"/>
      <c r="N147" s="223"/>
      <c r="O147" s="224"/>
      <c r="P147" s="223"/>
      <c r="Q147" s="224">
        <v>1</v>
      </c>
      <c r="R147" s="223"/>
      <c r="S147" s="224"/>
      <c r="T147" s="223"/>
      <c r="U147" s="224"/>
      <c r="V147" s="223"/>
      <c r="W147" s="224"/>
      <c r="X147" s="223"/>
      <c r="Y147" s="224">
        <v>2</v>
      </c>
      <c r="Z147" s="223"/>
      <c r="AA147" s="224">
        <v>1</v>
      </c>
      <c r="AB147" s="223"/>
      <c r="AC147" s="224"/>
      <c r="AD147" s="223"/>
      <c r="AE147" s="224"/>
      <c r="AF147" s="223"/>
      <c r="AG147" s="224">
        <v>1</v>
      </c>
      <c r="AH147" s="223"/>
      <c r="AI147" s="224"/>
      <c r="AJ147" s="223"/>
      <c r="AK147" s="224"/>
      <c r="AL147" s="223"/>
      <c r="AM147" s="225">
        <v>1</v>
      </c>
      <c r="AN147" s="226">
        <v>0</v>
      </c>
      <c r="AO147" s="224">
        <v>0</v>
      </c>
      <c r="AP147" s="10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x14ac:dyDescent="0.2">
      <c r="A148" s="3468"/>
      <c r="B148" s="76" t="s">
        <v>216</v>
      </c>
      <c r="C148" s="216">
        <f t="shared" si="11"/>
        <v>0</v>
      </c>
      <c r="D148" s="217">
        <f>+F148+H148+J148+L148+N148+P148+R148+T148+V148+X148+Z148+AB148+AD148+AF148+AH148+AJ148+AL148</f>
        <v>0</v>
      </c>
      <c r="E148" s="218">
        <f t="shared" si="10"/>
        <v>0</v>
      </c>
      <c r="F148" s="223"/>
      <c r="G148" s="224"/>
      <c r="H148" s="223"/>
      <c r="I148" s="224"/>
      <c r="J148" s="223"/>
      <c r="K148" s="224"/>
      <c r="L148" s="223"/>
      <c r="M148" s="224"/>
      <c r="N148" s="223"/>
      <c r="O148" s="224"/>
      <c r="P148" s="223"/>
      <c r="Q148" s="224"/>
      <c r="R148" s="223"/>
      <c r="S148" s="224"/>
      <c r="T148" s="223"/>
      <c r="U148" s="224"/>
      <c r="V148" s="223"/>
      <c r="W148" s="224"/>
      <c r="X148" s="223"/>
      <c r="Y148" s="224"/>
      <c r="Z148" s="223"/>
      <c r="AA148" s="224"/>
      <c r="AB148" s="223"/>
      <c r="AC148" s="224"/>
      <c r="AD148" s="223"/>
      <c r="AE148" s="224"/>
      <c r="AF148" s="223"/>
      <c r="AG148" s="224"/>
      <c r="AH148" s="223"/>
      <c r="AI148" s="224"/>
      <c r="AJ148" s="223"/>
      <c r="AK148" s="224"/>
      <c r="AL148" s="223"/>
      <c r="AM148" s="225"/>
      <c r="AN148" s="226"/>
      <c r="AO148" s="224"/>
      <c r="AP148" s="10"/>
      <c r="DB148" s="5">
        <v>0</v>
      </c>
      <c r="DD148" s="5">
        <v>0</v>
      </c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x14ac:dyDescent="0.2">
      <c r="A149" s="3468"/>
      <c r="B149" s="76" t="s">
        <v>217</v>
      </c>
      <c r="C149" s="238">
        <f t="shared" si="11"/>
        <v>0</v>
      </c>
      <c r="D149" s="239">
        <f t="shared" si="10"/>
        <v>0</v>
      </c>
      <c r="E149" s="240">
        <f t="shared" si="10"/>
        <v>0</v>
      </c>
      <c r="F149" s="227"/>
      <c r="G149" s="228"/>
      <c r="H149" s="227"/>
      <c r="I149" s="228"/>
      <c r="J149" s="227"/>
      <c r="K149" s="228"/>
      <c r="L149" s="227"/>
      <c r="M149" s="228"/>
      <c r="N149" s="227"/>
      <c r="O149" s="228"/>
      <c r="P149" s="227"/>
      <c r="Q149" s="228"/>
      <c r="R149" s="227"/>
      <c r="S149" s="228"/>
      <c r="T149" s="227"/>
      <c r="U149" s="228"/>
      <c r="V149" s="227"/>
      <c r="W149" s="228"/>
      <c r="X149" s="227"/>
      <c r="Y149" s="228"/>
      <c r="Z149" s="227"/>
      <c r="AA149" s="228"/>
      <c r="AB149" s="227"/>
      <c r="AC149" s="228"/>
      <c r="AD149" s="227"/>
      <c r="AE149" s="228"/>
      <c r="AF149" s="227"/>
      <c r="AG149" s="228"/>
      <c r="AH149" s="227"/>
      <c r="AI149" s="228"/>
      <c r="AJ149" s="227"/>
      <c r="AK149" s="228"/>
      <c r="AL149" s="227"/>
      <c r="AM149" s="229"/>
      <c r="AN149" s="230"/>
      <c r="AO149" s="228"/>
      <c r="AP149" s="10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x14ac:dyDescent="0.2">
      <c r="A150" s="3702"/>
      <c r="B150" s="123" t="s">
        <v>219</v>
      </c>
      <c r="C150" s="231">
        <f t="shared" si="11"/>
        <v>0</v>
      </c>
      <c r="D150" s="232">
        <f t="shared" si="10"/>
        <v>0</v>
      </c>
      <c r="E150" s="233">
        <f t="shared" si="10"/>
        <v>0</v>
      </c>
      <c r="F150" s="234"/>
      <c r="G150" s="235"/>
      <c r="H150" s="234"/>
      <c r="I150" s="235"/>
      <c r="J150" s="234"/>
      <c r="K150" s="235"/>
      <c r="L150" s="234"/>
      <c r="M150" s="235"/>
      <c r="N150" s="234"/>
      <c r="O150" s="235"/>
      <c r="P150" s="234"/>
      <c r="Q150" s="235"/>
      <c r="R150" s="234"/>
      <c r="S150" s="235"/>
      <c r="T150" s="234"/>
      <c r="U150" s="235"/>
      <c r="V150" s="234"/>
      <c r="W150" s="235"/>
      <c r="X150" s="234"/>
      <c r="Y150" s="235"/>
      <c r="Z150" s="234"/>
      <c r="AA150" s="235"/>
      <c r="AB150" s="234"/>
      <c r="AC150" s="235"/>
      <c r="AD150" s="234"/>
      <c r="AE150" s="235"/>
      <c r="AF150" s="234"/>
      <c r="AG150" s="235"/>
      <c r="AH150" s="234"/>
      <c r="AI150" s="235"/>
      <c r="AJ150" s="234"/>
      <c r="AK150" s="235"/>
      <c r="AL150" s="234"/>
      <c r="AM150" s="236"/>
      <c r="AN150" s="237"/>
      <c r="AO150" s="235"/>
      <c r="AP150" s="10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ht="15" x14ac:dyDescent="0.25">
      <c r="A151" s="8" t="s">
        <v>221</v>
      </c>
      <c r="B151" s="241"/>
      <c r="C151" s="241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ht="14.25" customHeight="1" x14ac:dyDescent="0.2">
      <c r="A152" s="3811" t="s">
        <v>222</v>
      </c>
      <c r="B152" s="3826" t="s">
        <v>32</v>
      </c>
      <c r="C152" s="3827" t="s">
        <v>195</v>
      </c>
      <c r="D152" s="3828"/>
      <c r="E152" s="3828"/>
      <c r="F152" s="3828"/>
      <c r="G152" s="3828"/>
      <c r="H152" s="3828"/>
      <c r="I152" s="3828"/>
      <c r="J152" s="3828"/>
      <c r="K152" s="3828"/>
      <c r="L152" s="3828"/>
      <c r="M152" s="3828"/>
      <c r="N152" s="3828"/>
      <c r="O152" s="3828"/>
      <c r="P152" s="3828"/>
      <c r="Q152" s="3828"/>
      <c r="R152" s="3828"/>
      <c r="S152" s="3829"/>
      <c r="T152" s="3830" t="s">
        <v>6</v>
      </c>
      <c r="U152" s="3831" t="s">
        <v>7</v>
      </c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x14ac:dyDescent="0.2">
      <c r="A153" s="3704"/>
      <c r="B153" s="3706"/>
      <c r="C153" s="1326" t="s">
        <v>92</v>
      </c>
      <c r="D153" s="1327" t="s">
        <v>13</v>
      </c>
      <c r="E153" s="1327" t="s">
        <v>223</v>
      </c>
      <c r="F153" s="1327" t="s">
        <v>15</v>
      </c>
      <c r="G153" s="1327" t="s">
        <v>224</v>
      </c>
      <c r="H153" s="1327" t="s">
        <v>94</v>
      </c>
      <c r="I153" s="1327" t="s">
        <v>225</v>
      </c>
      <c r="J153" s="1327" t="s">
        <v>201</v>
      </c>
      <c r="K153" s="1327" t="s">
        <v>226</v>
      </c>
      <c r="L153" s="1327" t="s">
        <v>203</v>
      </c>
      <c r="M153" s="1327" t="s">
        <v>227</v>
      </c>
      <c r="N153" s="1327" t="s">
        <v>205</v>
      </c>
      <c r="O153" s="1327" t="s">
        <v>206</v>
      </c>
      <c r="P153" s="1327" t="s">
        <v>207</v>
      </c>
      <c r="Q153" s="1327" t="s">
        <v>208</v>
      </c>
      <c r="R153" s="1327" t="s">
        <v>209</v>
      </c>
      <c r="S153" s="1328" t="s">
        <v>228</v>
      </c>
      <c r="T153" s="3830"/>
      <c r="U153" s="3831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ht="32.25" x14ac:dyDescent="0.2">
      <c r="A154" s="1329" t="s">
        <v>229</v>
      </c>
      <c r="B154" s="1330">
        <f>SUM(C154:S154)</f>
        <v>85</v>
      </c>
      <c r="C154" s="65">
        <v>0</v>
      </c>
      <c r="D154" s="101"/>
      <c r="E154" s="101">
        <v>1</v>
      </c>
      <c r="F154" s="101">
        <v>2</v>
      </c>
      <c r="G154" s="101">
        <v>0</v>
      </c>
      <c r="H154" s="101">
        <v>3</v>
      </c>
      <c r="I154" s="101">
        <v>2</v>
      </c>
      <c r="J154" s="101">
        <v>4</v>
      </c>
      <c r="K154" s="101">
        <v>4</v>
      </c>
      <c r="L154" s="101">
        <v>2</v>
      </c>
      <c r="M154" s="101">
        <v>7</v>
      </c>
      <c r="N154" s="101">
        <v>7</v>
      </c>
      <c r="O154" s="101">
        <v>7</v>
      </c>
      <c r="P154" s="101">
        <v>17</v>
      </c>
      <c r="Q154" s="101">
        <v>2</v>
      </c>
      <c r="R154" s="101">
        <v>14</v>
      </c>
      <c r="S154" s="244">
        <v>13</v>
      </c>
      <c r="T154" s="92">
        <v>0</v>
      </c>
      <c r="U154" s="113">
        <v>3</v>
      </c>
      <c r="V154" s="10"/>
      <c r="DB154" s="5">
        <v>0</v>
      </c>
      <c r="DD154" s="5">
        <v>0</v>
      </c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68" spans="1:130" s="245" customForma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BV168" s="3"/>
      <c r="BW168" s="3"/>
      <c r="BX168" s="3"/>
      <c r="BY168" s="3"/>
      <c r="BZ168" s="3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</row>
    <row r="175" spans="1:130" s="3" customFormat="1" x14ac:dyDescent="0.2">
      <c r="CA175" s="199"/>
      <c r="CB175" s="199"/>
      <c r="CC175" s="199"/>
      <c r="CD175" s="199"/>
      <c r="CE175" s="199"/>
      <c r="CF175" s="199"/>
      <c r="CG175" s="199"/>
      <c r="CH175" s="199"/>
      <c r="CI175" s="199"/>
      <c r="CJ175" s="199"/>
      <c r="CK175" s="199"/>
      <c r="CL175" s="199"/>
      <c r="CM175" s="199"/>
      <c r="CN175" s="199"/>
      <c r="CO175" s="199"/>
      <c r="CP175" s="199"/>
      <c r="CQ175" s="199"/>
      <c r="CR175" s="199"/>
      <c r="CS175" s="199"/>
      <c r="CT175" s="199"/>
      <c r="CU175" s="199"/>
      <c r="CV175" s="199"/>
      <c r="CW175" s="199"/>
      <c r="CX175" s="199"/>
      <c r="CY175" s="199"/>
      <c r="CZ175" s="199"/>
      <c r="DA175" s="199"/>
      <c r="DB175" s="199"/>
      <c r="DC175" s="199"/>
      <c r="DD175" s="199"/>
      <c r="DE175" s="199"/>
      <c r="DF175" s="199"/>
      <c r="DG175" s="199"/>
      <c r="DH175" s="199"/>
      <c r="DI175" s="199"/>
      <c r="DJ175" s="199"/>
      <c r="DK175" s="199"/>
      <c r="DL175" s="199"/>
      <c r="DM175" s="199"/>
      <c r="DN175" s="199"/>
      <c r="DO175" s="199"/>
      <c r="DP175" s="199"/>
      <c r="DQ175" s="199"/>
      <c r="DR175" s="199"/>
      <c r="DS175" s="199"/>
      <c r="DT175" s="199"/>
      <c r="DU175" s="199"/>
      <c r="DV175" s="199"/>
      <c r="DW175" s="199"/>
      <c r="DX175" s="199"/>
      <c r="DY175" s="199"/>
      <c r="DZ175" s="199"/>
    </row>
    <row r="186" spans="1:130" x14ac:dyDescent="0.2">
      <c r="A186" s="245">
        <f>SUM(B12:D12,B31:D45,B49:B50,B55,B58,B63:B64,B67:B74,B78,C83:C86,B91:B95,B97:B99,B107,B111:M113,B118:B120,C124:C132)</f>
        <v>15688</v>
      </c>
      <c r="B186" s="245">
        <f>SUM(DA13:DZ154)</f>
        <v>0</v>
      </c>
      <c r="C186" s="245"/>
      <c r="D186" s="245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</sheetData>
  <protectedRanges>
    <protectedRange sqref="B67:B74" name="Rango2_1"/>
  </protectedRanges>
  <mergeCells count="201">
    <mergeCell ref="A137:A144"/>
    <mergeCell ref="A145:A150"/>
    <mergeCell ref="A152:A153"/>
    <mergeCell ref="B152:B153"/>
    <mergeCell ref="C152:S152"/>
    <mergeCell ref="T152:T153"/>
    <mergeCell ref="U152:U153"/>
    <mergeCell ref="V135:W135"/>
    <mergeCell ref="X135:Y135"/>
    <mergeCell ref="AN134:AN136"/>
    <mergeCell ref="AO134:AO136"/>
    <mergeCell ref="F135:G135"/>
    <mergeCell ref="H135:I135"/>
    <mergeCell ref="J135:K135"/>
    <mergeCell ref="L135:M135"/>
    <mergeCell ref="N135:O135"/>
    <mergeCell ref="P135:Q135"/>
    <mergeCell ref="R135:S135"/>
    <mergeCell ref="T135:U135"/>
    <mergeCell ref="AH135:AI135"/>
    <mergeCell ref="AJ135:AK135"/>
    <mergeCell ref="AL135:AM135"/>
    <mergeCell ref="Z135:AA135"/>
    <mergeCell ref="AB135:AC135"/>
    <mergeCell ref="AD135:AE135"/>
    <mergeCell ref="AF135:AG135"/>
    <mergeCell ref="A124:A126"/>
    <mergeCell ref="A127:A128"/>
    <mergeCell ref="A129:A132"/>
    <mergeCell ref="A134:A136"/>
    <mergeCell ref="B134:B136"/>
    <mergeCell ref="C134:C136"/>
    <mergeCell ref="D134:D136"/>
    <mergeCell ref="E134:E136"/>
    <mergeCell ref="F134:AM134"/>
    <mergeCell ref="AI116:AJ116"/>
    <mergeCell ref="AK116:AL116"/>
    <mergeCell ref="AM116:AN116"/>
    <mergeCell ref="A122:B123"/>
    <mergeCell ref="C122:C123"/>
    <mergeCell ref="D122:H122"/>
    <mergeCell ref="I122:I123"/>
    <mergeCell ref="J122:J123"/>
    <mergeCell ref="A115:A117"/>
    <mergeCell ref="B115:D116"/>
    <mergeCell ref="K122:K123"/>
    <mergeCell ref="A109:A110"/>
    <mergeCell ref="B109:B110"/>
    <mergeCell ref="C109:L109"/>
    <mergeCell ref="M109:M110"/>
    <mergeCell ref="AR115:AR117"/>
    <mergeCell ref="E116:F116"/>
    <mergeCell ref="G116:H116"/>
    <mergeCell ref="I116:J116"/>
    <mergeCell ref="K116:L116"/>
    <mergeCell ref="M116:N116"/>
    <mergeCell ref="O116:P116"/>
    <mergeCell ref="Q116:R116"/>
    <mergeCell ref="S116:T116"/>
    <mergeCell ref="U116:V116"/>
    <mergeCell ref="E115:AN115"/>
    <mergeCell ref="AO115:AO117"/>
    <mergeCell ref="AP115:AP117"/>
    <mergeCell ref="AQ115:AQ117"/>
    <mergeCell ref="W116:X116"/>
    <mergeCell ref="Y116:Z116"/>
    <mergeCell ref="AA116:AB116"/>
    <mergeCell ref="AC116:AD116"/>
    <mergeCell ref="AE116:AF116"/>
    <mergeCell ref="AG116:AH116"/>
    <mergeCell ref="A84:A85"/>
    <mergeCell ref="AK80:AK82"/>
    <mergeCell ref="AL80:AL82"/>
    <mergeCell ref="AM80:AM82"/>
    <mergeCell ref="A90:F90"/>
    <mergeCell ref="A96:F96"/>
    <mergeCell ref="A100:F100"/>
    <mergeCell ref="A101:A103"/>
    <mergeCell ref="B101:D102"/>
    <mergeCell ref="E101:F102"/>
    <mergeCell ref="A88:A89"/>
    <mergeCell ref="B88:B89"/>
    <mergeCell ref="C88:C89"/>
    <mergeCell ref="D88:D89"/>
    <mergeCell ref="E88:E89"/>
    <mergeCell ref="F88:F89"/>
    <mergeCell ref="G101:H102"/>
    <mergeCell ref="I101:J102"/>
    <mergeCell ref="K101:K103"/>
    <mergeCell ref="L101:M102"/>
    <mergeCell ref="N101:O102"/>
    <mergeCell ref="AN80:AN82"/>
    <mergeCell ref="F81:G81"/>
    <mergeCell ref="H81:I81"/>
    <mergeCell ref="J81:K81"/>
    <mergeCell ref="L81:M81"/>
    <mergeCell ref="N81:O81"/>
    <mergeCell ref="P81:Q81"/>
    <mergeCell ref="A79:G79"/>
    <mergeCell ref="A80:A82"/>
    <mergeCell ref="B80:B82"/>
    <mergeCell ref="C80:E81"/>
    <mergeCell ref="F80:AI80"/>
    <mergeCell ref="AJ80:AJ82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76:A77"/>
    <mergeCell ref="B76:B77"/>
    <mergeCell ref="C76:S76"/>
    <mergeCell ref="T76:T77"/>
    <mergeCell ref="U76:U77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A52:A54"/>
    <mergeCell ref="B52:D53"/>
    <mergeCell ref="E52:V52"/>
    <mergeCell ref="W52:W54"/>
    <mergeCell ref="X52:X54"/>
    <mergeCell ref="E53:E54"/>
    <mergeCell ref="F53:F54"/>
    <mergeCell ref="G53:G54"/>
    <mergeCell ref="H53:H54"/>
    <mergeCell ref="I53:I54"/>
    <mergeCell ref="AM29:AN29"/>
    <mergeCell ref="A47:A48"/>
    <mergeCell ref="B47:B48"/>
    <mergeCell ref="C47:F47"/>
    <mergeCell ref="G47:J47"/>
    <mergeCell ref="K47:K48"/>
    <mergeCell ref="L47:L48"/>
    <mergeCell ref="M47:M48"/>
    <mergeCell ref="AA29:AB29"/>
    <mergeCell ref="AC29:AD29"/>
    <mergeCell ref="AE29:AF29"/>
    <mergeCell ref="AG29:AH29"/>
    <mergeCell ref="AI29:AJ29"/>
    <mergeCell ref="AK29:AL29"/>
    <mergeCell ref="V53:V54"/>
    <mergeCell ref="A28:A30"/>
    <mergeCell ref="B28:D29"/>
    <mergeCell ref="AQ28:AQ30"/>
    <mergeCell ref="AR28:AR30"/>
    <mergeCell ref="AS28:AS30"/>
    <mergeCell ref="E29:F29"/>
    <mergeCell ref="G29:H29"/>
    <mergeCell ref="I29:J29"/>
    <mergeCell ref="K29:L29"/>
    <mergeCell ref="M29:N29"/>
    <mergeCell ref="O29:P29"/>
    <mergeCell ref="Q29:R29"/>
    <mergeCell ref="E28:AN28"/>
    <mergeCell ref="AO28:AO30"/>
    <mergeCell ref="AP28:AP30"/>
    <mergeCell ref="S29:T29"/>
    <mergeCell ref="U29:V29"/>
    <mergeCell ref="W29:X29"/>
    <mergeCell ref="Y29:Z29"/>
    <mergeCell ref="AQ9:AQ11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AM10:AN10"/>
    <mergeCell ref="AA10:AB10"/>
    <mergeCell ref="AC10:AD10"/>
    <mergeCell ref="AE10:AF10"/>
    <mergeCell ref="AG10:AH10"/>
    <mergeCell ref="AI10:AJ10"/>
    <mergeCell ref="AK10:AL10"/>
    <mergeCell ref="A6:W6"/>
    <mergeCell ref="A9:A11"/>
    <mergeCell ref="B9:D10"/>
    <mergeCell ref="E9:AN9"/>
    <mergeCell ref="AO9:AO11"/>
    <mergeCell ref="AP9:AP11"/>
    <mergeCell ref="S10:T10"/>
    <mergeCell ref="U10:V10"/>
    <mergeCell ref="W10:X10"/>
    <mergeCell ref="Y10:Z10"/>
  </mergeCells>
  <dataValidations count="2">
    <dataValidation type="whole" operator="greaterThanOrEqual" allowBlank="1" showInputMessage="1" showErrorMessage="1" sqref="F137:AO150">
      <formula1>0</formula1>
    </dataValidation>
    <dataValidation type="whole" operator="greaterThanOrEqual" allowBlank="1" showInputMessage="1" showErrorMessage="1" errorTitle="Error" error="Favor Ingrese sólo Números." sqref="C49:M50 C56:X57 C59:X60 C154:U154 F83:AN86 C91:F95 C97:F99 B104:O106 E13:AR26 B111:M113 E118:AP120 E31:AS45 B63:B74 AR122:AS126 AQ118:AR121 D124:K132 C78:U78">
      <formula1>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86"/>
  <sheetViews>
    <sheetView workbookViewId="0">
      <selection activeCell="A6" sqref="A6:W6"/>
    </sheetView>
  </sheetViews>
  <sheetFormatPr baseColWidth="10" defaultColWidth="11.42578125" defaultRowHeight="14.25" x14ac:dyDescent="0.2"/>
  <cols>
    <col min="1" max="1" width="45.7109375" style="2" customWidth="1"/>
    <col min="2" max="2" width="31.5703125" style="2" customWidth="1"/>
    <col min="3" max="4" width="16.28515625" style="2" customWidth="1"/>
    <col min="5" max="5" width="17.85546875" style="2" customWidth="1"/>
    <col min="6" max="6" width="15.28515625" style="2" customWidth="1"/>
    <col min="7" max="7" width="12.28515625" style="2" customWidth="1"/>
    <col min="8" max="8" width="13.42578125" style="2" customWidth="1"/>
    <col min="9" max="9" width="13.28515625" style="2" customWidth="1"/>
    <col min="10" max="10" width="12.42578125" style="2" customWidth="1"/>
    <col min="11" max="11" width="13.28515625" style="2" customWidth="1"/>
    <col min="12" max="12" width="11.42578125" style="2"/>
    <col min="13" max="13" width="11.85546875" style="2" customWidth="1"/>
    <col min="14" max="14" width="13.85546875" style="2" customWidth="1"/>
    <col min="15" max="15" width="13.42578125" style="2" customWidth="1"/>
    <col min="16" max="16" width="11.42578125" style="2"/>
    <col min="17" max="17" width="11.42578125" style="2" customWidth="1"/>
    <col min="18" max="18" width="11.42578125" style="2"/>
    <col min="19" max="19" width="13.5703125" style="2" customWidth="1"/>
    <col min="20" max="40" width="11.42578125" style="2"/>
    <col min="41" max="41" width="11.28515625" style="2" customWidth="1"/>
    <col min="42" max="42" width="12" style="2" customWidth="1"/>
    <col min="43" max="73" width="11.42578125" style="2"/>
    <col min="74" max="75" width="11.42578125" style="3"/>
    <col min="76" max="76" width="11.28515625" style="3" customWidth="1"/>
    <col min="77" max="77" width="11.85546875" style="3" customWidth="1"/>
    <col min="78" max="78" width="10.85546875" style="3" customWidth="1"/>
    <col min="79" max="103" width="10.85546875" style="4" hidden="1" customWidth="1"/>
    <col min="104" max="104" width="6.42578125" style="4" hidden="1" customWidth="1"/>
    <col min="105" max="105" width="10.85546875" style="5" hidden="1" customWidth="1"/>
    <col min="106" max="130" width="11.42578125" style="5" hidden="1" customWidth="1"/>
    <col min="131" max="16384" width="11.42578125" style="2"/>
  </cols>
  <sheetData>
    <row r="1" spans="1:114" s="2" customFormat="1" x14ac:dyDescent="0.2">
      <c r="A1" s="1" t="s">
        <v>0</v>
      </c>
      <c r="BV1" s="3"/>
      <c r="BW1" s="3"/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5"/>
      <c r="DB1" s="5"/>
      <c r="DC1" s="5"/>
      <c r="DD1" s="5"/>
      <c r="DE1" s="5"/>
      <c r="DF1" s="5"/>
      <c r="DG1" s="5"/>
      <c r="DH1" s="5"/>
      <c r="DI1" s="5"/>
      <c r="DJ1" s="5"/>
    </row>
    <row r="2" spans="1:114" s="2" customFormat="1" x14ac:dyDescent="0.2">
      <c r="A2" s="1" t="str">
        <f>CONCATENATE("COMUNA: ",[5]NOMBRE!B2," - ","( ",[5]NOMBRE!C2,[5]NOMBRE!D2,[5]NOMBRE!E2,[5]NOMBRE!F2,[5]NOMBRE!G2," )")</f>
        <v>COMUNA: LINARES - ( 07401 )</v>
      </c>
      <c r="BV2" s="3"/>
      <c r="BW2" s="3"/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5"/>
      <c r="DB2" s="5"/>
      <c r="DC2" s="5"/>
      <c r="DD2" s="5"/>
      <c r="DE2" s="5"/>
      <c r="DF2" s="5"/>
      <c r="DG2" s="5"/>
      <c r="DH2" s="5"/>
      <c r="DI2" s="5"/>
      <c r="DJ2" s="5"/>
    </row>
    <row r="3" spans="1:114" s="2" customFormat="1" x14ac:dyDescent="0.2">
      <c r="A3" s="1" t="str">
        <f>CONCATENATE("ESTABLECIMIENTO/ESTRATEGIA: ",[5]NOMBRE!B3," - ","( ",[5]NOMBRE!C3,[5]NOMBRE!D3,[5]NOMBRE!E3,[5]NOMBRE!F3,[5]NOMBRE!G3,[5]NOMBRE!H3," )")</f>
        <v>ESTABLECIMIENTO/ESTRATEGIA: HOSPITAL PRESIDENTE CARLOS IBAÑEZ DEL CAMPO - ( 116108 )</v>
      </c>
      <c r="BV3" s="3"/>
      <c r="BW3" s="3"/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5"/>
      <c r="DB3" s="5"/>
      <c r="DC3" s="5"/>
      <c r="DD3" s="5"/>
      <c r="DE3" s="5"/>
      <c r="DF3" s="5"/>
      <c r="DG3" s="5"/>
      <c r="DH3" s="5"/>
      <c r="DI3" s="5"/>
      <c r="DJ3" s="5"/>
    </row>
    <row r="4" spans="1:114" s="2" customFormat="1" x14ac:dyDescent="0.2">
      <c r="A4" s="1" t="str">
        <f>CONCATENATE("MES: ",[5]NOMBRE!B6," - ","( ",[5]NOMBRE!C6,[5]NOMBRE!D6," )")</f>
        <v>MES: ABRIL - ( 04 )</v>
      </c>
      <c r="BV4" s="3"/>
      <c r="BW4" s="3"/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5"/>
      <c r="DB4" s="5"/>
      <c r="DC4" s="5"/>
      <c r="DD4" s="5"/>
      <c r="DE4" s="5"/>
      <c r="DF4" s="5"/>
      <c r="DG4" s="5"/>
      <c r="DH4" s="5"/>
      <c r="DI4" s="5"/>
      <c r="DJ4" s="5"/>
    </row>
    <row r="5" spans="1:114" s="2" customFormat="1" x14ac:dyDescent="0.2">
      <c r="A5" s="1" t="str">
        <f>CONCATENATE("AÑO: ",[5]NOMBRE!B7)</f>
        <v>AÑO: 2023</v>
      </c>
      <c r="BV5" s="3"/>
      <c r="BW5" s="3"/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5"/>
      <c r="DB5" s="5"/>
      <c r="DC5" s="5"/>
      <c r="DD5" s="5"/>
      <c r="DE5" s="5"/>
      <c r="DF5" s="5"/>
      <c r="DG5" s="5"/>
      <c r="DH5" s="5"/>
      <c r="DI5" s="5"/>
      <c r="DJ5" s="5"/>
    </row>
    <row r="6" spans="1:114" s="2" customFormat="1" ht="15" customHeight="1" x14ac:dyDescent="0.2">
      <c r="A6" s="3354" t="s">
        <v>1</v>
      </c>
      <c r="B6" s="3354"/>
      <c r="C6" s="3354"/>
      <c r="D6" s="3354"/>
      <c r="E6" s="3354"/>
      <c r="F6" s="3354"/>
      <c r="G6" s="3354"/>
      <c r="H6" s="3354"/>
      <c r="I6" s="3354"/>
      <c r="J6" s="3354"/>
      <c r="K6" s="3354"/>
      <c r="L6" s="3354"/>
      <c r="M6" s="3354"/>
      <c r="N6" s="3354"/>
      <c r="O6" s="3354"/>
      <c r="P6" s="3354"/>
      <c r="Q6" s="3354"/>
      <c r="R6" s="3354"/>
      <c r="S6" s="3354"/>
      <c r="T6" s="3354"/>
      <c r="U6" s="3354"/>
      <c r="V6" s="3354"/>
      <c r="W6" s="3354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BV6" s="3"/>
      <c r="BW6" s="3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5"/>
      <c r="DB6" s="5"/>
      <c r="DC6" s="5"/>
      <c r="DD6" s="5"/>
      <c r="DE6" s="5"/>
      <c r="DF6" s="5"/>
      <c r="DG6" s="5"/>
      <c r="DH6" s="5"/>
      <c r="DI6" s="5"/>
      <c r="DJ6" s="5"/>
    </row>
    <row r="7" spans="1:114" s="2" customFormat="1" ht="15" x14ac:dyDescent="0.2">
      <c r="A7" s="1054"/>
      <c r="B7" s="1054"/>
      <c r="C7" s="1054"/>
      <c r="D7" s="1054"/>
      <c r="E7" s="1054"/>
      <c r="F7" s="1054"/>
      <c r="G7" s="1054"/>
      <c r="H7" s="1054"/>
      <c r="I7" s="1054"/>
      <c r="J7" s="1054"/>
      <c r="K7" s="1054"/>
      <c r="L7" s="1054"/>
      <c r="M7" s="1054"/>
      <c r="N7" s="1054"/>
      <c r="O7" s="1054"/>
      <c r="P7" s="1054"/>
      <c r="Q7" s="1054"/>
      <c r="R7" s="1054"/>
      <c r="S7" s="1054"/>
      <c r="T7" s="1054"/>
      <c r="U7" s="1054"/>
      <c r="V7" s="1054"/>
      <c r="W7" s="1054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V7" s="3"/>
      <c r="BW7" s="3"/>
      <c r="BX7" s="3"/>
      <c r="BY7" s="3"/>
      <c r="BZ7" s="3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5"/>
      <c r="DB7" s="5"/>
      <c r="DC7" s="5"/>
      <c r="DD7" s="5"/>
      <c r="DE7" s="5"/>
      <c r="DF7" s="5"/>
      <c r="DG7" s="5"/>
      <c r="DH7" s="5"/>
      <c r="DI7" s="5"/>
      <c r="DJ7" s="5"/>
    </row>
    <row r="8" spans="1:114" s="2" customFormat="1" x14ac:dyDescent="0.2">
      <c r="A8" s="8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"/>
      <c r="Z8" s="1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V8" s="3"/>
      <c r="BW8" s="3"/>
      <c r="BX8" s="3"/>
      <c r="BY8" s="3"/>
      <c r="BZ8" s="3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5"/>
      <c r="DB8" s="5"/>
      <c r="DC8" s="5"/>
      <c r="DD8" s="5"/>
      <c r="DE8" s="5"/>
      <c r="DF8" s="5"/>
      <c r="DG8" s="5"/>
      <c r="DH8" s="5"/>
      <c r="DI8" s="5"/>
      <c r="DJ8" s="5"/>
    </row>
    <row r="9" spans="1:114" s="2" customFormat="1" ht="14.25" customHeight="1" x14ac:dyDescent="0.2">
      <c r="A9" s="3801" t="s">
        <v>3</v>
      </c>
      <c r="B9" s="3832" t="s">
        <v>4</v>
      </c>
      <c r="C9" s="3756"/>
      <c r="D9" s="3746"/>
      <c r="E9" s="3802" t="s">
        <v>5</v>
      </c>
      <c r="F9" s="3803"/>
      <c r="G9" s="3803"/>
      <c r="H9" s="3803"/>
      <c r="I9" s="3803"/>
      <c r="J9" s="3803"/>
      <c r="K9" s="3803"/>
      <c r="L9" s="3803"/>
      <c r="M9" s="3803"/>
      <c r="N9" s="3803"/>
      <c r="O9" s="3803"/>
      <c r="P9" s="3803"/>
      <c r="Q9" s="3803"/>
      <c r="R9" s="3803"/>
      <c r="S9" s="3803"/>
      <c r="T9" s="3803"/>
      <c r="U9" s="3803"/>
      <c r="V9" s="3803"/>
      <c r="W9" s="3803"/>
      <c r="X9" s="3803"/>
      <c r="Y9" s="3803"/>
      <c r="Z9" s="3803"/>
      <c r="AA9" s="3803"/>
      <c r="AB9" s="3803"/>
      <c r="AC9" s="3803"/>
      <c r="AD9" s="3803"/>
      <c r="AE9" s="3803"/>
      <c r="AF9" s="3803"/>
      <c r="AG9" s="3803"/>
      <c r="AH9" s="3803"/>
      <c r="AI9" s="3803"/>
      <c r="AJ9" s="3803"/>
      <c r="AK9" s="3803"/>
      <c r="AL9" s="3803"/>
      <c r="AM9" s="3803"/>
      <c r="AN9" s="3804"/>
      <c r="AO9" s="3811" t="s">
        <v>6</v>
      </c>
      <c r="AP9" s="3811" t="s">
        <v>7</v>
      </c>
      <c r="AQ9" s="3746" t="s">
        <v>8</v>
      </c>
      <c r="AR9" s="3746" t="s">
        <v>9</v>
      </c>
      <c r="AS9" s="3746" t="s">
        <v>10</v>
      </c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U9" s="10"/>
      <c r="BV9" s="3"/>
      <c r="BW9" s="3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5"/>
      <c r="DB9" s="5"/>
      <c r="DC9" s="5"/>
      <c r="DD9" s="5"/>
      <c r="DE9" s="5"/>
      <c r="DF9" s="5"/>
      <c r="DG9" s="5"/>
      <c r="DH9" s="5"/>
      <c r="DI9" s="5"/>
      <c r="DJ9" s="5"/>
    </row>
    <row r="10" spans="1:114" s="2" customFormat="1" ht="14.25" customHeight="1" x14ac:dyDescent="0.2">
      <c r="A10" s="3356"/>
      <c r="B10" s="3716"/>
      <c r="C10" s="3484"/>
      <c r="D10" s="3485"/>
      <c r="E10" s="3833" t="s">
        <v>11</v>
      </c>
      <c r="F10" s="3835"/>
      <c r="G10" s="3833" t="s">
        <v>12</v>
      </c>
      <c r="H10" s="3834"/>
      <c r="I10" s="3833" t="s">
        <v>13</v>
      </c>
      <c r="J10" s="3834"/>
      <c r="K10" s="3833" t="s">
        <v>14</v>
      </c>
      <c r="L10" s="3834"/>
      <c r="M10" s="3833" t="s">
        <v>15</v>
      </c>
      <c r="N10" s="3834"/>
      <c r="O10" s="3833" t="s">
        <v>16</v>
      </c>
      <c r="P10" s="3834"/>
      <c r="Q10" s="3833" t="s">
        <v>17</v>
      </c>
      <c r="R10" s="3834"/>
      <c r="S10" s="3833" t="s">
        <v>18</v>
      </c>
      <c r="T10" s="3834"/>
      <c r="U10" s="3833" t="s">
        <v>19</v>
      </c>
      <c r="V10" s="3834"/>
      <c r="W10" s="3833" t="s">
        <v>20</v>
      </c>
      <c r="X10" s="3834"/>
      <c r="Y10" s="3833" t="s">
        <v>21</v>
      </c>
      <c r="Z10" s="3834"/>
      <c r="AA10" s="3833" t="s">
        <v>22</v>
      </c>
      <c r="AB10" s="3834"/>
      <c r="AC10" s="3833" t="s">
        <v>23</v>
      </c>
      <c r="AD10" s="3834"/>
      <c r="AE10" s="3833" t="s">
        <v>24</v>
      </c>
      <c r="AF10" s="3834"/>
      <c r="AG10" s="3833" t="s">
        <v>25</v>
      </c>
      <c r="AH10" s="3834"/>
      <c r="AI10" s="3833" t="s">
        <v>26</v>
      </c>
      <c r="AJ10" s="3834"/>
      <c r="AK10" s="3833" t="s">
        <v>27</v>
      </c>
      <c r="AL10" s="3834"/>
      <c r="AM10" s="3802" t="s">
        <v>28</v>
      </c>
      <c r="AN10" s="3804"/>
      <c r="AO10" s="3368"/>
      <c r="AP10" s="3368"/>
      <c r="AQ10" s="3372"/>
      <c r="AR10" s="3372"/>
      <c r="AS10" s="3372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U10" s="10"/>
      <c r="BV10" s="3"/>
      <c r="BW10" s="3"/>
      <c r="BX10" s="3"/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5"/>
      <c r="DB10" s="5"/>
      <c r="DC10" s="5"/>
      <c r="DD10" s="5"/>
      <c r="DE10" s="5"/>
      <c r="DF10" s="5"/>
      <c r="DG10" s="5"/>
      <c r="DH10" s="5"/>
      <c r="DI10" s="5"/>
      <c r="DJ10" s="5"/>
    </row>
    <row r="11" spans="1:114" s="2" customFormat="1" x14ac:dyDescent="0.2">
      <c r="A11" s="3810"/>
      <c r="B11" s="1334" t="s">
        <v>29</v>
      </c>
      <c r="C11" s="1335" t="s">
        <v>30</v>
      </c>
      <c r="D11" s="1336" t="s">
        <v>31</v>
      </c>
      <c r="E11" s="1337" t="s">
        <v>30</v>
      </c>
      <c r="F11" s="1338" t="s">
        <v>31</v>
      </c>
      <c r="G11" s="1337" t="s">
        <v>30</v>
      </c>
      <c r="H11" s="1338" t="s">
        <v>31</v>
      </c>
      <c r="I11" s="1337" t="s">
        <v>30</v>
      </c>
      <c r="J11" s="1338" t="s">
        <v>31</v>
      </c>
      <c r="K11" s="1337" t="s">
        <v>30</v>
      </c>
      <c r="L11" s="1338" t="s">
        <v>31</v>
      </c>
      <c r="M11" s="1337" t="s">
        <v>30</v>
      </c>
      <c r="N11" s="1338" t="s">
        <v>31</v>
      </c>
      <c r="O11" s="1337" t="s">
        <v>30</v>
      </c>
      <c r="P11" s="1338" t="s">
        <v>31</v>
      </c>
      <c r="Q11" s="1337" t="s">
        <v>30</v>
      </c>
      <c r="R11" s="1338" t="s">
        <v>31</v>
      </c>
      <c r="S11" s="1337" t="s">
        <v>30</v>
      </c>
      <c r="T11" s="1338" t="s">
        <v>31</v>
      </c>
      <c r="U11" s="1337" t="s">
        <v>30</v>
      </c>
      <c r="V11" s="1338" t="s">
        <v>31</v>
      </c>
      <c r="W11" s="1337" t="s">
        <v>30</v>
      </c>
      <c r="X11" s="1338" t="s">
        <v>31</v>
      </c>
      <c r="Y11" s="1337" t="s">
        <v>30</v>
      </c>
      <c r="Z11" s="1338" t="s">
        <v>31</v>
      </c>
      <c r="AA11" s="1337" t="s">
        <v>30</v>
      </c>
      <c r="AB11" s="1338" t="s">
        <v>31</v>
      </c>
      <c r="AC11" s="1337" t="s">
        <v>30</v>
      </c>
      <c r="AD11" s="1338" t="s">
        <v>31</v>
      </c>
      <c r="AE11" s="1337" t="s">
        <v>30</v>
      </c>
      <c r="AF11" s="1338" t="s">
        <v>31</v>
      </c>
      <c r="AG11" s="1337" t="s">
        <v>30</v>
      </c>
      <c r="AH11" s="1338" t="s">
        <v>31</v>
      </c>
      <c r="AI11" s="1337" t="s">
        <v>30</v>
      </c>
      <c r="AJ11" s="1338" t="s">
        <v>31</v>
      </c>
      <c r="AK11" s="1337" t="s">
        <v>30</v>
      </c>
      <c r="AL11" s="1338" t="s">
        <v>31</v>
      </c>
      <c r="AM11" s="1337" t="s">
        <v>30</v>
      </c>
      <c r="AN11" s="1339" t="s">
        <v>31</v>
      </c>
      <c r="AO11" s="3764"/>
      <c r="AP11" s="3764"/>
      <c r="AQ11" s="3485"/>
      <c r="AR11" s="3485"/>
      <c r="AS11" s="3485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U11" s="10"/>
      <c r="BV11" s="3"/>
      <c r="BW11" s="3"/>
      <c r="BX11" s="3"/>
      <c r="BY11" s="3"/>
      <c r="BZ11" s="3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5"/>
      <c r="DB11" s="5"/>
      <c r="DC11" s="5"/>
      <c r="DD11" s="5"/>
      <c r="DE11" s="5"/>
      <c r="DF11" s="5"/>
      <c r="DG11" s="5"/>
      <c r="DH11" s="5"/>
      <c r="DI11" s="5"/>
      <c r="DJ11" s="5"/>
    </row>
    <row r="12" spans="1:114" s="2" customFormat="1" x14ac:dyDescent="0.2">
      <c r="A12" s="1340" t="s">
        <v>32</v>
      </c>
      <c r="B12" s="1341">
        <f>SUM(B13:B26)</f>
        <v>0</v>
      </c>
      <c r="C12" s="1342">
        <f>SUM(C13:C26)</f>
        <v>0</v>
      </c>
      <c r="D12" s="11">
        <f>SUM(D13:D26)</f>
        <v>0</v>
      </c>
      <c r="E12" s="1337">
        <f>SUM(E13:E26)</f>
        <v>0</v>
      </c>
      <c r="F12" s="12">
        <f t="shared" ref="F12:AN12" si="0">SUM(F13:F26)</f>
        <v>0</v>
      </c>
      <c r="G12" s="13">
        <f>SUM(G13:G26)</f>
        <v>0</v>
      </c>
      <c r="H12" s="12">
        <f t="shared" si="0"/>
        <v>0</v>
      </c>
      <c r="I12" s="1337">
        <f t="shared" si="0"/>
        <v>0</v>
      </c>
      <c r="J12" s="12">
        <f t="shared" si="0"/>
        <v>0</v>
      </c>
      <c r="K12" s="1337">
        <f t="shared" si="0"/>
        <v>0</v>
      </c>
      <c r="L12" s="12">
        <f t="shared" si="0"/>
        <v>0</v>
      </c>
      <c r="M12" s="1337">
        <f t="shared" si="0"/>
        <v>0</v>
      </c>
      <c r="N12" s="12">
        <f t="shared" si="0"/>
        <v>0</v>
      </c>
      <c r="O12" s="1337">
        <f t="shared" si="0"/>
        <v>0</v>
      </c>
      <c r="P12" s="12">
        <f t="shared" si="0"/>
        <v>0</v>
      </c>
      <c r="Q12" s="1337">
        <f t="shared" si="0"/>
        <v>0</v>
      </c>
      <c r="R12" s="12">
        <f t="shared" si="0"/>
        <v>0</v>
      </c>
      <c r="S12" s="1337">
        <f t="shared" si="0"/>
        <v>0</v>
      </c>
      <c r="T12" s="12">
        <f t="shared" si="0"/>
        <v>0</v>
      </c>
      <c r="U12" s="1337">
        <f>SUM(U13:U26)</f>
        <v>0</v>
      </c>
      <c r="V12" s="12">
        <f>SUM(V13:V26)</f>
        <v>0</v>
      </c>
      <c r="W12" s="1337">
        <f t="shared" si="0"/>
        <v>0</v>
      </c>
      <c r="X12" s="12">
        <f t="shared" si="0"/>
        <v>0</v>
      </c>
      <c r="Y12" s="1337">
        <f t="shared" si="0"/>
        <v>0</v>
      </c>
      <c r="Z12" s="12">
        <f t="shared" si="0"/>
        <v>0</v>
      </c>
      <c r="AA12" s="1337">
        <f t="shared" si="0"/>
        <v>0</v>
      </c>
      <c r="AB12" s="12">
        <f t="shared" si="0"/>
        <v>0</v>
      </c>
      <c r="AC12" s="1337">
        <f t="shared" si="0"/>
        <v>0</v>
      </c>
      <c r="AD12" s="12">
        <f t="shared" si="0"/>
        <v>0</v>
      </c>
      <c r="AE12" s="1337">
        <f t="shared" si="0"/>
        <v>0</v>
      </c>
      <c r="AF12" s="12">
        <f t="shared" si="0"/>
        <v>0</v>
      </c>
      <c r="AG12" s="1337">
        <f t="shared" si="0"/>
        <v>0</v>
      </c>
      <c r="AH12" s="12">
        <f t="shared" si="0"/>
        <v>0</v>
      </c>
      <c r="AI12" s="1337">
        <f t="shared" si="0"/>
        <v>0</v>
      </c>
      <c r="AJ12" s="12">
        <f t="shared" si="0"/>
        <v>0</v>
      </c>
      <c r="AK12" s="1337">
        <f t="shared" si="0"/>
        <v>0</v>
      </c>
      <c r="AL12" s="12">
        <f t="shared" si="0"/>
        <v>0</v>
      </c>
      <c r="AM12" s="1337">
        <f t="shared" si="0"/>
        <v>0</v>
      </c>
      <c r="AN12" s="14">
        <f t="shared" si="0"/>
        <v>0</v>
      </c>
      <c r="AO12" s="15">
        <f>SUM(AO13:AO26)</f>
        <v>0</v>
      </c>
      <c r="AP12" s="1343">
        <f>SUM(AP13:AP26)</f>
        <v>0</v>
      </c>
      <c r="AQ12" s="1338">
        <f>SUM(AQ13:AQ26)</f>
        <v>0</v>
      </c>
      <c r="AR12" s="1338">
        <f>SUM(AR13:AR26)</f>
        <v>0</v>
      </c>
      <c r="AS12" s="1338">
        <f>SUM(AS13:AS26)</f>
        <v>0</v>
      </c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U12" s="10"/>
      <c r="BV12" s="3"/>
      <c r="BW12" s="3"/>
      <c r="BX12" s="3"/>
      <c r="BY12" s="3"/>
      <c r="BZ12" s="3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5"/>
      <c r="DB12" s="5"/>
      <c r="DC12" s="5"/>
      <c r="DD12" s="5"/>
      <c r="DE12" s="5"/>
      <c r="DF12" s="5"/>
      <c r="DG12" s="5"/>
      <c r="DH12" s="5"/>
      <c r="DI12" s="5"/>
      <c r="DJ12" s="5"/>
    </row>
    <row r="13" spans="1:114" s="2" customFormat="1" x14ac:dyDescent="0.2">
      <c r="A13" s="16" t="s">
        <v>33</v>
      </c>
      <c r="B13" s="17">
        <f>SUM(C13:D13)</f>
        <v>0</v>
      </c>
      <c r="C13" s="1344">
        <f>SUM(E13+G13+I13+K13+M13+O13+Q13+S13+U13+W13+Y13+AA13+AC13+AE13+AG13+AI13+AK13+AM13)</f>
        <v>0</v>
      </c>
      <c r="D13" s="1345">
        <f>SUM(F13+H13+J13+L13+N13+P13+R13+T13+V13+X13+Z13+AB13+AD13+AF13+AH13+AJ13+AL13+AN13)</f>
        <v>0</v>
      </c>
      <c r="E13" s="1346"/>
      <c r="F13" s="1347"/>
      <c r="G13" s="1346"/>
      <c r="H13" s="1347"/>
      <c r="I13" s="1346"/>
      <c r="J13" s="1348"/>
      <c r="K13" s="1346"/>
      <c r="L13" s="1348"/>
      <c r="M13" s="1346"/>
      <c r="N13" s="1348"/>
      <c r="O13" s="1346"/>
      <c r="P13" s="1348"/>
      <c r="Q13" s="1346"/>
      <c r="R13" s="1348"/>
      <c r="S13" s="1346"/>
      <c r="T13" s="1348"/>
      <c r="U13" s="1346"/>
      <c r="V13" s="1348"/>
      <c r="W13" s="1346"/>
      <c r="X13" s="1348"/>
      <c r="Y13" s="1346"/>
      <c r="Z13" s="1348"/>
      <c r="AA13" s="1346"/>
      <c r="AB13" s="1348"/>
      <c r="AC13" s="1346"/>
      <c r="AD13" s="1348"/>
      <c r="AE13" s="1346"/>
      <c r="AF13" s="1348"/>
      <c r="AG13" s="1346"/>
      <c r="AH13" s="1348"/>
      <c r="AI13" s="1346"/>
      <c r="AJ13" s="1348"/>
      <c r="AK13" s="1346"/>
      <c r="AL13" s="1348"/>
      <c r="AM13" s="1349"/>
      <c r="AN13" s="1350"/>
      <c r="AO13" s="1351"/>
      <c r="AP13" s="1351"/>
      <c r="AQ13" s="1352"/>
      <c r="AR13" s="1352"/>
      <c r="AS13" s="1352"/>
      <c r="AT13" s="18"/>
      <c r="AU13" s="19"/>
      <c r="AV13" s="19"/>
      <c r="AW13" s="19"/>
      <c r="AX13" s="19"/>
      <c r="AY13" s="19"/>
      <c r="AZ13" s="19"/>
      <c r="BA13" s="19"/>
      <c r="BB13" s="3"/>
      <c r="BC13" s="3"/>
      <c r="BD13" s="3"/>
      <c r="BU13" s="10"/>
      <c r="BV13" s="3"/>
      <c r="BW13" s="3"/>
      <c r="BX13" s="3"/>
      <c r="BY13" s="3"/>
      <c r="BZ13" s="3"/>
      <c r="CA13" s="20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5"/>
      <c r="DB13" s="5">
        <v>0</v>
      </c>
      <c r="DC13" s="5"/>
      <c r="DD13" s="5">
        <v>0</v>
      </c>
      <c r="DE13" s="5"/>
      <c r="DF13" s="5">
        <v>0</v>
      </c>
      <c r="DG13" s="5"/>
      <c r="DH13" s="5">
        <v>0</v>
      </c>
      <c r="DI13" s="5"/>
      <c r="DJ13" s="5">
        <v>0</v>
      </c>
    </row>
    <row r="14" spans="1:114" s="2" customFormat="1" x14ac:dyDescent="0.2">
      <c r="A14" s="21" t="s">
        <v>34</v>
      </c>
      <c r="B14" s="22">
        <f t="shared" ref="B14:B26" si="1">SUM(C14:D14)</f>
        <v>0</v>
      </c>
      <c r="C14" s="23">
        <f>SUM(E14+G14+I14)</f>
        <v>0</v>
      </c>
      <c r="D14" s="24">
        <f>SUM(F14+H14+J14)</f>
        <v>0</v>
      </c>
      <c r="E14" s="25"/>
      <c r="F14" s="26"/>
      <c r="G14" s="25"/>
      <c r="H14" s="26"/>
      <c r="I14" s="25"/>
      <c r="J14" s="27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8"/>
      <c r="V14" s="29"/>
      <c r="W14" s="28"/>
      <c r="X14" s="29"/>
      <c r="Y14" s="28"/>
      <c r="Z14" s="29"/>
      <c r="AA14" s="28"/>
      <c r="AB14" s="29"/>
      <c r="AC14" s="28"/>
      <c r="AD14" s="29"/>
      <c r="AE14" s="28"/>
      <c r="AF14" s="29"/>
      <c r="AG14" s="28"/>
      <c r="AH14" s="29"/>
      <c r="AI14" s="28"/>
      <c r="AJ14" s="29"/>
      <c r="AK14" s="28"/>
      <c r="AL14" s="29"/>
      <c r="AM14" s="28"/>
      <c r="AN14" s="30"/>
      <c r="AO14" s="31"/>
      <c r="AP14" s="31"/>
      <c r="AQ14" s="32"/>
      <c r="AR14" s="32"/>
      <c r="AS14" s="32"/>
      <c r="AT14" s="18"/>
      <c r="AU14" s="19"/>
      <c r="AV14" s="19"/>
      <c r="AW14" s="19"/>
      <c r="AX14" s="19"/>
      <c r="AY14" s="19"/>
      <c r="AZ14" s="19"/>
      <c r="BA14" s="19"/>
      <c r="BB14" s="3"/>
      <c r="BC14" s="3"/>
      <c r="BD14" s="3"/>
      <c r="BU14" s="10"/>
      <c r="BV14" s="3"/>
      <c r="BW14" s="3"/>
      <c r="BX14" s="3"/>
      <c r="BY14" s="3"/>
      <c r="BZ14" s="3"/>
      <c r="CA14" s="20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5"/>
      <c r="DB14" s="5">
        <v>0</v>
      </c>
      <c r="DC14" s="5"/>
      <c r="DD14" s="5">
        <v>0</v>
      </c>
      <c r="DE14" s="5"/>
      <c r="DF14" s="5">
        <v>0</v>
      </c>
      <c r="DG14" s="5"/>
      <c r="DH14" s="5">
        <v>0</v>
      </c>
      <c r="DI14" s="5"/>
      <c r="DJ14" s="5">
        <v>0</v>
      </c>
    </row>
    <row r="15" spans="1:114" s="2" customFormat="1" x14ac:dyDescent="0.2">
      <c r="A15" s="33" t="s">
        <v>35</v>
      </c>
      <c r="B15" s="22">
        <f t="shared" si="1"/>
        <v>0</v>
      </c>
      <c r="C15" s="23">
        <f>SUM(E15+G15+I15+K15+M15+O15+Q15+S15+U15+W15+Y15+AA15+AC15+AE15+AG15+AI15+AK15+AM15)</f>
        <v>0</v>
      </c>
      <c r="D15" s="24">
        <f>SUM(F15+H15+J15+L15+N15+P15+R15+T15+V15+X15+Z15+AB15+AD15+AF15+AH15+AJ15+AL15+AN15)</f>
        <v>0</v>
      </c>
      <c r="E15" s="25"/>
      <c r="F15" s="26"/>
      <c r="G15" s="25"/>
      <c r="H15" s="26"/>
      <c r="I15" s="25"/>
      <c r="J15" s="27"/>
      <c r="K15" s="25"/>
      <c r="L15" s="27"/>
      <c r="M15" s="25"/>
      <c r="N15" s="27"/>
      <c r="O15" s="25"/>
      <c r="P15" s="27"/>
      <c r="Q15" s="25"/>
      <c r="R15" s="27"/>
      <c r="S15" s="25"/>
      <c r="T15" s="27"/>
      <c r="U15" s="25"/>
      <c r="V15" s="27"/>
      <c r="W15" s="25"/>
      <c r="X15" s="27"/>
      <c r="Y15" s="25"/>
      <c r="Z15" s="27"/>
      <c r="AA15" s="25"/>
      <c r="AB15" s="27"/>
      <c r="AC15" s="25"/>
      <c r="AD15" s="27"/>
      <c r="AE15" s="25"/>
      <c r="AF15" s="27"/>
      <c r="AG15" s="25"/>
      <c r="AH15" s="27"/>
      <c r="AI15" s="25"/>
      <c r="AJ15" s="27"/>
      <c r="AK15" s="25"/>
      <c r="AL15" s="27"/>
      <c r="AM15" s="34"/>
      <c r="AN15" s="35"/>
      <c r="AO15" s="31"/>
      <c r="AP15" s="31"/>
      <c r="AQ15" s="32"/>
      <c r="AR15" s="32"/>
      <c r="AS15" s="32"/>
      <c r="AT15" s="18"/>
      <c r="AU15" s="19"/>
      <c r="AV15" s="19"/>
      <c r="AW15" s="19"/>
      <c r="AX15" s="19"/>
      <c r="AY15" s="19"/>
      <c r="AZ15" s="19"/>
      <c r="BA15" s="19"/>
      <c r="BB15" s="3"/>
      <c r="BC15" s="3"/>
      <c r="BD15" s="3"/>
      <c r="BU15" s="10"/>
      <c r="BV15" s="3"/>
      <c r="BW15" s="3"/>
      <c r="BX15" s="3"/>
      <c r="BY15" s="3"/>
      <c r="BZ15" s="3"/>
      <c r="CA15" s="20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5"/>
      <c r="DB15" s="5">
        <v>0</v>
      </c>
      <c r="DC15" s="5"/>
      <c r="DD15" s="5">
        <v>0</v>
      </c>
      <c r="DE15" s="5"/>
      <c r="DF15" s="5">
        <v>0</v>
      </c>
      <c r="DG15" s="5"/>
      <c r="DH15" s="5">
        <v>0</v>
      </c>
      <c r="DI15" s="5"/>
      <c r="DJ15" s="5">
        <v>0</v>
      </c>
    </row>
    <row r="16" spans="1:114" s="2" customFormat="1" x14ac:dyDescent="0.2">
      <c r="A16" s="36" t="s">
        <v>36</v>
      </c>
      <c r="B16" s="37">
        <f t="shared" si="1"/>
        <v>0</v>
      </c>
      <c r="C16" s="38">
        <f>SUM(I16+K16+M16+O16+Q16+S16+U16+W16+Y16+AA16+AC16+AE16+AG16+AI16+AK16+AM16)</f>
        <v>0</v>
      </c>
      <c r="D16" s="39">
        <f>SUM(J16+L16+N16+P16+R16+T16+V16+X16+Z16+AB16+AD16+AF16+AH16+AJ16+AL16+AN16)</f>
        <v>0</v>
      </c>
      <c r="E16" s="28"/>
      <c r="F16" s="29"/>
      <c r="G16" s="40"/>
      <c r="H16" s="41"/>
      <c r="I16" s="25"/>
      <c r="J16" s="27"/>
      <c r="K16" s="25"/>
      <c r="L16" s="27"/>
      <c r="M16" s="25"/>
      <c r="N16" s="27"/>
      <c r="O16" s="25"/>
      <c r="P16" s="27"/>
      <c r="Q16" s="25"/>
      <c r="R16" s="27"/>
      <c r="S16" s="25"/>
      <c r="T16" s="27"/>
      <c r="U16" s="25"/>
      <c r="V16" s="27"/>
      <c r="W16" s="25"/>
      <c r="X16" s="27"/>
      <c r="Y16" s="25"/>
      <c r="Z16" s="27"/>
      <c r="AA16" s="25"/>
      <c r="AB16" s="27"/>
      <c r="AC16" s="25"/>
      <c r="AD16" s="27"/>
      <c r="AE16" s="25"/>
      <c r="AF16" s="27"/>
      <c r="AG16" s="25"/>
      <c r="AH16" s="27"/>
      <c r="AI16" s="25"/>
      <c r="AJ16" s="27"/>
      <c r="AK16" s="25"/>
      <c r="AL16" s="27"/>
      <c r="AM16" s="34"/>
      <c r="AN16" s="35"/>
      <c r="AO16" s="31"/>
      <c r="AP16" s="31"/>
      <c r="AQ16" s="32"/>
      <c r="AR16" s="32"/>
      <c r="AS16" s="32"/>
      <c r="AT16" s="18"/>
      <c r="AU16" s="19"/>
      <c r="AV16" s="19"/>
      <c r="AW16" s="19"/>
      <c r="AX16" s="19"/>
      <c r="AY16" s="19"/>
      <c r="AZ16" s="19"/>
      <c r="BA16" s="19"/>
      <c r="BB16" s="3"/>
      <c r="BC16" s="3"/>
      <c r="BD16" s="3"/>
      <c r="BU16" s="10"/>
      <c r="BV16" s="3"/>
      <c r="BW16" s="3"/>
      <c r="BX16" s="3"/>
      <c r="BY16" s="3"/>
      <c r="BZ16" s="3"/>
      <c r="CA16" s="20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5"/>
      <c r="DB16" s="5">
        <v>0</v>
      </c>
      <c r="DC16" s="5"/>
      <c r="DD16" s="5">
        <v>0</v>
      </c>
      <c r="DE16" s="5"/>
      <c r="DF16" s="5">
        <v>0</v>
      </c>
      <c r="DG16" s="5"/>
      <c r="DH16" s="5">
        <v>0</v>
      </c>
      <c r="DI16" s="5"/>
      <c r="DJ16" s="5">
        <v>0</v>
      </c>
    </row>
    <row r="17" spans="1:114" s="2" customFormat="1" x14ac:dyDescent="0.2">
      <c r="A17" s="42" t="s">
        <v>37</v>
      </c>
      <c r="B17" s="22">
        <f t="shared" si="1"/>
        <v>0</v>
      </c>
      <c r="C17" s="23">
        <f>SUM(U17+W17+Y17+AA17+AC17+AE17+AG17+AI17+AK17+AM17)</f>
        <v>0</v>
      </c>
      <c r="D17" s="24">
        <f>SUM(V17+X17+Z17+AB17+AD17+AF17+AH17+AJ17+AL17+AN17)</f>
        <v>0</v>
      </c>
      <c r="E17" s="28"/>
      <c r="F17" s="43"/>
      <c r="G17" s="28"/>
      <c r="H17" s="43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29"/>
      <c r="U17" s="25"/>
      <c r="V17" s="27"/>
      <c r="W17" s="25"/>
      <c r="X17" s="27"/>
      <c r="Y17" s="25"/>
      <c r="Z17" s="27"/>
      <c r="AA17" s="25"/>
      <c r="AB17" s="27"/>
      <c r="AC17" s="25"/>
      <c r="AD17" s="27"/>
      <c r="AE17" s="25"/>
      <c r="AF17" s="27"/>
      <c r="AG17" s="25"/>
      <c r="AH17" s="27"/>
      <c r="AI17" s="25"/>
      <c r="AJ17" s="27"/>
      <c r="AK17" s="25"/>
      <c r="AL17" s="27"/>
      <c r="AM17" s="34"/>
      <c r="AN17" s="35"/>
      <c r="AO17" s="31"/>
      <c r="AP17" s="31"/>
      <c r="AQ17" s="32"/>
      <c r="AR17" s="32"/>
      <c r="AS17" s="32"/>
      <c r="AT17" s="18"/>
      <c r="AU17" s="19"/>
      <c r="AV17" s="19"/>
      <c r="AW17" s="19"/>
      <c r="AX17" s="19"/>
      <c r="AY17" s="19"/>
      <c r="AZ17" s="19"/>
      <c r="BA17" s="19"/>
      <c r="BB17" s="3"/>
      <c r="BC17" s="3"/>
      <c r="BD17" s="3"/>
      <c r="BU17" s="10"/>
      <c r="BV17" s="3"/>
      <c r="BW17" s="3"/>
      <c r="BX17" s="3"/>
      <c r="BY17" s="3"/>
      <c r="BZ17" s="3"/>
      <c r="CA17" s="20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5"/>
      <c r="DB17" s="5">
        <v>0</v>
      </c>
      <c r="DC17" s="5"/>
      <c r="DD17" s="5">
        <v>0</v>
      </c>
      <c r="DE17" s="5"/>
      <c r="DF17" s="5">
        <v>0</v>
      </c>
      <c r="DG17" s="5"/>
      <c r="DH17" s="5">
        <v>0</v>
      </c>
      <c r="DI17" s="5"/>
      <c r="DJ17" s="5">
        <v>0</v>
      </c>
    </row>
    <row r="18" spans="1:114" s="2" customFormat="1" x14ac:dyDescent="0.2">
      <c r="A18" s="44" t="s">
        <v>38</v>
      </c>
      <c r="B18" s="22">
        <f t="shared" si="1"/>
        <v>0</v>
      </c>
      <c r="C18" s="23">
        <f>SUM(E18+G18+I18+K18+M18+O18+Q18+S18+U18+W18+Y18+AA18+AC18+AE18+AG18+AI18+AK18+AM18)</f>
        <v>0</v>
      </c>
      <c r="D18" s="24">
        <f>SUM(F18+H18+J18+L18+N18+P18+R18+T18+V18+X18+Z18+AB18+AD18+AF18+AH18+AJ18+AL18+AN18)</f>
        <v>0</v>
      </c>
      <c r="E18" s="25"/>
      <c r="F18" s="26"/>
      <c r="G18" s="25"/>
      <c r="H18" s="26"/>
      <c r="I18" s="25"/>
      <c r="J18" s="27"/>
      <c r="K18" s="45"/>
      <c r="L18" s="27"/>
      <c r="M18" s="25"/>
      <c r="N18" s="27"/>
      <c r="O18" s="25"/>
      <c r="P18" s="27"/>
      <c r="Q18" s="25"/>
      <c r="R18" s="27"/>
      <c r="S18" s="25"/>
      <c r="T18" s="27"/>
      <c r="U18" s="25"/>
      <c r="V18" s="27"/>
      <c r="W18" s="25"/>
      <c r="X18" s="27"/>
      <c r="Y18" s="25"/>
      <c r="Z18" s="27"/>
      <c r="AA18" s="25"/>
      <c r="AB18" s="27"/>
      <c r="AC18" s="25"/>
      <c r="AD18" s="27"/>
      <c r="AE18" s="25"/>
      <c r="AF18" s="27"/>
      <c r="AG18" s="25"/>
      <c r="AH18" s="27"/>
      <c r="AI18" s="25"/>
      <c r="AJ18" s="27"/>
      <c r="AK18" s="25"/>
      <c r="AL18" s="27"/>
      <c r="AM18" s="34"/>
      <c r="AN18" s="35"/>
      <c r="AO18" s="31"/>
      <c r="AP18" s="31"/>
      <c r="AQ18" s="32"/>
      <c r="AR18" s="32"/>
      <c r="AS18" s="32"/>
      <c r="AT18" s="18"/>
      <c r="AU18" s="19"/>
      <c r="AV18" s="19"/>
      <c r="AW18" s="19"/>
      <c r="AX18" s="19"/>
      <c r="AY18" s="19"/>
      <c r="AZ18" s="19"/>
      <c r="BA18" s="19"/>
      <c r="BB18" s="3"/>
      <c r="BC18" s="3"/>
      <c r="BD18" s="3"/>
      <c r="BU18" s="10"/>
      <c r="BV18" s="3"/>
      <c r="BW18" s="3"/>
      <c r="BX18" s="3"/>
      <c r="BY18" s="3"/>
      <c r="BZ18" s="3"/>
      <c r="CA18" s="20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5"/>
      <c r="DB18" s="5">
        <v>0</v>
      </c>
      <c r="DC18" s="5"/>
      <c r="DD18" s="5">
        <v>0</v>
      </c>
      <c r="DE18" s="5"/>
      <c r="DF18" s="5">
        <v>0</v>
      </c>
      <c r="DG18" s="5"/>
      <c r="DH18" s="5">
        <v>0</v>
      </c>
      <c r="DI18" s="5"/>
      <c r="DJ18" s="5">
        <v>0</v>
      </c>
    </row>
    <row r="19" spans="1:114" s="2" customFormat="1" x14ac:dyDescent="0.2">
      <c r="A19" s="46" t="s">
        <v>39</v>
      </c>
      <c r="B19" s="22">
        <f>SUM(C19:D19)</f>
        <v>0</v>
      </c>
      <c r="C19" s="47"/>
      <c r="D19" s="48">
        <f>SUM(L19+N19+P19+R19+T19+V19+X19+Z19+AB19+AD19+AF19)</f>
        <v>0</v>
      </c>
      <c r="E19" s="40"/>
      <c r="F19" s="41"/>
      <c r="G19" s="40"/>
      <c r="H19" s="41"/>
      <c r="I19" s="40"/>
      <c r="J19" s="49"/>
      <c r="K19" s="28"/>
      <c r="L19" s="50"/>
      <c r="M19" s="51"/>
      <c r="N19" s="50"/>
      <c r="O19" s="51"/>
      <c r="P19" s="50"/>
      <c r="Q19" s="51"/>
      <c r="R19" s="50"/>
      <c r="S19" s="51"/>
      <c r="T19" s="50"/>
      <c r="U19" s="51"/>
      <c r="V19" s="50"/>
      <c r="W19" s="51"/>
      <c r="X19" s="50"/>
      <c r="Y19" s="51"/>
      <c r="Z19" s="50"/>
      <c r="AA19" s="51"/>
      <c r="AB19" s="50"/>
      <c r="AC19" s="51"/>
      <c r="AD19" s="50"/>
      <c r="AE19" s="51"/>
      <c r="AF19" s="50"/>
      <c r="AG19" s="40"/>
      <c r="AH19" s="49"/>
      <c r="AI19" s="40"/>
      <c r="AJ19" s="49"/>
      <c r="AK19" s="40"/>
      <c r="AL19" s="49"/>
      <c r="AM19" s="52"/>
      <c r="AN19" s="30"/>
      <c r="AO19" s="53"/>
      <c r="AP19" s="53"/>
      <c r="AQ19" s="54"/>
      <c r="AR19" s="54"/>
      <c r="AS19" s="54"/>
      <c r="AT19" s="18"/>
      <c r="AU19" s="19"/>
      <c r="AV19" s="19"/>
      <c r="AW19" s="19"/>
      <c r="AX19" s="19"/>
      <c r="AY19" s="19"/>
      <c r="AZ19" s="19"/>
      <c r="BA19" s="19"/>
      <c r="BB19" s="3"/>
      <c r="BC19" s="3"/>
      <c r="BD19" s="3"/>
      <c r="BU19" s="10"/>
      <c r="BV19" s="3"/>
      <c r="BW19" s="3"/>
      <c r="BX19" s="3"/>
      <c r="BY19" s="3"/>
      <c r="BZ19" s="3"/>
      <c r="CA19" s="20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5"/>
      <c r="DB19" s="5">
        <v>0</v>
      </c>
      <c r="DC19" s="5"/>
      <c r="DD19" s="5">
        <v>0</v>
      </c>
      <c r="DE19" s="5"/>
      <c r="DF19" s="5">
        <v>0</v>
      </c>
      <c r="DG19" s="5"/>
      <c r="DH19" s="5">
        <v>0</v>
      </c>
      <c r="DI19" s="5"/>
      <c r="DJ19" s="5">
        <v>0</v>
      </c>
    </row>
    <row r="20" spans="1:114" s="2" customFormat="1" x14ac:dyDescent="0.2">
      <c r="A20" s="46" t="s">
        <v>40</v>
      </c>
      <c r="B20" s="22">
        <f>SUM(C20:D20)</f>
        <v>0</v>
      </c>
      <c r="C20" s="47"/>
      <c r="D20" s="24">
        <f>SUM(F20+H20+J20+L20+N20+P20+R20+T20+V20+X20+Z20+AB20+AD20+AF20+AH20+AJ20+AL20+AN20)</f>
        <v>0</v>
      </c>
      <c r="E20" s="40"/>
      <c r="F20" s="26"/>
      <c r="G20" s="40"/>
      <c r="H20" s="26"/>
      <c r="I20" s="40"/>
      <c r="J20" s="50"/>
      <c r="K20" s="40"/>
      <c r="L20" s="50"/>
      <c r="M20" s="51"/>
      <c r="N20" s="50"/>
      <c r="O20" s="51"/>
      <c r="P20" s="50"/>
      <c r="Q20" s="51"/>
      <c r="R20" s="50"/>
      <c r="S20" s="51"/>
      <c r="T20" s="50"/>
      <c r="U20" s="51"/>
      <c r="V20" s="50"/>
      <c r="W20" s="51"/>
      <c r="X20" s="50"/>
      <c r="Y20" s="51"/>
      <c r="Z20" s="50"/>
      <c r="AA20" s="51"/>
      <c r="AB20" s="50"/>
      <c r="AC20" s="51"/>
      <c r="AD20" s="50"/>
      <c r="AE20" s="51"/>
      <c r="AF20" s="50"/>
      <c r="AG20" s="51"/>
      <c r="AH20" s="50"/>
      <c r="AI20" s="51"/>
      <c r="AJ20" s="50"/>
      <c r="AK20" s="51"/>
      <c r="AL20" s="50"/>
      <c r="AM20" s="51"/>
      <c r="AN20" s="55"/>
      <c r="AO20" s="53"/>
      <c r="AP20" s="53"/>
      <c r="AQ20" s="54"/>
      <c r="AR20" s="54"/>
      <c r="AS20" s="54"/>
      <c r="AT20" s="18"/>
      <c r="AU20" s="19"/>
      <c r="AV20" s="19"/>
      <c r="AW20" s="19"/>
      <c r="AX20" s="19"/>
      <c r="AY20" s="19"/>
      <c r="AZ20" s="19"/>
      <c r="BA20" s="19"/>
      <c r="BB20" s="3"/>
      <c r="BC20" s="3"/>
      <c r="BD20" s="3"/>
      <c r="BU20" s="10"/>
      <c r="BV20" s="3"/>
      <c r="BW20" s="3"/>
      <c r="BX20" s="3"/>
      <c r="BY20" s="3"/>
      <c r="BZ20" s="3"/>
      <c r="CA20" s="20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5"/>
      <c r="DB20" s="5">
        <v>0</v>
      </c>
      <c r="DC20" s="5"/>
      <c r="DD20" s="5">
        <v>0</v>
      </c>
      <c r="DE20" s="5"/>
      <c r="DF20" s="5">
        <v>0</v>
      </c>
      <c r="DG20" s="5"/>
      <c r="DH20" s="5">
        <v>0</v>
      </c>
      <c r="DI20" s="5"/>
      <c r="DJ20" s="5">
        <v>0</v>
      </c>
    </row>
    <row r="21" spans="1:114" s="2" customFormat="1" x14ac:dyDescent="0.2">
      <c r="A21" s="46" t="s">
        <v>41</v>
      </c>
      <c r="B21" s="56">
        <f t="shared" si="1"/>
        <v>0</v>
      </c>
      <c r="C21" s="57">
        <f>SUM(O21+Q21+S21+U21+W21+Y21+AA21)</f>
        <v>0</v>
      </c>
      <c r="D21" s="24">
        <f>SUM(P21+R21+T21+V21+X21+Z21+AB21)</f>
        <v>0</v>
      </c>
      <c r="E21" s="40"/>
      <c r="F21" s="41"/>
      <c r="G21" s="40"/>
      <c r="H21" s="41"/>
      <c r="I21" s="40"/>
      <c r="J21" s="49"/>
      <c r="K21" s="28"/>
      <c r="L21" s="49"/>
      <c r="M21" s="40"/>
      <c r="N21" s="49"/>
      <c r="O21" s="58"/>
      <c r="P21" s="50"/>
      <c r="Q21" s="58"/>
      <c r="R21" s="50"/>
      <c r="S21" s="58"/>
      <c r="T21" s="50"/>
      <c r="U21" s="58"/>
      <c r="V21" s="50"/>
      <c r="W21" s="58"/>
      <c r="X21" s="50"/>
      <c r="Y21" s="58"/>
      <c r="Z21" s="50"/>
      <c r="AA21" s="58"/>
      <c r="AB21" s="50"/>
      <c r="AC21" s="40"/>
      <c r="AD21" s="49"/>
      <c r="AE21" s="40"/>
      <c r="AF21" s="49"/>
      <c r="AG21" s="51"/>
      <c r="AH21" s="49"/>
      <c r="AI21" s="40"/>
      <c r="AJ21" s="49"/>
      <c r="AK21" s="40"/>
      <c r="AL21" s="49"/>
      <c r="AM21" s="52"/>
      <c r="AN21" s="30"/>
      <c r="AO21" s="53"/>
      <c r="AP21" s="53"/>
      <c r="AQ21" s="54"/>
      <c r="AR21" s="54"/>
      <c r="AS21" s="54"/>
      <c r="AT21" s="18"/>
      <c r="AU21" s="19"/>
      <c r="AV21" s="19"/>
      <c r="AW21" s="19"/>
      <c r="AX21" s="19"/>
      <c r="AY21" s="19"/>
      <c r="AZ21" s="19"/>
      <c r="BA21" s="19"/>
      <c r="BB21" s="3"/>
      <c r="BC21" s="3"/>
      <c r="BD21" s="3"/>
      <c r="BU21" s="10"/>
      <c r="BV21" s="3"/>
      <c r="BW21" s="3"/>
      <c r="BX21" s="3"/>
      <c r="BY21" s="3"/>
      <c r="BZ21" s="3"/>
      <c r="CA21" s="20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5"/>
      <c r="DB21" s="5">
        <v>0</v>
      </c>
      <c r="DC21" s="5"/>
      <c r="DD21" s="5">
        <v>0</v>
      </c>
      <c r="DE21" s="5"/>
      <c r="DF21" s="5">
        <v>0</v>
      </c>
      <c r="DG21" s="5"/>
      <c r="DH21" s="5">
        <v>0</v>
      </c>
      <c r="DI21" s="5"/>
      <c r="DJ21" s="5">
        <v>0</v>
      </c>
    </row>
    <row r="22" spans="1:114" s="2" customFormat="1" x14ac:dyDescent="0.2">
      <c r="A22" s="46" t="s">
        <v>42</v>
      </c>
      <c r="B22" s="56">
        <f t="shared" si="1"/>
        <v>0</v>
      </c>
      <c r="C22" s="57">
        <f>SUM(E22+G22+I22+K22+M22+O22+Q22+S22+U22+W22+Y22+AA22+AC22+AE22+AG22+AI22+AK22+AM22)</f>
        <v>0</v>
      </c>
      <c r="D22" s="48">
        <f>SUM(F22+H22+J22+L22+N22+P22+R22+T22+V22+X22+Z22+AB22+AD22+AF22+AH22+AJ22+AL22+AN22)</f>
        <v>0</v>
      </c>
      <c r="E22" s="58"/>
      <c r="F22" s="59"/>
      <c r="G22" s="58"/>
      <c r="H22" s="59"/>
      <c r="I22" s="58"/>
      <c r="J22" s="50"/>
      <c r="K22" s="45"/>
      <c r="L22" s="50"/>
      <c r="M22" s="58"/>
      <c r="N22" s="50"/>
      <c r="O22" s="58"/>
      <c r="P22" s="50"/>
      <c r="Q22" s="58"/>
      <c r="R22" s="50"/>
      <c r="S22" s="58"/>
      <c r="T22" s="50"/>
      <c r="U22" s="58"/>
      <c r="V22" s="50"/>
      <c r="W22" s="58"/>
      <c r="X22" s="50"/>
      <c r="Y22" s="58"/>
      <c r="Z22" s="50"/>
      <c r="AA22" s="58"/>
      <c r="AB22" s="50"/>
      <c r="AC22" s="58"/>
      <c r="AD22" s="50"/>
      <c r="AE22" s="58"/>
      <c r="AF22" s="50"/>
      <c r="AG22" s="58"/>
      <c r="AH22" s="50"/>
      <c r="AI22" s="58"/>
      <c r="AJ22" s="50"/>
      <c r="AK22" s="58"/>
      <c r="AL22" s="50"/>
      <c r="AM22" s="60"/>
      <c r="AN22" s="55"/>
      <c r="AO22" s="53"/>
      <c r="AP22" s="53"/>
      <c r="AQ22" s="54"/>
      <c r="AR22" s="54"/>
      <c r="AS22" s="54"/>
      <c r="AT22" s="18"/>
      <c r="AU22" s="19"/>
      <c r="AV22" s="19"/>
      <c r="AW22" s="19"/>
      <c r="AX22" s="19"/>
      <c r="AY22" s="19"/>
      <c r="AZ22" s="19"/>
      <c r="BA22" s="19"/>
      <c r="BB22" s="3"/>
      <c r="BC22" s="3"/>
      <c r="BD22" s="3"/>
      <c r="BU22" s="10"/>
      <c r="BV22" s="3"/>
      <c r="BW22" s="3"/>
      <c r="BX22" s="3"/>
      <c r="BY22" s="3"/>
      <c r="BZ22" s="3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5"/>
      <c r="DB22" s="5">
        <v>0</v>
      </c>
      <c r="DC22" s="5"/>
      <c r="DD22" s="5">
        <v>0</v>
      </c>
      <c r="DE22" s="5"/>
      <c r="DF22" s="5">
        <v>0</v>
      </c>
      <c r="DG22" s="5"/>
      <c r="DH22" s="5">
        <v>0</v>
      </c>
      <c r="DI22" s="5"/>
      <c r="DJ22" s="5">
        <v>0</v>
      </c>
    </row>
    <row r="23" spans="1:114" s="2" customFormat="1" x14ac:dyDescent="0.2">
      <c r="A23" s="42" t="s">
        <v>43</v>
      </c>
      <c r="B23" s="56">
        <f t="shared" si="1"/>
        <v>0</v>
      </c>
      <c r="C23" s="57">
        <f>SUM(E23+G23+I23+K23+M23+O23+Q23+S23+U23+W23+Y23+AA23+AC23+AE23+AG23+AI23+AK23+AM23)</f>
        <v>0</v>
      </c>
      <c r="D23" s="48">
        <f>SUM(F23+H23+J23+L23+N23+P23+R23+T23+V23+X23+Z23+AB23+AD23+AF23+AH23+AJ23+AL23+AN23)</f>
        <v>0</v>
      </c>
      <c r="E23" s="58"/>
      <c r="F23" s="59"/>
      <c r="G23" s="58"/>
      <c r="H23" s="59"/>
      <c r="I23" s="58"/>
      <c r="J23" s="50"/>
      <c r="K23" s="45"/>
      <c r="L23" s="50"/>
      <c r="M23" s="58"/>
      <c r="N23" s="50"/>
      <c r="O23" s="58"/>
      <c r="P23" s="50"/>
      <c r="Q23" s="58"/>
      <c r="R23" s="50"/>
      <c r="S23" s="58"/>
      <c r="T23" s="50"/>
      <c r="U23" s="58"/>
      <c r="V23" s="50"/>
      <c r="W23" s="58"/>
      <c r="X23" s="50"/>
      <c r="Y23" s="58"/>
      <c r="Z23" s="50"/>
      <c r="AA23" s="58"/>
      <c r="AB23" s="50"/>
      <c r="AC23" s="58"/>
      <c r="AD23" s="50"/>
      <c r="AE23" s="58"/>
      <c r="AF23" s="50"/>
      <c r="AG23" s="58"/>
      <c r="AH23" s="50"/>
      <c r="AI23" s="58"/>
      <c r="AJ23" s="50"/>
      <c r="AK23" s="58"/>
      <c r="AL23" s="50"/>
      <c r="AM23" s="60"/>
      <c r="AN23" s="55"/>
      <c r="AO23" s="53"/>
      <c r="AP23" s="53"/>
      <c r="AQ23" s="54"/>
      <c r="AR23" s="54"/>
      <c r="AS23" s="54"/>
      <c r="AT23" s="18"/>
      <c r="AU23" s="19"/>
      <c r="AV23" s="19"/>
      <c r="AW23" s="19"/>
      <c r="AX23" s="19"/>
      <c r="AY23" s="19"/>
      <c r="AZ23" s="19"/>
      <c r="BA23" s="19"/>
      <c r="BB23" s="3"/>
      <c r="BC23" s="3"/>
      <c r="BD23" s="3"/>
      <c r="BU23" s="10"/>
      <c r="BV23" s="3"/>
      <c r="BW23" s="3"/>
      <c r="BX23" s="3"/>
      <c r="BY23" s="3"/>
      <c r="BZ23" s="3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5"/>
      <c r="DB23" s="5">
        <v>0</v>
      </c>
      <c r="DC23" s="5"/>
      <c r="DD23" s="5">
        <v>0</v>
      </c>
      <c r="DE23" s="5"/>
      <c r="DF23" s="5">
        <v>0</v>
      </c>
      <c r="DG23" s="5"/>
      <c r="DH23" s="5">
        <v>0</v>
      </c>
      <c r="DI23" s="5"/>
      <c r="DJ23" s="5">
        <v>0</v>
      </c>
    </row>
    <row r="24" spans="1:114" s="2" customFormat="1" x14ac:dyDescent="0.2">
      <c r="A24" s="42" t="s">
        <v>44</v>
      </c>
      <c r="B24" s="22">
        <f t="shared" si="1"/>
        <v>0</v>
      </c>
      <c r="C24" s="23">
        <f>SUM(G24+I24+K24+M24+O24+Q24+S24+U24+W24+Y24+AA24+AC24+AE24+AG24+AI24+AK24+AM24)</f>
        <v>0</v>
      </c>
      <c r="D24" s="24">
        <f>SUM(H24+J24+L24+N24+P24+R24+T24+V24+X24+Z24+AB24+AD24+AF24+AH24+AJ24+AL24+AN24)</f>
        <v>0</v>
      </c>
      <c r="E24" s="28"/>
      <c r="F24" s="29"/>
      <c r="G24" s="58"/>
      <c r="H24" s="59"/>
      <c r="I24" s="58"/>
      <c r="J24" s="50"/>
      <c r="K24" s="45"/>
      <c r="L24" s="50"/>
      <c r="M24" s="58"/>
      <c r="N24" s="50"/>
      <c r="O24" s="58"/>
      <c r="P24" s="50"/>
      <c r="Q24" s="58"/>
      <c r="R24" s="50"/>
      <c r="S24" s="58"/>
      <c r="T24" s="50"/>
      <c r="U24" s="58"/>
      <c r="V24" s="50"/>
      <c r="W24" s="58"/>
      <c r="X24" s="50"/>
      <c r="Y24" s="58"/>
      <c r="Z24" s="50"/>
      <c r="AA24" s="58"/>
      <c r="AB24" s="50"/>
      <c r="AC24" s="58"/>
      <c r="AD24" s="50"/>
      <c r="AE24" s="58"/>
      <c r="AF24" s="50"/>
      <c r="AG24" s="58"/>
      <c r="AH24" s="50"/>
      <c r="AI24" s="58"/>
      <c r="AJ24" s="50"/>
      <c r="AK24" s="58"/>
      <c r="AL24" s="50"/>
      <c r="AM24" s="60"/>
      <c r="AN24" s="55"/>
      <c r="AO24" s="53"/>
      <c r="AP24" s="53"/>
      <c r="AQ24" s="54"/>
      <c r="AR24" s="54"/>
      <c r="AS24" s="54"/>
      <c r="AT24" s="18"/>
      <c r="AU24" s="19"/>
      <c r="AV24" s="19"/>
      <c r="AW24" s="19"/>
      <c r="AX24" s="19"/>
      <c r="AY24" s="19"/>
      <c r="AZ24" s="19"/>
      <c r="BA24" s="19"/>
      <c r="BB24" s="3"/>
      <c r="BC24" s="3"/>
      <c r="BD24" s="3"/>
      <c r="BU24" s="10"/>
      <c r="BV24" s="3"/>
      <c r="BW24" s="3"/>
      <c r="BX24" s="3"/>
      <c r="BY24" s="3"/>
      <c r="BZ24" s="3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5"/>
      <c r="DB24" s="5">
        <v>0</v>
      </c>
      <c r="DC24" s="5"/>
      <c r="DD24" s="5">
        <v>0</v>
      </c>
      <c r="DE24" s="5"/>
      <c r="DF24" s="5">
        <v>0</v>
      </c>
      <c r="DG24" s="5"/>
      <c r="DH24" s="5">
        <v>0</v>
      </c>
      <c r="DI24" s="5"/>
      <c r="DJ24" s="5">
        <v>0</v>
      </c>
    </row>
    <row r="25" spans="1:114" s="2" customFormat="1" x14ac:dyDescent="0.2">
      <c r="A25" s="42" t="s">
        <v>45</v>
      </c>
      <c r="B25" s="22">
        <f t="shared" si="1"/>
        <v>0</v>
      </c>
      <c r="C25" s="23">
        <f>SUM(M25+O25+Q25+S25+U25+W25+Y25+AA25+AC25+AE25+AG25+AI25+AK25+AM25)</f>
        <v>0</v>
      </c>
      <c r="D25" s="24">
        <f>SUM(N25+P25+R25+T25+V25+X25+Z25+AB25+AD25+AF25+AH25+AJ25+AL25+AN25)</f>
        <v>0</v>
      </c>
      <c r="E25" s="61"/>
      <c r="F25" s="49"/>
      <c r="G25" s="40"/>
      <c r="H25" s="41"/>
      <c r="I25" s="40"/>
      <c r="J25" s="41"/>
      <c r="K25" s="40"/>
      <c r="L25" s="41"/>
      <c r="M25" s="58"/>
      <c r="N25" s="50"/>
      <c r="O25" s="58"/>
      <c r="P25" s="50"/>
      <c r="Q25" s="58"/>
      <c r="R25" s="50"/>
      <c r="S25" s="58"/>
      <c r="T25" s="50"/>
      <c r="U25" s="58"/>
      <c r="V25" s="50"/>
      <c r="W25" s="58"/>
      <c r="X25" s="50"/>
      <c r="Y25" s="58"/>
      <c r="Z25" s="50"/>
      <c r="AA25" s="58"/>
      <c r="AB25" s="50"/>
      <c r="AC25" s="58"/>
      <c r="AD25" s="50"/>
      <c r="AE25" s="58"/>
      <c r="AF25" s="50"/>
      <c r="AG25" s="58"/>
      <c r="AH25" s="50"/>
      <c r="AI25" s="58"/>
      <c r="AJ25" s="50"/>
      <c r="AK25" s="58"/>
      <c r="AL25" s="50"/>
      <c r="AM25" s="60"/>
      <c r="AN25" s="55"/>
      <c r="AO25" s="53"/>
      <c r="AP25" s="53"/>
      <c r="AQ25" s="54"/>
      <c r="AR25" s="54"/>
      <c r="AS25" s="54"/>
      <c r="AT25" s="18"/>
      <c r="AU25" s="19"/>
      <c r="AV25" s="19"/>
      <c r="AW25" s="19"/>
      <c r="AX25" s="19"/>
      <c r="AY25" s="19"/>
      <c r="AZ25" s="19"/>
      <c r="BA25" s="19"/>
      <c r="BB25" s="3"/>
      <c r="BC25" s="3"/>
      <c r="BD25" s="3"/>
      <c r="BU25" s="10"/>
      <c r="BV25" s="3"/>
      <c r="BW25" s="3"/>
      <c r="BX25" s="3"/>
      <c r="BY25" s="3"/>
      <c r="BZ25" s="3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5"/>
      <c r="DB25" s="5">
        <v>0</v>
      </c>
      <c r="DC25" s="5"/>
      <c r="DD25" s="5">
        <v>0</v>
      </c>
      <c r="DE25" s="5"/>
      <c r="DF25" s="5">
        <v>0</v>
      </c>
      <c r="DG25" s="5"/>
      <c r="DH25" s="5">
        <v>0</v>
      </c>
      <c r="DI25" s="5"/>
      <c r="DJ25" s="5">
        <v>0</v>
      </c>
    </row>
    <row r="26" spans="1:114" s="2" customFormat="1" x14ac:dyDescent="0.2">
      <c r="A26" s="62" t="s">
        <v>46</v>
      </c>
      <c r="B26" s="1353">
        <f t="shared" si="1"/>
        <v>0</v>
      </c>
      <c r="C26" s="1354">
        <f>SUM(E26+G26+I26+K26+M26+O26+Q26+S26+U26+W26+Y26+AA26+AC26+AE26+AG26+AI26+AK26+AM26)</f>
        <v>0</v>
      </c>
      <c r="D26" s="528">
        <f>SUM(F26+H26+J26+L26+N26+P26+R26+T26+V26+X26+Z26+AB26+AD26+AF26+AH26+AJ26+AL26+AN26)</f>
        <v>0</v>
      </c>
      <c r="E26" s="1077"/>
      <c r="F26" s="64"/>
      <c r="G26" s="65"/>
      <c r="H26" s="66"/>
      <c r="I26" s="65"/>
      <c r="J26" s="64"/>
      <c r="K26" s="1355"/>
      <c r="L26" s="64"/>
      <c r="M26" s="65"/>
      <c r="N26" s="64"/>
      <c r="O26" s="65"/>
      <c r="P26" s="64"/>
      <c r="Q26" s="65"/>
      <c r="R26" s="64"/>
      <c r="S26" s="65"/>
      <c r="T26" s="64"/>
      <c r="U26" s="65"/>
      <c r="V26" s="64"/>
      <c r="W26" s="65"/>
      <c r="X26" s="64"/>
      <c r="Y26" s="65"/>
      <c r="Z26" s="64"/>
      <c r="AA26" s="65"/>
      <c r="AB26" s="64"/>
      <c r="AC26" s="65"/>
      <c r="AD26" s="64"/>
      <c r="AE26" s="65"/>
      <c r="AF26" s="64"/>
      <c r="AG26" s="65"/>
      <c r="AH26" s="64"/>
      <c r="AI26" s="65"/>
      <c r="AJ26" s="64"/>
      <c r="AK26" s="65"/>
      <c r="AL26" s="64"/>
      <c r="AM26" s="67"/>
      <c r="AN26" s="68"/>
      <c r="AO26" s="69"/>
      <c r="AP26" s="69"/>
      <c r="AQ26" s="70"/>
      <c r="AR26" s="70"/>
      <c r="AS26" s="70"/>
      <c r="AT26" s="18"/>
      <c r="AU26" s="19"/>
      <c r="AV26" s="19"/>
      <c r="AW26" s="19"/>
      <c r="AX26" s="19"/>
      <c r="AY26" s="19"/>
      <c r="AZ26" s="19"/>
      <c r="BA26" s="19"/>
      <c r="BB26" s="3"/>
      <c r="BC26" s="3"/>
      <c r="BD26" s="3"/>
      <c r="BU26" s="10"/>
      <c r="BV26" s="3"/>
      <c r="BW26" s="3"/>
      <c r="BX26" s="3"/>
      <c r="BY26" s="3"/>
      <c r="BZ26" s="3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5"/>
      <c r="DB26" s="5">
        <v>0</v>
      </c>
      <c r="DC26" s="5"/>
      <c r="DD26" s="5">
        <v>0</v>
      </c>
      <c r="DE26" s="5"/>
      <c r="DF26" s="5">
        <v>0</v>
      </c>
      <c r="DG26" s="5"/>
      <c r="DH26" s="5">
        <v>0</v>
      </c>
      <c r="DI26" s="5"/>
      <c r="DJ26" s="5">
        <v>0</v>
      </c>
    </row>
    <row r="27" spans="1:114" s="2" customFormat="1" x14ac:dyDescent="0.2">
      <c r="A27" s="8" t="s">
        <v>47</v>
      </c>
      <c r="B27" s="9"/>
      <c r="C27" s="9"/>
      <c r="D27" s="9"/>
      <c r="E27" s="9"/>
      <c r="F27" s="1356"/>
      <c r="G27" s="1356" t="s">
        <v>48</v>
      </c>
      <c r="H27" s="1357"/>
      <c r="I27" s="1357"/>
      <c r="J27" s="1356"/>
      <c r="K27" s="1356"/>
      <c r="L27" s="1356"/>
      <c r="M27" s="1356"/>
      <c r="N27" s="1356"/>
      <c r="O27" s="1356"/>
      <c r="P27" s="1356"/>
      <c r="Q27" s="1356"/>
      <c r="R27" s="1356"/>
      <c r="S27" s="1356"/>
      <c r="T27" s="1356"/>
      <c r="U27" s="1356"/>
      <c r="V27" s="1356"/>
      <c r="W27" s="1356"/>
      <c r="X27" s="1356"/>
      <c r="Y27" s="1358"/>
      <c r="Z27" s="1358"/>
      <c r="AA27" s="1358"/>
      <c r="AB27" s="1358"/>
      <c r="AC27" s="1358"/>
      <c r="AD27" s="1358"/>
      <c r="AE27" s="1358"/>
      <c r="AF27" s="1358"/>
      <c r="AG27" s="1358"/>
      <c r="AH27" s="1358"/>
      <c r="AI27" s="1358"/>
      <c r="AJ27" s="1358"/>
      <c r="AK27" s="1358"/>
      <c r="AL27" s="1358"/>
      <c r="AM27" s="1358"/>
      <c r="AN27" s="1358"/>
      <c r="AO27" s="1358"/>
      <c r="AP27" s="534"/>
      <c r="AQ27" s="535"/>
      <c r="AR27" s="7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V27" s="3"/>
      <c r="BW27" s="3"/>
      <c r="BX27" s="3"/>
      <c r="BY27" s="3"/>
      <c r="BZ27" s="3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5"/>
      <c r="DB27" s="5"/>
      <c r="DC27" s="5"/>
      <c r="DD27" s="5"/>
      <c r="DE27" s="5"/>
      <c r="DF27" s="5"/>
      <c r="DG27" s="5"/>
      <c r="DH27" s="5"/>
      <c r="DI27" s="5"/>
      <c r="DJ27" s="5"/>
    </row>
    <row r="28" spans="1:114" s="2" customFormat="1" ht="14.25" customHeight="1" x14ac:dyDescent="0.2">
      <c r="A28" s="3801" t="s">
        <v>49</v>
      </c>
      <c r="B28" s="3832" t="s">
        <v>4</v>
      </c>
      <c r="C28" s="3510"/>
      <c r="D28" s="3836"/>
      <c r="E28" s="3802" t="s">
        <v>5</v>
      </c>
      <c r="F28" s="3803"/>
      <c r="G28" s="3803"/>
      <c r="H28" s="3803"/>
      <c r="I28" s="3803"/>
      <c r="J28" s="3803"/>
      <c r="K28" s="3803"/>
      <c r="L28" s="3803"/>
      <c r="M28" s="3803"/>
      <c r="N28" s="3803"/>
      <c r="O28" s="3803"/>
      <c r="P28" s="3803"/>
      <c r="Q28" s="3803"/>
      <c r="R28" s="3803"/>
      <c r="S28" s="3803"/>
      <c r="T28" s="3803"/>
      <c r="U28" s="3803"/>
      <c r="V28" s="3803"/>
      <c r="W28" s="3803"/>
      <c r="X28" s="3803"/>
      <c r="Y28" s="3803"/>
      <c r="Z28" s="3803"/>
      <c r="AA28" s="3803"/>
      <c r="AB28" s="3803"/>
      <c r="AC28" s="3803"/>
      <c r="AD28" s="3803"/>
      <c r="AE28" s="3803"/>
      <c r="AF28" s="3803"/>
      <c r="AG28" s="3803"/>
      <c r="AH28" s="3803"/>
      <c r="AI28" s="3803"/>
      <c r="AJ28" s="3803"/>
      <c r="AK28" s="3803"/>
      <c r="AL28" s="3803"/>
      <c r="AM28" s="3803"/>
      <c r="AN28" s="3804"/>
      <c r="AO28" s="3811" t="s">
        <v>6</v>
      </c>
      <c r="AP28" s="3811" t="s">
        <v>7</v>
      </c>
      <c r="AQ28" s="3811" t="s">
        <v>50</v>
      </c>
      <c r="AR28" s="3836" t="s">
        <v>8</v>
      </c>
      <c r="AS28" s="3836" t="s">
        <v>9</v>
      </c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V28" s="3"/>
      <c r="BW28" s="3"/>
      <c r="BX28" s="3"/>
      <c r="BY28" s="3"/>
      <c r="BZ28" s="3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5"/>
      <c r="DB28" s="5"/>
      <c r="DC28" s="5"/>
      <c r="DD28" s="5"/>
      <c r="DE28" s="5"/>
      <c r="DF28" s="5"/>
      <c r="DG28" s="5"/>
      <c r="DH28" s="5"/>
      <c r="DI28" s="5"/>
      <c r="DJ28" s="5"/>
    </row>
    <row r="29" spans="1:114" s="2" customFormat="1" ht="14.25" customHeight="1" x14ac:dyDescent="0.2">
      <c r="A29" s="3356"/>
      <c r="B29" s="3716"/>
      <c r="C29" s="3484"/>
      <c r="D29" s="3485"/>
      <c r="E29" s="3837" t="s">
        <v>11</v>
      </c>
      <c r="F29" s="3838"/>
      <c r="G29" s="3833" t="s">
        <v>12</v>
      </c>
      <c r="H29" s="3834"/>
      <c r="I29" s="3833" t="s">
        <v>13</v>
      </c>
      <c r="J29" s="3834"/>
      <c r="K29" s="3833" t="s">
        <v>14</v>
      </c>
      <c r="L29" s="3834"/>
      <c r="M29" s="3833" t="s">
        <v>15</v>
      </c>
      <c r="N29" s="3834"/>
      <c r="O29" s="3833" t="s">
        <v>16</v>
      </c>
      <c r="P29" s="3834"/>
      <c r="Q29" s="3833" t="s">
        <v>17</v>
      </c>
      <c r="R29" s="3834"/>
      <c r="S29" s="3833" t="s">
        <v>18</v>
      </c>
      <c r="T29" s="3834"/>
      <c r="U29" s="3833" t="s">
        <v>19</v>
      </c>
      <c r="V29" s="3834"/>
      <c r="W29" s="3833" t="s">
        <v>20</v>
      </c>
      <c r="X29" s="3834"/>
      <c r="Y29" s="3833" t="s">
        <v>21</v>
      </c>
      <c r="Z29" s="3834"/>
      <c r="AA29" s="3833" t="s">
        <v>22</v>
      </c>
      <c r="AB29" s="3834"/>
      <c r="AC29" s="3833" t="s">
        <v>23</v>
      </c>
      <c r="AD29" s="3834"/>
      <c r="AE29" s="3833" t="s">
        <v>24</v>
      </c>
      <c r="AF29" s="3834"/>
      <c r="AG29" s="3833" t="s">
        <v>25</v>
      </c>
      <c r="AH29" s="3834"/>
      <c r="AI29" s="3833" t="s">
        <v>26</v>
      </c>
      <c r="AJ29" s="3834"/>
      <c r="AK29" s="3833" t="s">
        <v>27</v>
      </c>
      <c r="AL29" s="3834"/>
      <c r="AM29" s="3802" t="s">
        <v>28</v>
      </c>
      <c r="AN29" s="3804"/>
      <c r="AO29" s="3368"/>
      <c r="AP29" s="3368"/>
      <c r="AQ29" s="3368"/>
      <c r="AR29" s="3372"/>
      <c r="AS29" s="3372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V29" s="3"/>
      <c r="BW29" s="3"/>
      <c r="BX29" s="3"/>
      <c r="BY29" s="3"/>
      <c r="BZ29" s="3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5"/>
      <c r="DB29" s="5"/>
      <c r="DC29" s="5"/>
      <c r="DD29" s="5"/>
      <c r="DE29" s="5"/>
      <c r="DF29" s="5"/>
      <c r="DG29" s="5"/>
      <c r="DH29" s="5"/>
      <c r="DI29" s="5"/>
      <c r="DJ29" s="5"/>
    </row>
    <row r="30" spans="1:114" s="2" customFormat="1" x14ac:dyDescent="0.2">
      <c r="A30" s="3810"/>
      <c r="B30" s="1359" t="s">
        <v>29</v>
      </c>
      <c r="C30" s="1335" t="s">
        <v>30</v>
      </c>
      <c r="D30" s="1055" t="s">
        <v>31</v>
      </c>
      <c r="E30" s="1359" t="s">
        <v>30</v>
      </c>
      <c r="F30" s="1360" t="s">
        <v>31</v>
      </c>
      <c r="G30" s="1359" t="s">
        <v>30</v>
      </c>
      <c r="H30" s="1360" t="s">
        <v>31</v>
      </c>
      <c r="I30" s="1359" t="s">
        <v>30</v>
      </c>
      <c r="J30" s="1360" t="s">
        <v>31</v>
      </c>
      <c r="K30" s="1359" t="s">
        <v>30</v>
      </c>
      <c r="L30" s="1360" t="s">
        <v>31</v>
      </c>
      <c r="M30" s="1359" t="s">
        <v>30</v>
      </c>
      <c r="N30" s="1360" t="s">
        <v>31</v>
      </c>
      <c r="O30" s="1359" t="s">
        <v>30</v>
      </c>
      <c r="P30" s="1360" t="s">
        <v>31</v>
      </c>
      <c r="Q30" s="1359" t="s">
        <v>30</v>
      </c>
      <c r="R30" s="1360" t="s">
        <v>31</v>
      </c>
      <c r="S30" s="1359" t="s">
        <v>30</v>
      </c>
      <c r="T30" s="1360" t="s">
        <v>31</v>
      </c>
      <c r="U30" s="1359" t="s">
        <v>30</v>
      </c>
      <c r="V30" s="1360" t="s">
        <v>31</v>
      </c>
      <c r="W30" s="1359" t="s">
        <v>30</v>
      </c>
      <c r="X30" s="1360" t="s">
        <v>31</v>
      </c>
      <c r="Y30" s="1359" t="s">
        <v>30</v>
      </c>
      <c r="Z30" s="1360" t="s">
        <v>31</v>
      </c>
      <c r="AA30" s="1359" t="s">
        <v>30</v>
      </c>
      <c r="AB30" s="1360" t="s">
        <v>31</v>
      </c>
      <c r="AC30" s="1359" t="s">
        <v>30</v>
      </c>
      <c r="AD30" s="1360" t="s">
        <v>31</v>
      </c>
      <c r="AE30" s="1359" t="s">
        <v>30</v>
      </c>
      <c r="AF30" s="1360" t="s">
        <v>31</v>
      </c>
      <c r="AG30" s="1359" t="s">
        <v>30</v>
      </c>
      <c r="AH30" s="1360" t="s">
        <v>31</v>
      </c>
      <c r="AI30" s="1359" t="s">
        <v>30</v>
      </c>
      <c r="AJ30" s="1360" t="s">
        <v>31</v>
      </c>
      <c r="AK30" s="1361" t="s">
        <v>30</v>
      </c>
      <c r="AL30" s="1360" t="s">
        <v>31</v>
      </c>
      <c r="AM30" s="1359" t="s">
        <v>30</v>
      </c>
      <c r="AN30" s="1362" t="s">
        <v>31</v>
      </c>
      <c r="AO30" s="3764"/>
      <c r="AP30" s="3764"/>
      <c r="AQ30" s="3764"/>
      <c r="AR30" s="3485"/>
      <c r="AS30" s="3485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V30" s="3"/>
      <c r="BW30" s="3"/>
      <c r="BX30" s="3"/>
      <c r="BY30" s="3"/>
      <c r="BZ30" s="3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5"/>
      <c r="DB30" s="5"/>
      <c r="DC30" s="5"/>
      <c r="DD30" s="5"/>
      <c r="DE30" s="5"/>
      <c r="DF30" s="5"/>
      <c r="DG30" s="5"/>
      <c r="DH30" s="5"/>
      <c r="DI30" s="5"/>
      <c r="DJ30" s="5"/>
    </row>
    <row r="31" spans="1:114" s="2" customFormat="1" x14ac:dyDescent="0.2">
      <c r="A31" s="1363" t="s">
        <v>51</v>
      </c>
      <c r="B31" s="1364">
        <f t="shared" ref="B31:B45" si="2">SUM(C31:D31)</f>
        <v>0</v>
      </c>
      <c r="C31" s="1344">
        <f t="shared" ref="C31:D33" si="3">SUM(E31+G31+I31+K31+M31+O31+Q31+S31+U31+W31+Y31+AA31+AC31+AE31+AG31+AI31+AK31+AM31)</f>
        <v>0</v>
      </c>
      <c r="D31" s="1345">
        <f t="shared" si="3"/>
        <v>0</v>
      </c>
      <c r="E31" s="1346"/>
      <c r="F31" s="1347"/>
      <c r="G31" s="1346"/>
      <c r="H31" s="1348"/>
      <c r="I31" s="1346"/>
      <c r="J31" s="1348"/>
      <c r="K31" s="1346"/>
      <c r="L31" s="1348"/>
      <c r="M31" s="1346"/>
      <c r="N31" s="1348"/>
      <c r="O31" s="1346"/>
      <c r="P31" s="1348"/>
      <c r="Q31" s="1365"/>
      <c r="R31" s="1348"/>
      <c r="S31" s="1346"/>
      <c r="T31" s="1348"/>
      <c r="U31" s="1346"/>
      <c r="V31" s="1348"/>
      <c r="W31" s="1346"/>
      <c r="X31" s="1348"/>
      <c r="Y31" s="1346"/>
      <c r="Z31" s="1348"/>
      <c r="AA31" s="1346"/>
      <c r="AB31" s="1348"/>
      <c r="AC31" s="1365"/>
      <c r="AD31" s="1348"/>
      <c r="AE31" s="1346"/>
      <c r="AF31" s="1348"/>
      <c r="AG31" s="1365"/>
      <c r="AH31" s="1348"/>
      <c r="AI31" s="1346"/>
      <c r="AJ31" s="1348"/>
      <c r="AK31" s="1365"/>
      <c r="AL31" s="1348"/>
      <c r="AM31" s="1366"/>
      <c r="AN31" s="1350"/>
      <c r="AO31" s="1351"/>
      <c r="AP31" s="1351"/>
      <c r="AQ31" s="1351"/>
      <c r="AR31" s="1352"/>
      <c r="AS31" s="1352"/>
      <c r="AT31" s="18"/>
      <c r="AU31" s="19"/>
      <c r="AV31" s="19"/>
      <c r="AW31" s="19"/>
      <c r="AX31" s="19"/>
      <c r="AY31" s="19"/>
      <c r="AZ31" s="19"/>
      <c r="BA31" s="19"/>
      <c r="BB31" s="19"/>
      <c r="BC31" s="3"/>
      <c r="BD31" s="3"/>
      <c r="BE31" s="3"/>
      <c r="BF31" s="3"/>
      <c r="BG31" s="3"/>
      <c r="BV31" s="3"/>
      <c r="BW31" s="3"/>
      <c r="BX31" s="3"/>
      <c r="BY31" s="3"/>
      <c r="BZ31" s="3"/>
      <c r="CA31" s="20"/>
      <c r="CB31" s="20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5"/>
      <c r="DB31" s="5">
        <v>0</v>
      </c>
      <c r="DC31" s="5"/>
      <c r="DD31" s="5">
        <v>0</v>
      </c>
      <c r="DE31" s="5"/>
      <c r="DF31" s="5">
        <v>0</v>
      </c>
      <c r="DG31" s="5"/>
      <c r="DH31" s="5">
        <v>0</v>
      </c>
      <c r="DI31" s="5"/>
      <c r="DJ31" s="5">
        <v>0</v>
      </c>
    </row>
    <row r="32" spans="1:114" s="2" customFormat="1" x14ac:dyDescent="0.2">
      <c r="A32" s="76" t="s">
        <v>52</v>
      </c>
      <c r="B32" s="22">
        <f t="shared" si="2"/>
        <v>0</v>
      </c>
      <c r="C32" s="23">
        <f t="shared" si="3"/>
        <v>0</v>
      </c>
      <c r="D32" s="24">
        <f t="shared" si="3"/>
        <v>0</v>
      </c>
      <c r="E32" s="25"/>
      <c r="F32" s="26"/>
      <c r="G32" s="25"/>
      <c r="H32" s="27"/>
      <c r="I32" s="25"/>
      <c r="J32" s="27"/>
      <c r="K32" s="25"/>
      <c r="L32" s="27"/>
      <c r="M32" s="25"/>
      <c r="N32" s="27"/>
      <c r="O32" s="25"/>
      <c r="P32" s="27"/>
      <c r="Q32" s="77"/>
      <c r="R32" s="27"/>
      <c r="S32" s="25"/>
      <c r="T32" s="27"/>
      <c r="U32" s="25"/>
      <c r="V32" s="27"/>
      <c r="W32" s="25"/>
      <c r="X32" s="27"/>
      <c r="Y32" s="25"/>
      <c r="Z32" s="27"/>
      <c r="AA32" s="25"/>
      <c r="AB32" s="27"/>
      <c r="AC32" s="77"/>
      <c r="AD32" s="27"/>
      <c r="AE32" s="25"/>
      <c r="AF32" s="27"/>
      <c r="AG32" s="77"/>
      <c r="AH32" s="27"/>
      <c r="AI32" s="25"/>
      <c r="AJ32" s="27"/>
      <c r="AK32" s="77"/>
      <c r="AL32" s="27"/>
      <c r="AM32" s="78"/>
      <c r="AN32" s="35"/>
      <c r="AO32" s="79"/>
      <c r="AP32" s="79"/>
      <c r="AQ32" s="79"/>
      <c r="AR32" s="80"/>
      <c r="AS32" s="80"/>
      <c r="AT32" s="18"/>
      <c r="AU32" s="19"/>
      <c r="AV32" s="19"/>
      <c r="AW32" s="19"/>
      <c r="AX32" s="19"/>
      <c r="AY32" s="19"/>
      <c r="AZ32" s="19"/>
      <c r="BA32" s="19"/>
      <c r="BB32" s="19"/>
      <c r="BC32" s="3"/>
      <c r="BD32" s="3"/>
      <c r="BE32" s="3"/>
      <c r="BF32" s="3"/>
      <c r="BG32" s="3"/>
      <c r="BV32" s="3"/>
      <c r="BW32" s="3"/>
      <c r="BX32" s="3"/>
      <c r="BY32" s="3"/>
      <c r="BZ32" s="3"/>
      <c r="CA32" s="4"/>
      <c r="CB32" s="20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5"/>
      <c r="DB32" s="5"/>
      <c r="DC32" s="5"/>
      <c r="DD32" s="5"/>
      <c r="DE32" s="5"/>
      <c r="DF32" s="5"/>
      <c r="DG32" s="5"/>
      <c r="DH32" s="5"/>
      <c r="DI32" s="5"/>
      <c r="DJ32" s="5"/>
    </row>
    <row r="33" spans="1:114" s="2" customFormat="1" x14ac:dyDescent="0.2">
      <c r="A33" s="81" t="s">
        <v>53</v>
      </c>
      <c r="B33" s="22">
        <f t="shared" si="2"/>
        <v>0</v>
      </c>
      <c r="C33" s="23">
        <f t="shared" si="3"/>
        <v>0</v>
      </c>
      <c r="D33" s="48">
        <f t="shared" si="3"/>
        <v>0</v>
      </c>
      <c r="E33" s="25"/>
      <c r="F33" s="26"/>
      <c r="G33" s="25"/>
      <c r="H33" s="27"/>
      <c r="I33" s="25"/>
      <c r="J33" s="27"/>
      <c r="K33" s="25"/>
      <c r="L33" s="27"/>
      <c r="M33" s="25"/>
      <c r="N33" s="27"/>
      <c r="O33" s="25"/>
      <c r="P33" s="27"/>
      <c r="Q33" s="77"/>
      <c r="R33" s="27"/>
      <c r="S33" s="25"/>
      <c r="T33" s="27"/>
      <c r="U33" s="25"/>
      <c r="V33" s="27"/>
      <c r="W33" s="25"/>
      <c r="X33" s="27"/>
      <c r="Y33" s="25"/>
      <c r="Z33" s="27"/>
      <c r="AA33" s="25"/>
      <c r="AB33" s="27"/>
      <c r="AC33" s="77"/>
      <c r="AD33" s="27"/>
      <c r="AE33" s="25"/>
      <c r="AF33" s="27"/>
      <c r="AG33" s="77"/>
      <c r="AH33" s="27"/>
      <c r="AI33" s="25"/>
      <c r="AJ33" s="27"/>
      <c r="AK33" s="77"/>
      <c r="AL33" s="27"/>
      <c r="AM33" s="78"/>
      <c r="AN33" s="35"/>
      <c r="AO33" s="31"/>
      <c r="AP33" s="31"/>
      <c r="AQ33" s="31"/>
      <c r="AR33" s="32"/>
      <c r="AS33" s="32"/>
      <c r="AT33" s="18"/>
      <c r="AU33" s="19"/>
      <c r="AV33" s="19"/>
      <c r="AW33" s="19"/>
      <c r="AX33" s="19"/>
      <c r="AY33" s="19"/>
      <c r="AZ33" s="19"/>
      <c r="BA33" s="19"/>
      <c r="BB33" s="19"/>
      <c r="BC33" s="3"/>
      <c r="BD33" s="3"/>
      <c r="BE33" s="3"/>
      <c r="BF33" s="3"/>
      <c r="BG33" s="3"/>
      <c r="BV33" s="3"/>
      <c r="BW33" s="3"/>
      <c r="BX33" s="3"/>
      <c r="BY33" s="3"/>
      <c r="BZ33" s="3"/>
      <c r="CA33" s="4"/>
      <c r="CB33" s="20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5"/>
      <c r="DB33" s="5">
        <v>0</v>
      </c>
      <c r="DC33" s="5"/>
      <c r="DD33" s="5">
        <v>0</v>
      </c>
      <c r="DE33" s="5"/>
      <c r="DF33" s="5">
        <v>0</v>
      </c>
      <c r="DG33" s="5"/>
      <c r="DH33" s="5">
        <v>0</v>
      </c>
      <c r="DI33" s="5"/>
      <c r="DJ33" s="5">
        <v>0</v>
      </c>
    </row>
    <row r="34" spans="1:114" s="2" customFormat="1" x14ac:dyDescent="0.2">
      <c r="A34" s="81" t="s">
        <v>54</v>
      </c>
      <c r="B34" s="22">
        <f t="shared" si="2"/>
        <v>0</v>
      </c>
      <c r="C34" s="23">
        <f>SUM(O34+Q34+S34+U34+W34+Y34+AA34)</f>
        <v>0</v>
      </c>
      <c r="D34" s="48">
        <f>SUM(P34+R34+T34+V34+X34+Z34+AB34)</f>
        <v>0</v>
      </c>
      <c r="E34" s="40"/>
      <c r="F34" s="41"/>
      <c r="G34" s="40"/>
      <c r="H34" s="49"/>
      <c r="I34" s="40"/>
      <c r="J34" s="49"/>
      <c r="K34" s="40"/>
      <c r="L34" s="49"/>
      <c r="M34" s="40"/>
      <c r="N34" s="49"/>
      <c r="O34" s="25"/>
      <c r="P34" s="27"/>
      <c r="Q34" s="77"/>
      <c r="R34" s="27"/>
      <c r="S34" s="25"/>
      <c r="T34" s="27"/>
      <c r="U34" s="25"/>
      <c r="V34" s="27"/>
      <c r="W34" s="25"/>
      <c r="X34" s="27"/>
      <c r="Y34" s="25"/>
      <c r="Z34" s="27"/>
      <c r="AA34" s="25"/>
      <c r="AB34" s="50"/>
      <c r="AC34" s="82"/>
      <c r="AD34" s="49"/>
      <c r="AE34" s="40"/>
      <c r="AF34" s="49"/>
      <c r="AG34" s="82"/>
      <c r="AH34" s="49"/>
      <c r="AI34" s="40"/>
      <c r="AJ34" s="49"/>
      <c r="AK34" s="82"/>
      <c r="AL34" s="49"/>
      <c r="AM34" s="83"/>
      <c r="AN34" s="30"/>
      <c r="AO34" s="31"/>
      <c r="AP34" s="31"/>
      <c r="AQ34" s="31"/>
      <c r="AR34" s="32"/>
      <c r="AS34" s="32"/>
      <c r="AT34" s="18"/>
      <c r="AU34" s="19"/>
      <c r="AV34" s="19"/>
      <c r="AW34" s="19"/>
      <c r="AX34" s="19"/>
      <c r="AY34" s="19"/>
      <c r="AZ34" s="19"/>
      <c r="BA34" s="19"/>
      <c r="BB34" s="19"/>
      <c r="BC34" s="3"/>
      <c r="BD34" s="3"/>
      <c r="BE34" s="3"/>
      <c r="BF34" s="3"/>
      <c r="BG34" s="3"/>
      <c r="BV34" s="3"/>
      <c r="BW34" s="3"/>
      <c r="BX34" s="3"/>
      <c r="BY34" s="3"/>
      <c r="BZ34" s="3"/>
      <c r="CA34" s="4"/>
      <c r="CB34" s="20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5"/>
      <c r="DB34" s="5"/>
      <c r="DC34" s="5"/>
      <c r="DD34" s="5"/>
      <c r="DE34" s="5"/>
      <c r="DF34" s="5"/>
      <c r="DG34" s="5"/>
      <c r="DH34" s="5"/>
      <c r="DI34" s="5"/>
      <c r="DJ34" s="5"/>
    </row>
    <row r="35" spans="1:114" s="2" customFormat="1" x14ac:dyDescent="0.2">
      <c r="A35" s="81" t="s">
        <v>55</v>
      </c>
      <c r="B35" s="22">
        <f>SUM(C35:D35)</f>
        <v>0</v>
      </c>
      <c r="C35" s="23">
        <f>SUM(E35+G35+I35+K35+M35+O35+Q35+S35+U35+W35+Y35+AA35+AC35+AE35+AG35+AI35+AK35+AM35)</f>
        <v>0</v>
      </c>
      <c r="D35" s="48">
        <f>SUM(F35+H35+J35+L35+N35+P35+R35+T35+V35+X35+Z35+AB35+AD35+AF35+AH35+AJ35+AL35+AN35)</f>
        <v>0</v>
      </c>
      <c r="E35" s="25"/>
      <c r="F35" s="26"/>
      <c r="G35" s="25"/>
      <c r="H35" s="27"/>
      <c r="I35" s="25"/>
      <c r="J35" s="27"/>
      <c r="K35" s="25"/>
      <c r="L35" s="27"/>
      <c r="M35" s="25"/>
      <c r="N35" s="27"/>
      <c r="O35" s="25"/>
      <c r="P35" s="27"/>
      <c r="Q35" s="77"/>
      <c r="R35" s="27"/>
      <c r="S35" s="25"/>
      <c r="T35" s="27"/>
      <c r="U35" s="25"/>
      <c r="V35" s="27"/>
      <c r="W35" s="25"/>
      <c r="X35" s="27"/>
      <c r="Y35" s="25"/>
      <c r="Z35" s="27"/>
      <c r="AA35" s="25"/>
      <c r="AB35" s="27"/>
      <c r="AC35" s="77"/>
      <c r="AD35" s="27"/>
      <c r="AE35" s="25"/>
      <c r="AF35" s="27"/>
      <c r="AG35" s="77"/>
      <c r="AH35" s="27"/>
      <c r="AI35" s="25"/>
      <c r="AJ35" s="27"/>
      <c r="AK35" s="77"/>
      <c r="AL35" s="27"/>
      <c r="AM35" s="78"/>
      <c r="AN35" s="35"/>
      <c r="AO35" s="79"/>
      <c r="AP35" s="79"/>
      <c r="AQ35" s="79"/>
      <c r="AR35" s="80"/>
      <c r="AS35" s="80"/>
      <c r="AT35" s="18"/>
      <c r="AU35" s="19"/>
      <c r="AV35" s="19"/>
      <c r="AW35" s="19"/>
      <c r="AX35" s="19"/>
      <c r="AY35" s="19"/>
      <c r="AZ35" s="19"/>
      <c r="BA35" s="19"/>
      <c r="BB35" s="19"/>
      <c r="BC35" s="3"/>
      <c r="BD35" s="3"/>
      <c r="BE35" s="3"/>
      <c r="BF35" s="3"/>
      <c r="BG35" s="3"/>
      <c r="BV35" s="3"/>
      <c r="BW35" s="3"/>
      <c r="BX35" s="3"/>
      <c r="BY35" s="3"/>
      <c r="BZ35" s="3"/>
      <c r="CA35" s="4"/>
      <c r="CB35" s="20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5"/>
      <c r="DB35" s="5">
        <v>0</v>
      </c>
      <c r="DC35" s="5"/>
      <c r="DD35" s="5">
        <v>0</v>
      </c>
      <c r="DE35" s="5"/>
      <c r="DF35" s="5">
        <v>0</v>
      </c>
      <c r="DG35" s="5"/>
      <c r="DH35" s="5">
        <v>0</v>
      </c>
      <c r="DI35" s="5"/>
      <c r="DJ35" s="5">
        <v>0</v>
      </c>
    </row>
    <row r="36" spans="1:114" s="2" customFormat="1" x14ac:dyDescent="0.2">
      <c r="A36" s="81" t="s">
        <v>56</v>
      </c>
      <c r="B36" s="22">
        <f>SUM(C36:D36)</f>
        <v>0</v>
      </c>
      <c r="C36" s="23">
        <f>SUM(K36+M36+O36+Q36+S36+U36+W36+Y36+AA36+AC36+AE36+AG36+AI36+AK36+AM36)</f>
        <v>0</v>
      </c>
      <c r="D36" s="48">
        <f>SUM(L36+N36+P36+R36+T36+V36+X36+Z36+AB36+AD36+AF36+AH36+AJ36+AL36+AN36)</f>
        <v>0</v>
      </c>
      <c r="E36" s="84"/>
      <c r="F36" s="85"/>
      <c r="G36" s="84"/>
      <c r="H36" s="86"/>
      <c r="I36" s="84"/>
      <c r="J36" s="86"/>
      <c r="K36" s="25"/>
      <c r="L36" s="27"/>
      <c r="M36" s="25"/>
      <c r="N36" s="27"/>
      <c r="O36" s="25"/>
      <c r="P36" s="27"/>
      <c r="Q36" s="77"/>
      <c r="R36" s="27"/>
      <c r="S36" s="25"/>
      <c r="T36" s="27"/>
      <c r="U36" s="25"/>
      <c r="V36" s="27"/>
      <c r="W36" s="25"/>
      <c r="X36" s="27"/>
      <c r="Y36" s="25"/>
      <c r="Z36" s="27"/>
      <c r="AA36" s="25"/>
      <c r="AB36" s="27"/>
      <c r="AC36" s="77"/>
      <c r="AD36" s="27"/>
      <c r="AE36" s="25"/>
      <c r="AF36" s="27"/>
      <c r="AG36" s="77"/>
      <c r="AH36" s="27"/>
      <c r="AI36" s="25"/>
      <c r="AJ36" s="27"/>
      <c r="AK36" s="77"/>
      <c r="AL36" s="27"/>
      <c r="AM36" s="78"/>
      <c r="AN36" s="35"/>
      <c r="AO36" s="79"/>
      <c r="AP36" s="79"/>
      <c r="AQ36" s="79"/>
      <c r="AR36" s="80"/>
      <c r="AS36" s="80"/>
      <c r="AT36" s="18"/>
      <c r="AU36" s="19"/>
      <c r="AV36" s="19"/>
      <c r="AW36" s="19"/>
      <c r="AX36" s="19"/>
      <c r="AY36" s="19"/>
      <c r="AZ36" s="19"/>
      <c r="BA36" s="19"/>
      <c r="BB36" s="19"/>
      <c r="BC36" s="3"/>
      <c r="BD36" s="3"/>
      <c r="BE36" s="3"/>
      <c r="BF36" s="3"/>
      <c r="BG36" s="3"/>
      <c r="BV36" s="3"/>
      <c r="BW36" s="3"/>
      <c r="BX36" s="3"/>
      <c r="BY36" s="3"/>
      <c r="BZ36" s="3"/>
      <c r="CA36" s="4"/>
      <c r="CB36" s="20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5"/>
      <c r="DB36" s="5">
        <v>0</v>
      </c>
      <c r="DC36" s="5"/>
      <c r="DD36" s="5">
        <v>0</v>
      </c>
      <c r="DE36" s="5"/>
      <c r="DF36" s="5">
        <v>0</v>
      </c>
      <c r="DG36" s="5"/>
      <c r="DH36" s="5">
        <v>0</v>
      </c>
      <c r="DI36" s="5"/>
      <c r="DJ36" s="5">
        <v>0</v>
      </c>
    </row>
    <row r="37" spans="1:114" s="2" customFormat="1" x14ac:dyDescent="0.2">
      <c r="A37" s="81" t="s">
        <v>57</v>
      </c>
      <c r="B37" s="87">
        <f>SUM(C37:D37)</f>
        <v>0</v>
      </c>
      <c r="C37" s="23">
        <f>SUM(K37+M37+O37+Q37+S37+U37+W37+Y37+AA37+AC37+AE37+AG37+AI37+AK37+AM37)</f>
        <v>0</v>
      </c>
      <c r="D37" s="48">
        <f>SUM(L37+N37+P37+R37+T37+V37+X37+Z37+AB37+AD37+AF37+AH37+AJ37+AL37+AN37)</f>
        <v>0</v>
      </c>
      <c r="E37" s="84"/>
      <c r="F37" s="85"/>
      <c r="G37" s="84"/>
      <c r="H37" s="86"/>
      <c r="I37" s="84"/>
      <c r="J37" s="86"/>
      <c r="K37" s="25"/>
      <c r="L37" s="27"/>
      <c r="M37" s="25"/>
      <c r="N37" s="27"/>
      <c r="O37" s="25"/>
      <c r="P37" s="27"/>
      <c r="Q37" s="77"/>
      <c r="R37" s="27"/>
      <c r="S37" s="25"/>
      <c r="T37" s="27"/>
      <c r="U37" s="25"/>
      <c r="V37" s="27"/>
      <c r="W37" s="25"/>
      <c r="X37" s="27"/>
      <c r="Y37" s="25"/>
      <c r="Z37" s="27"/>
      <c r="AA37" s="25"/>
      <c r="AB37" s="27"/>
      <c r="AC37" s="77"/>
      <c r="AD37" s="27"/>
      <c r="AE37" s="25"/>
      <c r="AF37" s="27"/>
      <c r="AG37" s="77"/>
      <c r="AH37" s="27"/>
      <c r="AI37" s="25"/>
      <c r="AJ37" s="27"/>
      <c r="AK37" s="77"/>
      <c r="AL37" s="27"/>
      <c r="AM37" s="78"/>
      <c r="AN37" s="35"/>
      <c r="AO37" s="79"/>
      <c r="AP37" s="79"/>
      <c r="AQ37" s="79"/>
      <c r="AR37" s="80"/>
      <c r="AS37" s="80"/>
      <c r="AT37" s="18"/>
      <c r="AU37" s="19"/>
      <c r="AV37" s="19"/>
      <c r="AW37" s="19"/>
      <c r="AX37" s="19"/>
      <c r="AY37" s="19"/>
      <c r="AZ37" s="19"/>
      <c r="BA37" s="19"/>
      <c r="BB37" s="19"/>
      <c r="BC37" s="3"/>
      <c r="BD37" s="3"/>
      <c r="BE37" s="3"/>
      <c r="BF37" s="3"/>
      <c r="BG37" s="3"/>
      <c r="BV37" s="3"/>
      <c r="BW37" s="3"/>
      <c r="BX37" s="3"/>
      <c r="BY37" s="3"/>
      <c r="BZ37" s="3"/>
      <c r="CA37" s="4"/>
      <c r="CB37" s="20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5"/>
      <c r="DB37" s="5">
        <v>0</v>
      </c>
      <c r="DC37" s="5"/>
      <c r="DD37" s="5">
        <v>0</v>
      </c>
      <c r="DE37" s="5"/>
      <c r="DF37" s="5">
        <v>0</v>
      </c>
      <c r="DG37" s="5"/>
      <c r="DH37" s="5">
        <v>0</v>
      </c>
      <c r="DI37" s="5"/>
      <c r="DJ37" s="5">
        <v>0</v>
      </c>
    </row>
    <row r="38" spans="1:114" s="2" customFormat="1" x14ac:dyDescent="0.2">
      <c r="A38" s="42" t="s">
        <v>58</v>
      </c>
      <c r="B38" s="22">
        <f t="shared" si="2"/>
        <v>0</v>
      </c>
      <c r="C38" s="23">
        <f t="shared" ref="C38:D45" si="4">SUM(E38+G38+I38+K38+M38+O38+Q38+S38+U38+W38+Y38+AA38+AC38+AE38+AG38+AI38+AK38+AM38)</f>
        <v>0</v>
      </c>
      <c r="D38" s="24">
        <f t="shared" si="4"/>
        <v>0</v>
      </c>
      <c r="E38" s="25"/>
      <c r="F38" s="26"/>
      <c r="G38" s="25"/>
      <c r="H38" s="27"/>
      <c r="I38" s="25"/>
      <c r="J38" s="27"/>
      <c r="K38" s="25"/>
      <c r="L38" s="27"/>
      <c r="M38" s="25"/>
      <c r="N38" s="27"/>
      <c r="O38" s="25"/>
      <c r="P38" s="27"/>
      <c r="Q38" s="77"/>
      <c r="R38" s="27"/>
      <c r="S38" s="25"/>
      <c r="T38" s="27"/>
      <c r="U38" s="25"/>
      <c r="V38" s="27"/>
      <c r="W38" s="25"/>
      <c r="X38" s="27"/>
      <c r="Y38" s="25"/>
      <c r="Z38" s="27"/>
      <c r="AA38" s="25"/>
      <c r="AB38" s="27"/>
      <c r="AC38" s="77"/>
      <c r="AD38" s="27"/>
      <c r="AE38" s="25"/>
      <c r="AF38" s="27"/>
      <c r="AG38" s="77"/>
      <c r="AH38" s="27"/>
      <c r="AI38" s="25"/>
      <c r="AJ38" s="27"/>
      <c r="AK38" s="77"/>
      <c r="AL38" s="27"/>
      <c r="AM38" s="78"/>
      <c r="AN38" s="35"/>
      <c r="AO38" s="31"/>
      <c r="AP38" s="31"/>
      <c r="AQ38" s="31"/>
      <c r="AR38" s="32"/>
      <c r="AS38" s="32"/>
      <c r="AT38" s="18"/>
      <c r="AU38" s="19"/>
      <c r="AV38" s="19"/>
      <c r="AW38" s="19"/>
      <c r="AX38" s="19"/>
      <c r="AY38" s="19"/>
      <c r="AZ38" s="19"/>
      <c r="BA38" s="19"/>
      <c r="BB38" s="19"/>
      <c r="BC38" s="3"/>
      <c r="BD38" s="3"/>
      <c r="BE38" s="3"/>
      <c r="BF38" s="3"/>
      <c r="BG38" s="3"/>
      <c r="BV38" s="3"/>
      <c r="BW38" s="3"/>
      <c r="BX38" s="3"/>
      <c r="BY38" s="3"/>
      <c r="BZ38" s="3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5"/>
      <c r="DB38" s="5">
        <v>0</v>
      </c>
      <c r="DC38" s="5"/>
      <c r="DD38" s="5">
        <v>0</v>
      </c>
      <c r="DE38" s="5"/>
      <c r="DF38" s="5">
        <v>0</v>
      </c>
      <c r="DG38" s="5"/>
      <c r="DH38" s="5">
        <v>0</v>
      </c>
      <c r="DI38" s="5"/>
      <c r="DJ38" s="5">
        <v>0</v>
      </c>
    </row>
    <row r="39" spans="1:114" s="2" customFormat="1" x14ac:dyDescent="0.2">
      <c r="A39" s="42" t="s">
        <v>59</v>
      </c>
      <c r="B39" s="22">
        <f>SUM(C39:D39)</f>
        <v>0</v>
      </c>
      <c r="C39" s="23">
        <f>SUM(E39+G39+I39+K39+M39+O39+Q39+S39+U39+W39+Y39+AA39+AC39+AE39+AG39+AI39+AK39+AM39)</f>
        <v>0</v>
      </c>
      <c r="D39" s="24">
        <f>SUM(F39+H39+J39+L39+N39+P39+R39+T39+V39+X39+Z39+AB39+AD39+AF39+AH39+AJ39+AL39+AN39)</f>
        <v>0</v>
      </c>
      <c r="E39" s="25"/>
      <c r="F39" s="26"/>
      <c r="G39" s="25"/>
      <c r="H39" s="27"/>
      <c r="I39" s="25"/>
      <c r="J39" s="27"/>
      <c r="K39" s="25"/>
      <c r="L39" s="27"/>
      <c r="M39" s="25"/>
      <c r="N39" s="27"/>
      <c r="O39" s="25"/>
      <c r="P39" s="27"/>
      <c r="Q39" s="77"/>
      <c r="R39" s="27"/>
      <c r="S39" s="25"/>
      <c r="T39" s="27"/>
      <c r="U39" s="25"/>
      <c r="V39" s="27"/>
      <c r="W39" s="25"/>
      <c r="X39" s="27"/>
      <c r="Y39" s="25"/>
      <c r="Z39" s="27"/>
      <c r="AA39" s="25"/>
      <c r="AB39" s="27"/>
      <c r="AC39" s="77"/>
      <c r="AD39" s="27"/>
      <c r="AE39" s="25"/>
      <c r="AF39" s="27"/>
      <c r="AG39" s="77"/>
      <c r="AH39" s="27"/>
      <c r="AI39" s="25"/>
      <c r="AJ39" s="27"/>
      <c r="AK39" s="77"/>
      <c r="AL39" s="27"/>
      <c r="AM39" s="78"/>
      <c r="AN39" s="35"/>
      <c r="AO39" s="31"/>
      <c r="AP39" s="31"/>
      <c r="AQ39" s="31"/>
      <c r="AR39" s="32"/>
      <c r="AS39" s="32"/>
      <c r="AT39" s="18"/>
      <c r="AU39" s="19"/>
      <c r="AV39" s="19"/>
      <c r="AW39" s="19"/>
      <c r="AX39" s="19"/>
      <c r="AY39" s="19"/>
      <c r="AZ39" s="19"/>
      <c r="BA39" s="19"/>
      <c r="BB39" s="19"/>
      <c r="BC39" s="3"/>
      <c r="BD39" s="3"/>
      <c r="BE39" s="3"/>
      <c r="BF39" s="3"/>
      <c r="BG39" s="3"/>
      <c r="BV39" s="3"/>
      <c r="BW39" s="3"/>
      <c r="BX39" s="3"/>
      <c r="BY39" s="3"/>
      <c r="BZ39" s="3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5"/>
      <c r="DB39" s="5"/>
      <c r="DC39" s="5"/>
      <c r="DD39" s="5"/>
      <c r="DE39" s="5"/>
      <c r="DF39" s="5"/>
      <c r="DG39" s="5"/>
      <c r="DH39" s="5"/>
      <c r="DI39" s="5"/>
      <c r="DJ39" s="5"/>
    </row>
    <row r="40" spans="1:114" s="2" customFormat="1" x14ac:dyDescent="0.2">
      <c r="A40" s="42" t="s">
        <v>60</v>
      </c>
      <c r="B40" s="22">
        <f>SUM(C40:D40)</f>
        <v>0</v>
      </c>
      <c r="C40" s="23">
        <f>SUM(E40+G40+I40+K40+M40+O40+Q40+S40+U40+W40+Y40+AA40+AC40+AE40+AG40+AI40+AK40+AM40)</f>
        <v>0</v>
      </c>
      <c r="D40" s="24">
        <f>SUM(F40+H40+J40+L40+N40+P40+R40+T40+V40+X40+Z40+AB40+AD40+AF40+AH40+AJ40+AL40+AN40)</f>
        <v>0</v>
      </c>
      <c r="E40" s="25"/>
      <c r="F40" s="26"/>
      <c r="G40" s="25"/>
      <c r="H40" s="27"/>
      <c r="I40" s="25"/>
      <c r="J40" s="27"/>
      <c r="K40" s="25"/>
      <c r="L40" s="27"/>
      <c r="M40" s="25"/>
      <c r="N40" s="27"/>
      <c r="O40" s="25"/>
      <c r="P40" s="27"/>
      <c r="Q40" s="77"/>
      <c r="R40" s="27"/>
      <c r="S40" s="25"/>
      <c r="T40" s="27"/>
      <c r="U40" s="25"/>
      <c r="V40" s="27"/>
      <c r="W40" s="25"/>
      <c r="X40" s="27"/>
      <c r="Y40" s="25"/>
      <c r="Z40" s="27"/>
      <c r="AA40" s="25"/>
      <c r="AB40" s="27"/>
      <c r="AC40" s="77"/>
      <c r="AD40" s="27"/>
      <c r="AE40" s="25"/>
      <c r="AF40" s="27"/>
      <c r="AG40" s="77"/>
      <c r="AH40" s="27"/>
      <c r="AI40" s="25"/>
      <c r="AJ40" s="27"/>
      <c r="AK40" s="77"/>
      <c r="AL40" s="27"/>
      <c r="AM40" s="78"/>
      <c r="AN40" s="35"/>
      <c r="AO40" s="31"/>
      <c r="AP40" s="31"/>
      <c r="AQ40" s="31"/>
      <c r="AR40" s="32"/>
      <c r="AS40" s="32"/>
      <c r="AT40" s="18"/>
      <c r="AU40" s="19"/>
      <c r="AV40" s="19"/>
      <c r="AW40" s="19"/>
      <c r="AX40" s="19"/>
      <c r="AY40" s="19"/>
      <c r="AZ40" s="19"/>
      <c r="BA40" s="19"/>
      <c r="BB40" s="19"/>
      <c r="BC40" s="3"/>
      <c r="BD40" s="3"/>
      <c r="BE40" s="3"/>
      <c r="BF40" s="3"/>
      <c r="BG40" s="3"/>
      <c r="BV40" s="3"/>
      <c r="BW40" s="3"/>
      <c r="BX40" s="3"/>
      <c r="BY40" s="3"/>
      <c r="BZ40" s="3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5"/>
      <c r="DB40" s="5"/>
      <c r="DC40" s="5"/>
      <c r="DD40" s="5"/>
      <c r="DE40" s="5"/>
      <c r="DF40" s="5"/>
      <c r="DG40" s="5"/>
      <c r="DH40" s="5"/>
      <c r="DI40" s="5"/>
      <c r="DJ40" s="5"/>
    </row>
    <row r="41" spans="1:114" s="2" customFormat="1" x14ac:dyDescent="0.2">
      <c r="A41" s="42" t="s">
        <v>61</v>
      </c>
      <c r="B41" s="22">
        <f t="shared" si="2"/>
        <v>0</v>
      </c>
      <c r="C41" s="23">
        <f t="shared" si="4"/>
        <v>0</v>
      </c>
      <c r="D41" s="24">
        <f t="shared" si="4"/>
        <v>0</v>
      </c>
      <c r="E41" s="25"/>
      <c r="F41" s="26"/>
      <c r="G41" s="25"/>
      <c r="H41" s="27"/>
      <c r="I41" s="25"/>
      <c r="J41" s="27"/>
      <c r="K41" s="25"/>
      <c r="L41" s="27"/>
      <c r="M41" s="25"/>
      <c r="N41" s="27"/>
      <c r="O41" s="25"/>
      <c r="P41" s="27"/>
      <c r="Q41" s="77"/>
      <c r="R41" s="27"/>
      <c r="S41" s="25"/>
      <c r="T41" s="27"/>
      <c r="U41" s="25"/>
      <c r="V41" s="27"/>
      <c r="W41" s="25"/>
      <c r="X41" s="27"/>
      <c r="Y41" s="25"/>
      <c r="Z41" s="27"/>
      <c r="AA41" s="25"/>
      <c r="AB41" s="27"/>
      <c r="AC41" s="77"/>
      <c r="AD41" s="27"/>
      <c r="AE41" s="25"/>
      <c r="AF41" s="27"/>
      <c r="AG41" s="77"/>
      <c r="AH41" s="27"/>
      <c r="AI41" s="25"/>
      <c r="AJ41" s="27"/>
      <c r="AK41" s="77"/>
      <c r="AL41" s="27"/>
      <c r="AM41" s="78"/>
      <c r="AN41" s="35"/>
      <c r="AO41" s="31"/>
      <c r="AP41" s="31"/>
      <c r="AQ41" s="31"/>
      <c r="AR41" s="32"/>
      <c r="AS41" s="32"/>
      <c r="AT41" s="18"/>
      <c r="AU41" s="19"/>
      <c r="AV41" s="19"/>
      <c r="AW41" s="19"/>
      <c r="AX41" s="19"/>
      <c r="AY41" s="19"/>
      <c r="AZ41" s="19"/>
      <c r="BA41" s="19"/>
      <c r="BB41" s="19"/>
      <c r="BC41" s="3"/>
      <c r="BD41" s="3"/>
      <c r="BE41" s="3"/>
      <c r="BF41" s="3"/>
      <c r="BG41" s="3"/>
      <c r="BV41" s="3"/>
      <c r="BW41" s="3"/>
      <c r="BX41" s="3"/>
      <c r="BY41" s="3"/>
      <c r="BZ41" s="3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5"/>
      <c r="DB41" s="5"/>
      <c r="DC41" s="5"/>
      <c r="DD41" s="5"/>
      <c r="DE41" s="5"/>
      <c r="DF41" s="5"/>
      <c r="DG41" s="5"/>
      <c r="DH41" s="5"/>
      <c r="DI41" s="5"/>
      <c r="DJ41" s="5"/>
    </row>
    <row r="42" spans="1:114" s="2" customFormat="1" x14ac:dyDescent="0.2">
      <c r="A42" s="42" t="s">
        <v>62</v>
      </c>
      <c r="B42" s="22">
        <f t="shared" si="2"/>
        <v>0</v>
      </c>
      <c r="C42" s="23">
        <f t="shared" si="4"/>
        <v>0</v>
      </c>
      <c r="D42" s="24">
        <f t="shared" si="4"/>
        <v>0</v>
      </c>
      <c r="E42" s="25"/>
      <c r="F42" s="26"/>
      <c r="G42" s="25"/>
      <c r="H42" s="27"/>
      <c r="I42" s="25"/>
      <c r="J42" s="27"/>
      <c r="K42" s="25"/>
      <c r="L42" s="27"/>
      <c r="M42" s="25"/>
      <c r="N42" s="27"/>
      <c r="O42" s="25"/>
      <c r="P42" s="27"/>
      <c r="Q42" s="77"/>
      <c r="R42" s="27"/>
      <c r="S42" s="25"/>
      <c r="T42" s="27"/>
      <c r="U42" s="25"/>
      <c r="V42" s="27"/>
      <c r="W42" s="25"/>
      <c r="X42" s="27"/>
      <c r="Y42" s="25"/>
      <c r="Z42" s="27"/>
      <c r="AA42" s="25"/>
      <c r="AB42" s="27"/>
      <c r="AC42" s="77"/>
      <c r="AD42" s="27"/>
      <c r="AE42" s="25"/>
      <c r="AF42" s="27"/>
      <c r="AG42" s="77"/>
      <c r="AH42" s="27"/>
      <c r="AI42" s="25"/>
      <c r="AJ42" s="27"/>
      <c r="AK42" s="77"/>
      <c r="AL42" s="27"/>
      <c r="AM42" s="78"/>
      <c r="AN42" s="35"/>
      <c r="AO42" s="53"/>
      <c r="AP42" s="53"/>
      <c r="AQ42" s="53"/>
      <c r="AR42" s="54"/>
      <c r="AS42" s="54"/>
      <c r="AT42" s="18"/>
      <c r="AU42" s="19"/>
      <c r="AV42" s="19"/>
      <c r="AW42" s="19"/>
      <c r="AX42" s="19"/>
      <c r="AY42" s="19"/>
      <c r="AZ42" s="19"/>
      <c r="BA42" s="19"/>
      <c r="BB42" s="19"/>
      <c r="BC42" s="3"/>
      <c r="BD42" s="3"/>
      <c r="BE42" s="3"/>
      <c r="BF42" s="3"/>
      <c r="BG42" s="3"/>
      <c r="BV42" s="3"/>
      <c r="BW42" s="3"/>
      <c r="BX42" s="3"/>
      <c r="BY42" s="3"/>
      <c r="BZ42" s="3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5"/>
      <c r="DB42" s="5"/>
      <c r="DC42" s="5"/>
      <c r="DD42" s="5"/>
      <c r="DE42" s="5"/>
      <c r="DF42" s="5"/>
      <c r="DG42" s="5"/>
      <c r="DH42" s="5"/>
      <c r="DI42" s="5"/>
      <c r="DJ42" s="5"/>
    </row>
    <row r="43" spans="1:114" s="2" customFormat="1" x14ac:dyDescent="0.2">
      <c r="A43" s="42" t="s">
        <v>63</v>
      </c>
      <c r="B43" s="22">
        <f t="shared" si="2"/>
        <v>0</v>
      </c>
      <c r="C43" s="23">
        <f t="shared" si="4"/>
        <v>0</v>
      </c>
      <c r="D43" s="24">
        <f t="shared" si="4"/>
        <v>0</v>
      </c>
      <c r="E43" s="25"/>
      <c r="F43" s="26"/>
      <c r="G43" s="25"/>
      <c r="H43" s="27"/>
      <c r="I43" s="25"/>
      <c r="J43" s="27"/>
      <c r="K43" s="25"/>
      <c r="L43" s="27"/>
      <c r="M43" s="25"/>
      <c r="N43" s="27"/>
      <c r="O43" s="25"/>
      <c r="P43" s="27"/>
      <c r="Q43" s="77"/>
      <c r="R43" s="27"/>
      <c r="S43" s="25"/>
      <c r="T43" s="27"/>
      <c r="U43" s="25"/>
      <c r="V43" s="27"/>
      <c r="W43" s="25"/>
      <c r="X43" s="27"/>
      <c r="Y43" s="25"/>
      <c r="Z43" s="27"/>
      <c r="AA43" s="25"/>
      <c r="AB43" s="27"/>
      <c r="AC43" s="77"/>
      <c r="AD43" s="27"/>
      <c r="AE43" s="25"/>
      <c r="AF43" s="27"/>
      <c r="AG43" s="77"/>
      <c r="AH43" s="27"/>
      <c r="AI43" s="25"/>
      <c r="AJ43" s="27"/>
      <c r="AK43" s="77"/>
      <c r="AL43" s="27"/>
      <c r="AM43" s="78"/>
      <c r="AN43" s="35"/>
      <c r="AO43" s="53"/>
      <c r="AP43" s="53"/>
      <c r="AQ43" s="53"/>
      <c r="AR43" s="54"/>
      <c r="AS43" s="54"/>
      <c r="AT43" s="18"/>
      <c r="AU43" s="19"/>
      <c r="AV43" s="19"/>
      <c r="AW43" s="19"/>
      <c r="AX43" s="19"/>
      <c r="AY43" s="19"/>
      <c r="AZ43" s="19"/>
      <c r="BA43" s="19"/>
      <c r="BB43" s="19"/>
      <c r="BC43" s="3"/>
      <c r="BD43" s="3"/>
      <c r="BE43" s="3"/>
      <c r="BF43" s="3"/>
      <c r="BG43" s="3"/>
      <c r="BV43" s="3"/>
      <c r="BW43" s="3"/>
      <c r="BX43" s="3"/>
      <c r="BY43" s="3"/>
      <c r="BZ43" s="3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5"/>
      <c r="DB43" s="5"/>
      <c r="DC43" s="5"/>
      <c r="DD43" s="5"/>
      <c r="DE43" s="5"/>
      <c r="DF43" s="5"/>
      <c r="DG43" s="5"/>
      <c r="DH43" s="5"/>
      <c r="DI43" s="5"/>
      <c r="DJ43" s="5"/>
    </row>
    <row r="44" spans="1:114" s="2" customFormat="1" x14ac:dyDescent="0.2">
      <c r="A44" s="42" t="s">
        <v>64</v>
      </c>
      <c r="B44" s="22">
        <f t="shared" si="2"/>
        <v>0</v>
      </c>
      <c r="C44" s="23">
        <f t="shared" si="4"/>
        <v>0</v>
      </c>
      <c r="D44" s="24">
        <f t="shared" si="4"/>
        <v>0</v>
      </c>
      <c r="E44" s="25"/>
      <c r="F44" s="26"/>
      <c r="G44" s="25"/>
      <c r="H44" s="27"/>
      <c r="I44" s="25"/>
      <c r="J44" s="27"/>
      <c r="K44" s="25"/>
      <c r="L44" s="27"/>
      <c r="M44" s="25"/>
      <c r="N44" s="27"/>
      <c r="O44" s="25"/>
      <c r="P44" s="27"/>
      <c r="Q44" s="77"/>
      <c r="R44" s="27"/>
      <c r="S44" s="25"/>
      <c r="T44" s="27"/>
      <c r="U44" s="25"/>
      <c r="V44" s="27"/>
      <c r="W44" s="25"/>
      <c r="X44" s="27"/>
      <c r="Y44" s="25"/>
      <c r="Z44" s="27"/>
      <c r="AA44" s="25"/>
      <c r="AB44" s="27"/>
      <c r="AC44" s="77"/>
      <c r="AD44" s="27"/>
      <c r="AE44" s="25"/>
      <c r="AF44" s="27"/>
      <c r="AG44" s="77"/>
      <c r="AH44" s="27"/>
      <c r="AI44" s="25"/>
      <c r="AJ44" s="27"/>
      <c r="AK44" s="77"/>
      <c r="AL44" s="27"/>
      <c r="AM44" s="78"/>
      <c r="AN44" s="35"/>
      <c r="AO44" s="53"/>
      <c r="AP44" s="53"/>
      <c r="AQ44" s="53"/>
      <c r="AR44" s="54"/>
      <c r="AS44" s="54"/>
      <c r="AT44" s="18"/>
      <c r="AU44" s="19"/>
      <c r="AV44" s="19"/>
      <c r="AW44" s="19"/>
      <c r="AX44" s="19"/>
      <c r="AY44" s="19"/>
      <c r="AZ44" s="19"/>
      <c r="BA44" s="19"/>
      <c r="BB44" s="19"/>
      <c r="BC44" s="3"/>
      <c r="BD44" s="3"/>
      <c r="BE44" s="3"/>
      <c r="BF44" s="3"/>
      <c r="BG44" s="3"/>
      <c r="BV44" s="3"/>
      <c r="BW44" s="3"/>
      <c r="BX44" s="3"/>
      <c r="BY44" s="3"/>
      <c r="BZ44" s="3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5"/>
      <c r="DB44" s="5"/>
      <c r="DC44" s="5"/>
      <c r="DD44" s="5"/>
      <c r="DE44" s="5"/>
      <c r="DF44" s="5"/>
      <c r="DG44" s="5"/>
      <c r="DH44" s="5"/>
      <c r="DI44" s="5"/>
      <c r="DJ44" s="5"/>
    </row>
    <row r="45" spans="1:114" s="2" customFormat="1" x14ac:dyDescent="0.2">
      <c r="A45" s="88" t="s">
        <v>65</v>
      </c>
      <c r="B45" s="89">
        <f t="shared" si="2"/>
        <v>0</v>
      </c>
      <c r="C45" s="90">
        <f t="shared" si="4"/>
        <v>0</v>
      </c>
      <c r="D45" s="91">
        <f t="shared" si="4"/>
        <v>0</v>
      </c>
      <c r="E45" s="65"/>
      <c r="F45" s="66"/>
      <c r="G45" s="65"/>
      <c r="H45" s="64"/>
      <c r="I45" s="65"/>
      <c r="J45" s="64"/>
      <c r="K45" s="65"/>
      <c r="L45" s="64"/>
      <c r="M45" s="65"/>
      <c r="N45" s="64"/>
      <c r="O45" s="65"/>
      <c r="P45" s="64"/>
      <c r="Q45" s="92"/>
      <c r="R45" s="64"/>
      <c r="S45" s="65"/>
      <c r="T45" s="64"/>
      <c r="U45" s="65"/>
      <c r="V45" s="64"/>
      <c r="W45" s="65"/>
      <c r="X45" s="64"/>
      <c r="Y45" s="65"/>
      <c r="Z45" s="64"/>
      <c r="AA45" s="65"/>
      <c r="AB45" s="64"/>
      <c r="AC45" s="92"/>
      <c r="AD45" s="64"/>
      <c r="AE45" s="65"/>
      <c r="AF45" s="64"/>
      <c r="AG45" s="92"/>
      <c r="AH45" s="64"/>
      <c r="AI45" s="65"/>
      <c r="AJ45" s="64"/>
      <c r="AK45" s="92"/>
      <c r="AL45" s="64"/>
      <c r="AM45" s="93"/>
      <c r="AN45" s="68"/>
      <c r="AO45" s="69"/>
      <c r="AP45" s="69"/>
      <c r="AQ45" s="69"/>
      <c r="AR45" s="70"/>
      <c r="AS45" s="70"/>
      <c r="AT45" s="18"/>
      <c r="AU45" s="19"/>
      <c r="AV45" s="19"/>
      <c r="AW45" s="19"/>
      <c r="AX45" s="19"/>
      <c r="AY45" s="19"/>
      <c r="AZ45" s="19"/>
      <c r="BA45" s="19"/>
      <c r="BB45" s="19"/>
      <c r="BC45" s="3"/>
      <c r="BD45" s="3"/>
      <c r="BE45" s="3"/>
      <c r="BF45" s="3"/>
      <c r="BG45" s="3"/>
      <c r="BV45" s="3"/>
      <c r="BW45" s="3"/>
      <c r="BX45" s="3"/>
      <c r="BY45" s="3"/>
      <c r="BZ45" s="3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5"/>
      <c r="DB45" s="5"/>
      <c r="DC45" s="5"/>
      <c r="DD45" s="5"/>
      <c r="DE45" s="5"/>
      <c r="DF45" s="5"/>
      <c r="DG45" s="5"/>
      <c r="DH45" s="5"/>
      <c r="DI45" s="5"/>
      <c r="DJ45" s="5"/>
    </row>
    <row r="46" spans="1:114" s="2" customFormat="1" x14ac:dyDescent="0.2">
      <c r="A46" s="8" t="s">
        <v>66</v>
      </c>
      <c r="B46" s="8"/>
      <c r="C46" s="8"/>
      <c r="D46" s="8"/>
      <c r="E46" s="8"/>
      <c r="F46" s="8"/>
      <c r="G46" s="8"/>
      <c r="H46" s="8"/>
      <c r="I46" s="9"/>
      <c r="J46" s="9"/>
      <c r="K46" s="9"/>
      <c r="L46" s="9"/>
      <c r="M46" s="9"/>
      <c r="N46" s="6"/>
      <c r="O46" s="6"/>
      <c r="P46" s="6"/>
      <c r="Q46" s="6"/>
      <c r="R46" s="6"/>
      <c r="S46" s="6"/>
      <c r="T46" s="6"/>
      <c r="U46" s="6"/>
      <c r="V46" s="6"/>
      <c r="W46" s="6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4"/>
      <c r="AP46" s="95"/>
      <c r="AQ46" s="1367"/>
      <c r="AR46" s="1368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V46" s="3"/>
      <c r="BW46" s="3"/>
      <c r="BX46" s="3"/>
      <c r="BY46" s="3"/>
      <c r="BZ46" s="3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5"/>
      <c r="DB46" s="5"/>
      <c r="DC46" s="5"/>
      <c r="DD46" s="5"/>
      <c r="DE46" s="5"/>
      <c r="DF46" s="5"/>
      <c r="DG46" s="5"/>
      <c r="DH46" s="5"/>
      <c r="DI46" s="5"/>
      <c r="DJ46" s="5"/>
    </row>
    <row r="47" spans="1:114" s="2" customFormat="1" ht="19.5" customHeight="1" x14ac:dyDescent="0.25">
      <c r="A47" s="3801" t="s">
        <v>49</v>
      </c>
      <c r="B47" s="3811" t="s">
        <v>4</v>
      </c>
      <c r="C47" s="3833" t="s">
        <v>67</v>
      </c>
      <c r="D47" s="3842"/>
      <c r="E47" s="3842"/>
      <c r="F47" s="3834"/>
      <c r="G47" s="3833" t="s">
        <v>68</v>
      </c>
      <c r="H47" s="3842"/>
      <c r="I47" s="3842"/>
      <c r="J47" s="3843"/>
      <c r="K47" s="3844" t="s">
        <v>6</v>
      </c>
      <c r="L47" s="3844" t="s">
        <v>7</v>
      </c>
      <c r="M47" s="3844" t="s">
        <v>69</v>
      </c>
      <c r="N47" s="96"/>
      <c r="O47" s="96"/>
      <c r="P47" s="96"/>
      <c r="Q47" s="96"/>
      <c r="R47" s="9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1369"/>
      <c r="AR47" s="97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V47" s="3"/>
      <c r="BW47" s="3"/>
      <c r="BX47" s="3"/>
      <c r="BY47" s="3"/>
      <c r="BZ47" s="3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5"/>
      <c r="DB47" s="5"/>
      <c r="DC47" s="5"/>
      <c r="DD47" s="5"/>
      <c r="DE47" s="5"/>
      <c r="DF47" s="5"/>
      <c r="DG47" s="5"/>
      <c r="DH47" s="5"/>
      <c r="DI47" s="5"/>
      <c r="DJ47" s="5"/>
    </row>
    <row r="48" spans="1:114" s="2" customFormat="1" ht="21" x14ac:dyDescent="0.2">
      <c r="A48" s="3841"/>
      <c r="B48" s="3839"/>
      <c r="C48" s="1370" t="s">
        <v>14</v>
      </c>
      <c r="D48" s="1370" t="s">
        <v>15</v>
      </c>
      <c r="E48" s="1335" t="s">
        <v>16</v>
      </c>
      <c r="F48" s="1336" t="s">
        <v>70</v>
      </c>
      <c r="G48" s="1370" t="s">
        <v>14</v>
      </c>
      <c r="H48" s="1370" t="s">
        <v>15</v>
      </c>
      <c r="I48" s="1335" t="s">
        <v>16</v>
      </c>
      <c r="J48" s="1371" t="s">
        <v>70</v>
      </c>
      <c r="K48" s="3508"/>
      <c r="L48" s="3508"/>
      <c r="M48" s="3508"/>
      <c r="N48" s="1372"/>
      <c r="O48" s="1373"/>
      <c r="P48" s="1373"/>
      <c r="Q48" s="1373"/>
      <c r="R48" s="1373"/>
      <c r="S48" s="1373"/>
      <c r="T48" s="1373"/>
      <c r="U48" s="1373"/>
      <c r="V48" s="1373"/>
      <c r="W48" s="1373"/>
      <c r="X48" s="1373"/>
      <c r="Y48" s="1373"/>
      <c r="Z48" s="1373"/>
      <c r="AA48" s="1373"/>
      <c r="AB48" s="1373"/>
      <c r="AC48" s="1373"/>
      <c r="AD48" s="1373"/>
      <c r="AE48" s="1373"/>
      <c r="AF48" s="1373"/>
      <c r="AG48" s="1373"/>
      <c r="AH48" s="1373"/>
      <c r="AI48" s="1373"/>
      <c r="AJ48" s="1373"/>
      <c r="AK48" s="1373"/>
      <c r="AL48" s="1373"/>
      <c r="AM48" s="1373"/>
      <c r="AN48" s="1373"/>
      <c r="AO48" s="1373"/>
      <c r="AP48" s="1373"/>
      <c r="AQ48" s="1374"/>
      <c r="AR48" s="1374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V48" s="3"/>
      <c r="BW48" s="3"/>
      <c r="BX48" s="3"/>
      <c r="BY48" s="3"/>
      <c r="BZ48" s="3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5"/>
      <c r="DB48" s="5"/>
      <c r="DC48" s="5"/>
      <c r="DD48" s="5"/>
      <c r="DE48" s="5"/>
      <c r="DF48" s="5"/>
      <c r="DG48" s="5"/>
      <c r="DH48" s="5"/>
      <c r="DI48" s="5"/>
      <c r="DJ48" s="5"/>
    </row>
    <row r="49" spans="1:110" s="2" customFormat="1" x14ac:dyDescent="0.2">
      <c r="A49" s="98" t="s">
        <v>71</v>
      </c>
      <c r="B49" s="99">
        <f>SUM(C49:J49)</f>
        <v>0</v>
      </c>
      <c r="C49" s="1375"/>
      <c r="D49" s="1376"/>
      <c r="E49" s="1376"/>
      <c r="F49" s="1377"/>
      <c r="G49" s="1375"/>
      <c r="H49" s="1376"/>
      <c r="I49" s="1376"/>
      <c r="J49" s="1378"/>
      <c r="K49" s="1377"/>
      <c r="L49" s="1377"/>
      <c r="M49" s="1377"/>
      <c r="N49" s="18"/>
      <c r="O49" s="1373"/>
      <c r="P49" s="1373"/>
      <c r="Q49" s="1373"/>
      <c r="R49" s="1373"/>
      <c r="S49" s="1373"/>
      <c r="T49" s="1373"/>
      <c r="U49" s="1373"/>
      <c r="V49" s="1373"/>
      <c r="W49" s="1373"/>
      <c r="X49" s="1379"/>
      <c r="Y49" s="1379"/>
      <c r="Z49" s="1379"/>
      <c r="AA49" s="1379"/>
      <c r="AB49" s="1379"/>
      <c r="AC49" s="1379"/>
      <c r="AD49" s="1379"/>
      <c r="AE49" s="1379"/>
      <c r="AF49" s="1379"/>
      <c r="AG49" s="1379"/>
      <c r="AH49" s="1379"/>
      <c r="AI49" s="1379"/>
      <c r="AJ49" s="1379"/>
      <c r="AK49" s="1379"/>
      <c r="AL49" s="1379"/>
      <c r="AM49" s="1379"/>
      <c r="AN49" s="1379"/>
      <c r="AO49" s="1379"/>
      <c r="AP49" s="1379"/>
      <c r="AQ49" s="1374"/>
      <c r="AR49" s="1374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V49" s="3"/>
      <c r="BW49" s="3"/>
      <c r="BX49" s="3"/>
      <c r="BY49" s="3"/>
      <c r="BZ49" s="3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5"/>
      <c r="DB49" s="5">
        <v>0</v>
      </c>
      <c r="DC49" s="5"/>
      <c r="DD49" s="5">
        <v>0</v>
      </c>
      <c r="DE49" s="5"/>
      <c r="DF49" s="5">
        <v>0</v>
      </c>
    </row>
    <row r="50" spans="1:110" s="2" customFormat="1" x14ac:dyDescent="0.2">
      <c r="A50" s="62" t="s">
        <v>72</v>
      </c>
      <c r="B50" s="100">
        <f>SUM(C50:J50)</f>
        <v>0</v>
      </c>
      <c r="C50" s="65"/>
      <c r="D50" s="101"/>
      <c r="E50" s="101"/>
      <c r="F50" s="66"/>
      <c r="G50" s="65"/>
      <c r="H50" s="101"/>
      <c r="I50" s="101"/>
      <c r="J50" s="68"/>
      <c r="K50" s="66"/>
      <c r="L50" s="66"/>
      <c r="M50" s="66"/>
      <c r="N50" s="18"/>
      <c r="O50" s="1373"/>
      <c r="P50" s="1373"/>
      <c r="Q50" s="1373"/>
      <c r="R50" s="1373"/>
      <c r="S50" s="1373"/>
      <c r="T50" s="1373"/>
      <c r="U50" s="1373"/>
      <c r="V50" s="1373"/>
      <c r="W50" s="1373"/>
      <c r="X50" s="1379"/>
      <c r="Y50" s="1379"/>
      <c r="Z50" s="1379"/>
      <c r="AA50" s="1379"/>
      <c r="AB50" s="1379"/>
      <c r="AC50" s="1379"/>
      <c r="AD50" s="1379"/>
      <c r="AE50" s="1379"/>
      <c r="AF50" s="1379"/>
      <c r="AG50" s="1379"/>
      <c r="AH50" s="1379"/>
      <c r="AI50" s="1379"/>
      <c r="AJ50" s="1379"/>
      <c r="AK50" s="1379"/>
      <c r="AL50" s="1379"/>
      <c r="AM50" s="1379"/>
      <c r="AN50" s="1379"/>
      <c r="AO50" s="1379"/>
      <c r="AP50" s="1379"/>
      <c r="AQ50" s="1374"/>
      <c r="AR50" s="1374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V50" s="3"/>
      <c r="BW50" s="3"/>
      <c r="BX50" s="3"/>
      <c r="BY50" s="3"/>
      <c r="BZ50" s="3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5"/>
      <c r="DB50" s="5">
        <v>0</v>
      </c>
      <c r="DC50" s="5"/>
      <c r="DD50" s="5">
        <v>0</v>
      </c>
      <c r="DE50" s="5"/>
      <c r="DF50" s="5">
        <v>0</v>
      </c>
    </row>
    <row r="51" spans="1:110" s="2" customFormat="1" x14ac:dyDescent="0.2">
      <c r="A51" s="792" t="s">
        <v>73</v>
      </c>
      <c r="B51" s="792"/>
      <c r="C51" s="792"/>
      <c r="D51" s="792"/>
      <c r="E51" s="792"/>
      <c r="F51" s="792"/>
      <c r="G51" s="1380"/>
      <c r="H51" s="1380"/>
      <c r="I51" s="1380"/>
      <c r="J51" s="1380"/>
      <c r="K51" s="1380"/>
      <c r="L51" s="1380"/>
      <c r="M51" s="1380"/>
      <c r="N51" s="1380"/>
      <c r="O51" s="1381"/>
      <c r="P51" s="792"/>
      <c r="Q51" s="1380"/>
      <c r="R51" s="1380"/>
      <c r="S51" s="1381"/>
      <c r="T51" s="792"/>
      <c r="U51" s="1380"/>
      <c r="V51" s="1381"/>
      <c r="W51" s="1382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1379"/>
      <c r="AM51" s="1383"/>
      <c r="AN51" s="138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V51" s="3"/>
      <c r="BW51" s="3"/>
      <c r="BX51" s="3"/>
      <c r="BY51" s="3"/>
      <c r="BZ51" s="3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5"/>
      <c r="DB51" s="5"/>
      <c r="DC51" s="5"/>
      <c r="DD51" s="5"/>
      <c r="DE51" s="5"/>
      <c r="DF51" s="5"/>
    </row>
    <row r="52" spans="1:110" s="2" customFormat="1" ht="14.25" customHeight="1" x14ac:dyDescent="0.2">
      <c r="A52" s="3801" t="s">
        <v>74</v>
      </c>
      <c r="B52" s="3832" t="s">
        <v>32</v>
      </c>
      <c r="C52" s="3510"/>
      <c r="D52" s="3836"/>
      <c r="E52" s="3802" t="s">
        <v>5</v>
      </c>
      <c r="F52" s="3803"/>
      <c r="G52" s="3803"/>
      <c r="H52" s="3803"/>
      <c r="I52" s="3803"/>
      <c r="J52" s="3803"/>
      <c r="K52" s="3803"/>
      <c r="L52" s="3803"/>
      <c r="M52" s="3803"/>
      <c r="N52" s="3803"/>
      <c r="O52" s="3803"/>
      <c r="P52" s="3803"/>
      <c r="Q52" s="3803"/>
      <c r="R52" s="3803"/>
      <c r="S52" s="3803"/>
      <c r="T52" s="3803"/>
      <c r="U52" s="3803"/>
      <c r="V52" s="3835"/>
      <c r="W52" s="3811" t="s">
        <v>6</v>
      </c>
      <c r="X52" s="3811" t="s">
        <v>7</v>
      </c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BV52" s="3"/>
      <c r="BW52" s="3"/>
      <c r="BX52" s="3"/>
      <c r="BY52" s="3"/>
      <c r="BZ52" s="3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5"/>
      <c r="DB52" s="5"/>
      <c r="DC52" s="5"/>
      <c r="DD52" s="5"/>
      <c r="DE52" s="5"/>
      <c r="DF52" s="5"/>
    </row>
    <row r="53" spans="1:110" s="2" customFormat="1" ht="14.25" customHeight="1" x14ac:dyDescent="0.2">
      <c r="A53" s="3356"/>
      <c r="B53" s="3846"/>
      <c r="C53" s="3847"/>
      <c r="D53" s="3840"/>
      <c r="E53" s="3811" t="s">
        <v>75</v>
      </c>
      <c r="F53" s="3811" t="s">
        <v>12</v>
      </c>
      <c r="G53" s="3836" t="s">
        <v>13</v>
      </c>
      <c r="H53" s="3801" t="s">
        <v>14</v>
      </c>
      <c r="I53" s="3801" t="s">
        <v>15</v>
      </c>
      <c r="J53" s="3836" t="s">
        <v>16</v>
      </c>
      <c r="K53" s="3836" t="s">
        <v>17</v>
      </c>
      <c r="L53" s="3836" t="s">
        <v>18</v>
      </c>
      <c r="M53" s="3836" t="s">
        <v>19</v>
      </c>
      <c r="N53" s="3836" t="s">
        <v>20</v>
      </c>
      <c r="O53" s="3836" t="s">
        <v>21</v>
      </c>
      <c r="P53" s="3836" t="s">
        <v>22</v>
      </c>
      <c r="Q53" s="3836" t="s">
        <v>23</v>
      </c>
      <c r="R53" s="3836" t="s">
        <v>24</v>
      </c>
      <c r="S53" s="3836" t="s">
        <v>25</v>
      </c>
      <c r="T53" s="3836" t="s">
        <v>26</v>
      </c>
      <c r="U53" s="3836" t="s">
        <v>27</v>
      </c>
      <c r="V53" s="3836" t="s">
        <v>28</v>
      </c>
      <c r="W53" s="3368"/>
      <c r="X53" s="3368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BV53" s="3"/>
      <c r="BW53" s="3"/>
      <c r="BX53" s="3"/>
      <c r="BY53" s="3"/>
      <c r="BZ53" s="3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5"/>
      <c r="DB53" s="5"/>
      <c r="DC53" s="5"/>
      <c r="DD53" s="5"/>
      <c r="DE53" s="5"/>
      <c r="DF53" s="5"/>
    </row>
    <row r="54" spans="1:110" s="2" customFormat="1" x14ac:dyDescent="0.2">
      <c r="A54" s="3841"/>
      <c r="B54" s="1384" t="s">
        <v>29</v>
      </c>
      <c r="C54" s="1385" t="s">
        <v>30</v>
      </c>
      <c r="D54" s="1384" t="s">
        <v>31</v>
      </c>
      <c r="E54" s="3839"/>
      <c r="F54" s="3839"/>
      <c r="G54" s="3840"/>
      <c r="H54" s="3841"/>
      <c r="I54" s="3841"/>
      <c r="J54" s="3840"/>
      <c r="K54" s="3840"/>
      <c r="L54" s="3840"/>
      <c r="M54" s="3840"/>
      <c r="N54" s="3840"/>
      <c r="O54" s="3840"/>
      <c r="P54" s="3840"/>
      <c r="Q54" s="3840"/>
      <c r="R54" s="3840"/>
      <c r="S54" s="3840"/>
      <c r="T54" s="3840"/>
      <c r="U54" s="3840"/>
      <c r="V54" s="3840"/>
      <c r="W54" s="3839"/>
      <c r="X54" s="3839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BV54" s="3"/>
      <c r="BW54" s="3"/>
      <c r="BX54" s="3"/>
      <c r="BY54" s="3"/>
      <c r="BZ54" s="3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5"/>
      <c r="DB54" s="5"/>
      <c r="DC54" s="5"/>
      <c r="DD54" s="5"/>
      <c r="DE54" s="5"/>
      <c r="DF54" s="5"/>
    </row>
    <row r="55" spans="1:110" s="2" customFormat="1" x14ac:dyDescent="0.2">
      <c r="A55" s="1386" t="s">
        <v>76</v>
      </c>
      <c r="B55" s="1387">
        <f>SUM(B56:B57)</f>
        <v>0</v>
      </c>
      <c r="C55" s="1388">
        <f>SUM(C56:C57)</f>
        <v>0</v>
      </c>
      <c r="D55" s="1389">
        <f t="shared" ref="D55:V55" si="5">SUM(D56:D57)</f>
        <v>0</v>
      </c>
      <c r="E55" s="1390">
        <f t="shared" si="5"/>
        <v>0</v>
      </c>
      <c r="F55" s="1390">
        <f t="shared" si="5"/>
        <v>0</v>
      </c>
      <c r="G55" s="1391">
        <f t="shared" si="5"/>
        <v>0</v>
      </c>
      <c r="H55" s="1390">
        <f t="shared" si="5"/>
        <v>0</v>
      </c>
      <c r="I55" s="1390">
        <f t="shared" si="5"/>
        <v>0</v>
      </c>
      <c r="J55" s="1392">
        <f t="shared" si="5"/>
        <v>0</v>
      </c>
      <c r="K55" s="1390">
        <f t="shared" si="5"/>
        <v>0</v>
      </c>
      <c r="L55" s="1392">
        <f t="shared" si="5"/>
        <v>0</v>
      </c>
      <c r="M55" s="1390">
        <f t="shared" si="5"/>
        <v>0</v>
      </c>
      <c r="N55" s="1392">
        <f t="shared" si="5"/>
        <v>0</v>
      </c>
      <c r="O55" s="1390">
        <f t="shared" si="5"/>
        <v>0</v>
      </c>
      <c r="P55" s="1392">
        <f t="shared" si="5"/>
        <v>0</v>
      </c>
      <c r="Q55" s="1390">
        <f t="shared" si="5"/>
        <v>0</v>
      </c>
      <c r="R55" s="1392">
        <f t="shared" si="5"/>
        <v>0</v>
      </c>
      <c r="S55" s="1390">
        <f t="shared" si="5"/>
        <v>0</v>
      </c>
      <c r="T55" s="1392">
        <f t="shared" si="5"/>
        <v>0</v>
      </c>
      <c r="U55" s="1390">
        <f t="shared" si="5"/>
        <v>0</v>
      </c>
      <c r="V55" s="1390">
        <f t="shared" si="5"/>
        <v>0</v>
      </c>
      <c r="W55" s="1390">
        <f>SUM(W56:W57)</f>
        <v>0</v>
      </c>
      <c r="X55" s="1390">
        <f>SUM(X56:X57)</f>
        <v>0</v>
      </c>
      <c r="Y55" s="18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BV55" s="3"/>
      <c r="BW55" s="3"/>
      <c r="BX55" s="3"/>
      <c r="BY55" s="3"/>
      <c r="BZ55" s="3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5"/>
      <c r="DB55" s="5"/>
      <c r="DC55" s="5"/>
      <c r="DD55" s="5"/>
      <c r="DE55" s="5"/>
      <c r="DF55" s="5"/>
    </row>
    <row r="56" spans="1:110" s="2" customFormat="1" x14ac:dyDescent="0.2">
      <c r="A56" s="104" t="s">
        <v>71</v>
      </c>
      <c r="B56" s="105">
        <f>SUM(C56:D56)</f>
        <v>0</v>
      </c>
      <c r="C56" s="1393"/>
      <c r="D56" s="1394"/>
      <c r="E56" s="108"/>
      <c r="F56" s="109"/>
      <c r="G56" s="108"/>
      <c r="H56" s="109"/>
      <c r="I56" s="108"/>
      <c r="J56" s="109"/>
      <c r="K56" s="108"/>
      <c r="L56" s="109"/>
      <c r="M56" s="108"/>
      <c r="N56" s="109"/>
      <c r="O56" s="108"/>
      <c r="P56" s="109"/>
      <c r="Q56" s="108"/>
      <c r="R56" s="109"/>
      <c r="S56" s="108"/>
      <c r="T56" s="109"/>
      <c r="U56" s="108"/>
      <c r="V56" s="108"/>
      <c r="W56" s="108"/>
      <c r="X56" s="108"/>
      <c r="Y56" s="18"/>
      <c r="Z56" s="19"/>
      <c r="AA56" s="19"/>
      <c r="AB56" s="19"/>
      <c r="AC56" s="19"/>
      <c r="AD56" s="19"/>
      <c r="AE56" s="19"/>
      <c r="AF56" s="19"/>
      <c r="AG56" s="19"/>
      <c r="AH56" s="19"/>
      <c r="AI56" s="3"/>
      <c r="AJ56" s="3"/>
      <c r="BV56" s="3"/>
      <c r="BW56" s="3"/>
      <c r="BX56" s="3"/>
      <c r="BY56" s="3"/>
      <c r="BZ56" s="110"/>
      <c r="CA56" s="4"/>
      <c r="CB56" s="20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5"/>
      <c r="DB56" s="5">
        <v>0</v>
      </c>
      <c r="DC56" s="5">
        <v>0</v>
      </c>
      <c r="DD56" s="5">
        <v>0</v>
      </c>
      <c r="DE56" s="5"/>
      <c r="DF56" s="5"/>
    </row>
    <row r="57" spans="1:110" s="2" customFormat="1" x14ac:dyDescent="0.2">
      <c r="A57" s="111" t="s">
        <v>77</v>
      </c>
      <c r="B57" s="112">
        <f>SUM(C57:D57)</f>
        <v>0</v>
      </c>
      <c r="C57" s="1395"/>
      <c r="D57" s="1396"/>
      <c r="E57" s="113"/>
      <c r="F57" s="93"/>
      <c r="G57" s="113"/>
      <c r="H57" s="93"/>
      <c r="I57" s="113"/>
      <c r="J57" s="93"/>
      <c r="K57" s="113"/>
      <c r="L57" s="93"/>
      <c r="M57" s="113"/>
      <c r="N57" s="93"/>
      <c r="O57" s="113"/>
      <c r="P57" s="93"/>
      <c r="Q57" s="113"/>
      <c r="R57" s="93"/>
      <c r="S57" s="113"/>
      <c r="T57" s="93"/>
      <c r="U57" s="113"/>
      <c r="V57" s="113"/>
      <c r="W57" s="113"/>
      <c r="X57" s="113"/>
      <c r="Y57" s="18"/>
      <c r="Z57" s="19"/>
      <c r="AA57" s="19"/>
      <c r="AB57" s="19"/>
      <c r="AC57" s="19"/>
      <c r="AD57" s="19"/>
      <c r="AE57" s="19"/>
      <c r="AF57" s="19"/>
      <c r="AG57" s="19"/>
      <c r="AH57" s="19"/>
      <c r="AI57" s="3"/>
      <c r="AJ57" s="3"/>
      <c r="BV57" s="3"/>
      <c r="BW57" s="3"/>
      <c r="BX57" s="3"/>
      <c r="BY57" s="3"/>
      <c r="BZ57" s="3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5"/>
      <c r="DB57" s="5">
        <v>0</v>
      </c>
      <c r="DC57" s="5">
        <v>0</v>
      </c>
      <c r="DD57" s="5">
        <v>0</v>
      </c>
      <c r="DE57" s="5"/>
      <c r="DF57" s="5"/>
    </row>
    <row r="58" spans="1:110" s="2" customFormat="1" x14ac:dyDescent="0.2">
      <c r="A58" s="1397" t="s">
        <v>78</v>
      </c>
      <c r="B58" s="1398">
        <f>SUM(B59:B60)</f>
        <v>0</v>
      </c>
      <c r="C58" s="1399">
        <f>SUM(C59:C60)</f>
        <v>0</v>
      </c>
      <c r="D58" s="1400">
        <f t="shared" ref="D58:V58" si="6">SUM(D59:D60)</f>
        <v>0</v>
      </c>
      <c r="E58" s="1401">
        <f t="shared" si="6"/>
        <v>0</v>
      </c>
      <c r="F58" s="1402">
        <f t="shared" si="6"/>
        <v>0</v>
      </c>
      <c r="G58" s="1401">
        <f t="shared" si="6"/>
        <v>0</v>
      </c>
      <c r="H58" s="1402">
        <f t="shared" si="6"/>
        <v>0</v>
      </c>
      <c r="I58" s="1401">
        <f t="shared" si="6"/>
        <v>0</v>
      </c>
      <c r="J58" s="1402">
        <f t="shared" si="6"/>
        <v>0</v>
      </c>
      <c r="K58" s="1401">
        <f t="shared" si="6"/>
        <v>0</v>
      </c>
      <c r="L58" s="1402">
        <f t="shared" si="6"/>
        <v>0</v>
      </c>
      <c r="M58" s="1401">
        <f t="shared" si="6"/>
        <v>0</v>
      </c>
      <c r="N58" s="1402">
        <f t="shared" si="6"/>
        <v>0</v>
      </c>
      <c r="O58" s="1401">
        <f t="shared" si="6"/>
        <v>0</v>
      </c>
      <c r="P58" s="1402">
        <f t="shared" si="6"/>
        <v>0</v>
      </c>
      <c r="Q58" s="1401">
        <f t="shared" si="6"/>
        <v>0</v>
      </c>
      <c r="R58" s="1402">
        <f t="shared" si="6"/>
        <v>0</v>
      </c>
      <c r="S58" s="1401">
        <f t="shared" si="6"/>
        <v>0</v>
      </c>
      <c r="T58" s="1402">
        <f t="shared" si="6"/>
        <v>0</v>
      </c>
      <c r="U58" s="1401">
        <f t="shared" si="6"/>
        <v>0</v>
      </c>
      <c r="V58" s="1401">
        <f t="shared" si="6"/>
        <v>0</v>
      </c>
      <c r="W58" s="1401">
        <f>SUM(W59:W60)</f>
        <v>0</v>
      </c>
      <c r="X58" s="1401">
        <f>SUM(X59:X60)</f>
        <v>0</v>
      </c>
      <c r="Y58" s="18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BV58" s="3"/>
      <c r="BW58" s="3"/>
      <c r="BX58" s="3"/>
      <c r="BY58" s="3"/>
      <c r="BZ58" s="3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5"/>
      <c r="DB58" s="5"/>
      <c r="DC58" s="5"/>
      <c r="DD58" s="5"/>
      <c r="DE58" s="5"/>
      <c r="DF58" s="5"/>
    </row>
    <row r="59" spans="1:110" s="2" customFormat="1" x14ac:dyDescent="0.2">
      <c r="A59" s="104" t="s">
        <v>71</v>
      </c>
      <c r="B59" s="105">
        <f>SUM(C59:D59)</f>
        <v>0</v>
      </c>
      <c r="C59" s="1393"/>
      <c r="D59" s="1394"/>
      <c r="E59" s="108"/>
      <c r="F59" s="109"/>
      <c r="G59" s="108"/>
      <c r="H59" s="109"/>
      <c r="I59" s="108"/>
      <c r="J59" s="109"/>
      <c r="K59" s="108"/>
      <c r="L59" s="109"/>
      <c r="M59" s="108"/>
      <c r="N59" s="109"/>
      <c r="O59" s="108"/>
      <c r="P59" s="109"/>
      <c r="Q59" s="108"/>
      <c r="R59" s="109"/>
      <c r="S59" s="108"/>
      <c r="T59" s="109"/>
      <c r="U59" s="108"/>
      <c r="V59" s="108"/>
      <c r="W59" s="108"/>
      <c r="X59" s="108"/>
      <c r="Y59" s="18"/>
      <c r="Z59" s="19"/>
      <c r="AA59" s="19"/>
      <c r="AB59" s="19"/>
      <c r="AC59" s="19"/>
      <c r="AD59" s="19"/>
      <c r="AE59" s="19"/>
      <c r="AF59" s="19"/>
      <c r="AG59" s="19"/>
      <c r="AH59" s="19"/>
      <c r="AI59" s="3"/>
      <c r="AJ59" s="3"/>
      <c r="BV59" s="3"/>
      <c r="BW59" s="3"/>
      <c r="BX59" s="3"/>
      <c r="BY59" s="3"/>
      <c r="BZ59" s="3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5"/>
      <c r="DB59" s="5">
        <v>0</v>
      </c>
      <c r="DC59" s="5">
        <v>0</v>
      </c>
      <c r="DD59" s="5">
        <v>0</v>
      </c>
      <c r="DE59" s="5"/>
      <c r="DF59" s="5"/>
    </row>
    <row r="60" spans="1:110" s="2" customFormat="1" x14ac:dyDescent="0.2">
      <c r="A60" s="111" t="s">
        <v>77</v>
      </c>
      <c r="B60" s="112">
        <f>SUM(C60:D60)</f>
        <v>0</v>
      </c>
      <c r="C60" s="1395"/>
      <c r="D60" s="1395"/>
      <c r="E60" s="113"/>
      <c r="F60" s="93"/>
      <c r="G60" s="113"/>
      <c r="H60" s="93"/>
      <c r="I60" s="113"/>
      <c r="J60" s="93"/>
      <c r="K60" s="113"/>
      <c r="L60" s="93"/>
      <c r="M60" s="113"/>
      <c r="N60" s="93"/>
      <c r="O60" s="113"/>
      <c r="P60" s="93"/>
      <c r="Q60" s="113"/>
      <c r="R60" s="93"/>
      <c r="S60" s="113"/>
      <c r="T60" s="93"/>
      <c r="U60" s="113"/>
      <c r="V60" s="113"/>
      <c r="W60" s="113"/>
      <c r="X60" s="113"/>
      <c r="Y60" s="18"/>
      <c r="Z60" s="19"/>
      <c r="AA60" s="19"/>
      <c r="AB60" s="19"/>
      <c r="AC60" s="19"/>
      <c r="AD60" s="19"/>
      <c r="AE60" s="19"/>
      <c r="AF60" s="19"/>
      <c r="AG60" s="19"/>
      <c r="AH60" s="19"/>
      <c r="AI60" s="3"/>
      <c r="AJ60" s="3"/>
      <c r="BV60" s="3"/>
      <c r="BW60" s="3"/>
      <c r="BX60" s="3"/>
      <c r="BY60" s="3"/>
      <c r="BZ60" s="3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5"/>
      <c r="DB60" s="5">
        <v>0</v>
      </c>
      <c r="DC60" s="5">
        <v>0</v>
      </c>
      <c r="DD60" s="5">
        <v>0</v>
      </c>
      <c r="DE60" s="5"/>
      <c r="DF60" s="5"/>
    </row>
    <row r="61" spans="1:110" s="2" customFormat="1" x14ac:dyDescent="0.2">
      <c r="A61" s="1403" t="s">
        <v>79</v>
      </c>
      <c r="B61" s="9"/>
      <c r="C61" s="9"/>
      <c r="D61" s="9"/>
      <c r="E61" s="114"/>
      <c r="F61" s="114"/>
      <c r="G61" s="114"/>
      <c r="H61" s="73"/>
      <c r="I61" s="73"/>
      <c r="J61" s="1404"/>
      <c r="K61" s="1404"/>
      <c r="L61" s="1404"/>
      <c r="M61" s="1404"/>
      <c r="N61" s="1404"/>
      <c r="O61" s="1404"/>
      <c r="P61" s="1404"/>
      <c r="Q61" s="1404"/>
      <c r="R61" s="1404"/>
      <c r="S61" s="1404"/>
      <c r="T61" s="1404"/>
      <c r="U61" s="1404"/>
      <c r="V61" s="1405"/>
      <c r="W61" s="1405"/>
      <c r="X61" s="1406"/>
      <c r="Y61" s="1406"/>
      <c r="Z61" s="1406"/>
      <c r="AA61" s="1406"/>
      <c r="AB61" s="1406"/>
      <c r="AC61" s="1406"/>
      <c r="AD61" s="1406"/>
      <c r="AE61" s="1406"/>
      <c r="AF61" s="1406"/>
      <c r="AG61" s="1406"/>
      <c r="AH61" s="1406"/>
      <c r="AI61" s="1406"/>
      <c r="AJ61" s="1406"/>
      <c r="AK61" s="1406"/>
      <c r="AL61" s="1406"/>
      <c r="AM61" s="1406"/>
      <c r="AN61" s="1406"/>
      <c r="AO61" s="1406"/>
      <c r="AP61" s="1407"/>
      <c r="AQ61" s="1407"/>
      <c r="AR61" s="1407"/>
      <c r="BV61" s="3"/>
      <c r="BW61" s="3"/>
      <c r="BX61" s="3"/>
      <c r="BY61" s="3"/>
      <c r="BZ61" s="3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5"/>
      <c r="DB61" s="5"/>
      <c r="DC61" s="5"/>
      <c r="DD61" s="5"/>
      <c r="DE61" s="5"/>
      <c r="DF61" s="5"/>
    </row>
    <row r="62" spans="1:110" s="2" customFormat="1" x14ac:dyDescent="0.2">
      <c r="A62" s="1408" t="s">
        <v>49</v>
      </c>
      <c r="B62" s="1408" t="s">
        <v>32</v>
      </c>
      <c r="C62" s="115"/>
      <c r="D62" s="116"/>
      <c r="E62" s="116"/>
      <c r="F62" s="116"/>
      <c r="G62" s="116"/>
      <c r="H62" s="73"/>
      <c r="I62" s="73"/>
      <c r="J62" s="1404"/>
      <c r="K62" s="1404"/>
      <c r="L62" s="1409"/>
      <c r="M62" s="1409"/>
      <c r="N62" s="1404"/>
      <c r="O62" s="1404"/>
      <c r="P62" s="1404"/>
      <c r="Q62" s="1404"/>
      <c r="R62" s="1404"/>
      <c r="S62" s="1404"/>
      <c r="T62" s="1404"/>
      <c r="U62" s="1404"/>
      <c r="V62" s="1405"/>
      <c r="W62" s="1405"/>
      <c r="X62" s="1406"/>
      <c r="Y62" s="1406"/>
      <c r="Z62" s="1406"/>
      <c r="AA62" s="1406"/>
      <c r="AB62" s="1406"/>
      <c r="AC62" s="1406"/>
      <c r="AD62" s="1406"/>
      <c r="AE62" s="1406"/>
      <c r="AF62" s="1406"/>
      <c r="AG62" s="1406"/>
      <c r="AH62" s="1406"/>
      <c r="AI62" s="1406"/>
      <c r="AJ62" s="1406"/>
      <c r="AK62" s="1406"/>
      <c r="AL62" s="1406"/>
      <c r="AM62" s="1406"/>
      <c r="AN62" s="1406"/>
      <c r="AO62" s="1406"/>
      <c r="AP62" s="1407"/>
      <c r="AQ62" s="1407"/>
      <c r="AR62" s="1407"/>
      <c r="BV62" s="3"/>
      <c r="BW62" s="3"/>
      <c r="BX62" s="3"/>
      <c r="BY62" s="3"/>
      <c r="BZ62" s="3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5"/>
      <c r="DB62" s="5"/>
      <c r="DC62" s="5"/>
      <c r="DD62" s="5"/>
      <c r="DE62" s="5"/>
      <c r="DF62" s="5"/>
    </row>
    <row r="63" spans="1:110" s="2" customFormat="1" x14ac:dyDescent="0.2">
      <c r="A63" s="1410" t="s">
        <v>71</v>
      </c>
      <c r="B63" s="1411"/>
      <c r="C63" s="115"/>
      <c r="D63" s="116"/>
      <c r="E63" s="116"/>
      <c r="F63" s="116"/>
      <c r="G63" s="116"/>
      <c r="H63" s="6"/>
      <c r="I63" s="94"/>
      <c r="J63" s="1405"/>
      <c r="K63" s="1405"/>
      <c r="L63" s="1412"/>
      <c r="M63" s="1412"/>
      <c r="N63" s="1405"/>
      <c r="O63" s="1405"/>
      <c r="P63" s="1405"/>
      <c r="Q63" s="1405"/>
      <c r="R63" s="1405"/>
      <c r="S63" s="1405"/>
      <c r="T63" s="1405"/>
      <c r="U63" s="1405"/>
      <c r="V63" s="1405"/>
      <c r="W63" s="1405"/>
      <c r="X63" s="1406"/>
      <c r="Y63" s="1406"/>
      <c r="Z63" s="1406"/>
      <c r="AA63" s="1406"/>
      <c r="AB63" s="1406"/>
      <c r="AC63" s="1406"/>
      <c r="AD63" s="1406"/>
      <c r="AE63" s="1406"/>
      <c r="AF63" s="1406"/>
      <c r="AG63" s="1406"/>
      <c r="AH63" s="1406"/>
      <c r="AI63" s="1406"/>
      <c r="AJ63" s="1406"/>
      <c r="AK63" s="1406"/>
      <c r="AL63" s="1406"/>
      <c r="AM63" s="1406"/>
      <c r="AN63" s="1406"/>
      <c r="AO63" s="1406"/>
      <c r="AP63" s="1407"/>
      <c r="AQ63" s="1407"/>
      <c r="AR63" s="1407"/>
      <c r="BV63" s="3"/>
      <c r="BW63" s="3"/>
      <c r="BX63" s="3"/>
      <c r="BY63" s="3"/>
      <c r="BZ63" s="3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5"/>
      <c r="DB63" s="5"/>
      <c r="DC63" s="5"/>
      <c r="DD63" s="5"/>
      <c r="DE63" s="5"/>
      <c r="DF63" s="5"/>
    </row>
    <row r="64" spans="1:110" s="2" customFormat="1" x14ac:dyDescent="0.2">
      <c r="A64" s="62" t="s">
        <v>80</v>
      </c>
      <c r="B64" s="69"/>
      <c r="C64" s="8"/>
      <c r="D64" s="117"/>
      <c r="E64" s="8"/>
      <c r="F64" s="1413"/>
      <c r="G64" s="118"/>
      <c r="H64" s="6"/>
      <c r="I64" s="6"/>
      <c r="J64" s="1405"/>
      <c r="K64" s="1405"/>
      <c r="L64" s="1405"/>
      <c r="M64" s="1405"/>
      <c r="N64" s="1405"/>
      <c r="O64" s="1405"/>
      <c r="P64" s="1405"/>
      <c r="Q64" s="1405"/>
      <c r="R64" s="1405"/>
      <c r="S64" s="1405"/>
      <c r="T64" s="1405"/>
      <c r="U64" s="1405"/>
      <c r="V64" s="1405"/>
      <c r="W64" s="1405"/>
      <c r="X64" s="1406"/>
      <c r="Y64" s="1406"/>
      <c r="Z64" s="1406"/>
      <c r="AA64" s="1406"/>
      <c r="AB64" s="1406"/>
      <c r="AC64" s="1406"/>
      <c r="AD64" s="1406"/>
      <c r="AE64" s="1406"/>
      <c r="AF64" s="1406"/>
      <c r="AG64" s="1406"/>
      <c r="AH64" s="1406"/>
      <c r="AI64" s="1406"/>
      <c r="AJ64" s="1406"/>
      <c r="AK64" s="1406"/>
      <c r="AL64" s="1406"/>
      <c r="AM64" s="1406"/>
      <c r="AN64" s="1406"/>
      <c r="AO64" s="1406"/>
      <c r="AP64" s="1407"/>
      <c r="AQ64" s="1407"/>
      <c r="AR64" s="1407"/>
      <c r="BV64" s="3"/>
      <c r="BW64" s="3"/>
      <c r="BX64" s="3"/>
      <c r="BY64" s="3"/>
      <c r="BZ64" s="3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5"/>
      <c r="DB64" s="5"/>
      <c r="DC64" s="5"/>
      <c r="DD64" s="5"/>
      <c r="DE64" s="5"/>
      <c r="DF64" s="5"/>
    </row>
    <row r="65" spans="1:108" s="2" customFormat="1" ht="15" x14ac:dyDescent="0.25">
      <c r="A65" s="8" t="s">
        <v>81</v>
      </c>
      <c r="B65" s="119"/>
      <c r="C65" s="8"/>
      <c r="D65" s="8"/>
      <c r="E65" s="8"/>
      <c r="F65" s="8"/>
      <c r="G65" s="8"/>
      <c r="H65" s="6"/>
      <c r="I65" s="6"/>
      <c r="J65" s="1414"/>
      <c r="K65" s="1414"/>
      <c r="L65" s="1414"/>
      <c r="M65" s="1414"/>
      <c r="N65" s="1414"/>
      <c r="O65" s="1414"/>
      <c r="P65" s="1414"/>
      <c r="Q65" s="1414"/>
      <c r="R65" s="1414"/>
      <c r="S65" s="1414"/>
      <c r="T65" s="1405"/>
      <c r="U65" s="1405"/>
      <c r="V65" s="1405"/>
      <c r="W65" s="1415"/>
      <c r="X65" s="1406"/>
      <c r="Y65" s="1406"/>
      <c r="Z65" s="1406"/>
      <c r="AA65" s="1406"/>
      <c r="AB65" s="1406"/>
      <c r="AC65" s="1406"/>
      <c r="AD65" s="1406"/>
      <c r="AE65" s="1406"/>
      <c r="AF65" s="1416"/>
      <c r="AG65" s="1406"/>
      <c r="AH65" s="1417"/>
      <c r="AI65" s="1406"/>
      <c r="AJ65" s="1406"/>
      <c r="AK65" s="1406"/>
      <c r="AL65" s="1406"/>
      <c r="AM65" s="1406"/>
      <c r="AN65" s="1406"/>
      <c r="AO65" s="1406"/>
      <c r="AP65" s="1407"/>
      <c r="AQ65" s="1407"/>
      <c r="AR65" s="1407"/>
      <c r="BV65" s="3"/>
      <c r="BW65" s="3"/>
      <c r="BX65" s="3"/>
      <c r="BY65" s="3"/>
      <c r="BZ65" s="3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5"/>
      <c r="DB65" s="5"/>
      <c r="DC65" s="5"/>
      <c r="DD65" s="5"/>
    </row>
    <row r="66" spans="1:108" s="2" customFormat="1" x14ac:dyDescent="0.2">
      <c r="A66" s="1408" t="s">
        <v>49</v>
      </c>
      <c r="B66" s="1408" t="s">
        <v>32</v>
      </c>
      <c r="C66" s="8"/>
      <c r="D66" s="8"/>
      <c r="E66" s="8"/>
      <c r="F66" s="8"/>
      <c r="G66" s="8"/>
      <c r="H66" s="6"/>
      <c r="I66" s="6"/>
      <c r="J66" s="1414"/>
      <c r="K66" s="1414"/>
      <c r="L66" s="1414"/>
      <c r="M66" s="1414"/>
      <c r="N66" s="1414"/>
      <c r="O66" s="1414"/>
      <c r="P66" s="1414"/>
      <c r="Q66" s="1414"/>
      <c r="R66" s="1414"/>
      <c r="S66" s="1414"/>
      <c r="T66" s="1405"/>
      <c r="U66" s="1405"/>
      <c r="V66" s="1405"/>
      <c r="W66" s="1415"/>
      <c r="X66" s="1406"/>
      <c r="Y66" s="1406"/>
      <c r="Z66" s="1406"/>
      <c r="AA66" s="1406"/>
      <c r="AB66" s="1406"/>
      <c r="AC66" s="1406"/>
      <c r="AD66" s="1406"/>
      <c r="AE66" s="1406"/>
      <c r="AF66" s="1416"/>
      <c r="AG66" s="1406"/>
      <c r="AH66" s="1417"/>
      <c r="AI66" s="1406"/>
      <c r="AJ66" s="1406"/>
      <c r="AK66" s="1406"/>
      <c r="AL66" s="1406"/>
      <c r="AM66" s="1406"/>
      <c r="AN66" s="1406"/>
      <c r="AO66" s="1406"/>
      <c r="AP66" s="1407"/>
      <c r="AQ66" s="1407"/>
      <c r="AR66" s="1407"/>
      <c r="BV66" s="3"/>
      <c r="BW66" s="3"/>
      <c r="BX66" s="3"/>
      <c r="BY66" s="3"/>
      <c r="BZ66" s="3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5"/>
      <c r="DB66" s="5"/>
      <c r="DC66" s="5"/>
      <c r="DD66" s="5"/>
    </row>
    <row r="67" spans="1:108" s="2" customFormat="1" x14ac:dyDescent="0.2">
      <c r="A67" s="1418" t="s">
        <v>82</v>
      </c>
      <c r="B67" s="1411"/>
      <c r="C67" s="8"/>
      <c r="D67" s="8"/>
      <c r="E67" s="8"/>
      <c r="F67" s="8"/>
      <c r="G67" s="8"/>
      <c r="H67" s="6"/>
      <c r="I67" s="6"/>
      <c r="J67" s="1414"/>
      <c r="K67" s="1414"/>
      <c r="L67" s="1414"/>
      <c r="M67" s="1414"/>
      <c r="N67" s="1414"/>
      <c r="O67" s="1414"/>
      <c r="P67" s="1414"/>
      <c r="Q67" s="1414"/>
      <c r="R67" s="1414"/>
      <c r="S67" s="1414"/>
      <c r="T67" s="1405"/>
      <c r="U67" s="1405"/>
      <c r="V67" s="1405"/>
      <c r="W67" s="1415"/>
      <c r="X67" s="1406"/>
      <c r="Y67" s="1406"/>
      <c r="Z67" s="1406"/>
      <c r="AA67" s="1406"/>
      <c r="AB67" s="1406"/>
      <c r="AC67" s="1406"/>
      <c r="AD67" s="1406"/>
      <c r="AE67" s="1406"/>
      <c r="AF67" s="1416"/>
      <c r="AG67" s="1406"/>
      <c r="AH67" s="1417"/>
      <c r="AI67" s="1406"/>
      <c r="AJ67" s="1406"/>
      <c r="AK67" s="1406"/>
      <c r="AL67" s="1406"/>
      <c r="AM67" s="1406"/>
      <c r="AN67" s="1406"/>
      <c r="AO67" s="1406"/>
      <c r="AP67" s="1407"/>
      <c r="AQ67" s="1407"/>
      <c r="AR67" s="1407"/>
      <c r="BV67" s="3"/>
      <c r="BW67" s="3"/>
      <c r="BX67" s="3"/>
      <c r="BY67" s="3"/>
      <c r="BZ67" s="3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5"/>
      <c r="DB67" s="5"/>
      <c r="DC67" s="5"/>
      <c r="DD67" s="5"/>
    </row>
    <row r="68" spans="1:108" s="2" customFormat="1" x14ac:dyDescent="0.2">
      <c r="A68" s="120" t="s">
        <v>61</v>
      </c>
      <c r="B68" s="108"/>
      <c r="C68" s="8"/>
      <c r="D68" s="8"/>
      <c r="E68" s="8"/>
      <c r="F68" s="8"/>
      <c r="G68" s="8"/>
      <c r="H68" s="6"/>
      <c r="I68" s="6"/>
      <c r="J68" s="1414"/>
      <c r="K68" s="1414"/>
      <c r="L68" s="1414"/>
      <c r="M68" s="1414"/>
      <c r="N68" s="1414"/>
      <c r="O68" s="1414"/>
      <c r="P68" s="1414"/>
      <c r="Q68" s="1414"/>
      <c r="R68" s="1414"/>
      <c r="S68" s="1414"/>
      <c r="T68" s="1405"/>
      <c r="U68" s="1405"/>
      <c r="V68" s="1405"/>
      <c r="W68" s="1415"/>
      <c r="X68" s="1406"/>
      <c r="Y68" s="1406"/>
      <c r="Z68" s="1406"/>
      <c r="AA68" s="1406"/>
      <c r="AB68" s="1406"/>
      <c r="AC68" s="1406"/>
      <c r="AD68" s="1406"/>
      <c r="AE68" s="1406"/>
      <c r="AF68" s="1416"/>
      <c r="AG68" s="1406"/>
      <c r="AH68" s="1417"/>
      <c r="AI68" s="1406"/>
      <c r="AJ68" s="1406"/>
      <c r="AK68" s="1406"/>
      <c r="AL68" s="1406"/>
      <c r="AM68" s="1406"/>
      <c r="AN68" s="1406"/>
      <c r="AO68" s="1406"/>
      <c r="AP68" s="1407"/>
      <c r="AQ68" s="1407"/>
      <c r="AR68" s="1407"/>
      <c r="BV68" s="3"/>
      <c r="BW68" s="3"/>
      <c r="BX68" s="3"/>
      <c r="BY68" s="3"/>
      <c r="BZ68" s="3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5"/>
      <c r="DB68" s="5"/>
      <c r="DC68" s="5"/>
      <c r="DD68" s="5"/>
    </row>
    <row r="69" spans="1:108" s="2" customFormat="1" x14ac:dyDescent="0.2">
      <c r="A69" s="120" t="s">
        <v>83</v>
      </c>
      <c r="B69" s="108"/>
      <c r="C69" s="8"/>
      <c r="D69" s="8"/>
      <c r="E69" s="8"/>
      <c r="F69" s="8"/>
      <c r="G69" s="8"/>
      <c r="H69" s="6"/>
      <c r="I69" s="6"/>
      <c r="J69" s="1414"/>
      <c r="K69" s="1414"/>
      <c r="L69" s="1414"/>
      <c r="M69" s="1414"/>
      <c r="N69" s="1414"/>
      <c r="O69" s="1414"/>
      <c r="P69" s="1414"/>
      <c r="Q69" s="1414"/>
      <c r="R69" s="1414"/>
      <c r="S69" s="1414"/>
      <c r="T69" s="1405"/>
      <c r="U69" s="1405"/>
      <c r="V69" s="1405"/>
      <c r="W69" s="1415"/>
      <c r="X69" s="1406"/>
      <c r="Y69" s="1406"/>
      <c r="Z69" s="1406"/>
      <c r="AA69" s="1406"/>
      <c r="AB69" s="1406"/>
      <c r="AC69" s="1406"/>
      <c r="AD69" s="1406"/>
      <c r="AE69" s="1406"/>
      <c r="AF69" s="1416"/>
      <c r="AG69" s="1406"/>
      <c r="AH69" s="1417"/>
      <c r="AI69" s="1406"/>
      <c r="AJ69" s="1406"/>
      <c r="AK69" s="1406"/>
      <c r="AL69" s="1406"/>
      <c r="AM69" s="1406"/>
      <c r="AN69" s="1406"/>
      <c r="AO69" s="1406"/>
      <c r="AP69" s="1407"/>
      <c r="AQ69" s="1407"/>
      <c r="AR69" s="1407"/>
      <c r="BV69" s="3"/>
      <c r="BW69" s="3"/>
      <c r="BX69" s="3"/>
      <c r="BY69" s="3"/>
      <c r="BZ69" s="3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5"/>
      <c r="DB69" s="5"/>
      <c r="DC69" s="5"/>
      <c r="DD69" s="5"/>
    </row>
    <row r="70" spans="1:108" s="2" customFormat="1" x14ac:dyDescent="0.2">
      <c r="A70" s="120" t="s">
        <v>84</v>
      </c>
      <c r="B70" s="108"/>
      <c r="C70" s="8"/>
      <c r="D70" s="8"/>
      <c r="E70" s="8"/>
      <c r="F70" s="8"/>
      <c r="G70" s="8"/>
      <c r="H70" s="6"/>
      <c r="I70" s="6"/>
      <c r="J70" s="1414"/>
      <c r="K70" s="1414"/>
      <c r="L70" s="1414"/>
      <c r="M70" s="1414"/>
      <c r="N70" s="1414"/>
      <c r="O70" s="1414"/>
      <c r="P70" s="1414"/>
      <c r="Q70" s="1414"/>
      <c r="R70" s="1414"/>
      <c r="S70" s="1414"/>
      <c r="T70" s="1405"/>
      <c r="U70" s="1405"/>
      <c r="V70" s="1405"/>
      <c r="W70" s="1415"/>
      <c r="X70" s="1406"/>
      <c r="Y70" s="1406"/>
      <c r="Z70" s="1406"/>
      <c r="AA70" s="1406"/>
      <c r="AB70" s="1406"/>
      <c r="AC70" s="1406"/>
      <c r="AD70" s="1406"/>
      <c r="AE70" s="1406"/>
      <c r="AF70" s="1416"/>
      <c r="AG70" s="1406"/>
      <c r="AH70" s="1417"/>
      <c r="AI70" s="1406"/>
      <c r="AJ70" s="1406"/>
      <c r="AK70" s="1406"/>
      <c r="AL70" s="1406"/>
      <c r="AM70" s="1406"/>
      <c r="AN70" s="1406"/>
      <c r="AO70" s="1406"/>
      <c r="AP70" s="1407"/>
      <c r="AQ70" s="1407"/>
      <c r="AR70" s="1407"/>
      <c r="BV70" s="3"/>
      <c r="BW70" s="3"/>
      <c r="BX70" s="3"/>
      <c r="BY70" s="3"/>
      <c r="BZ70" s="3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5"/>
      <c r="DB70" s="5"/>
      <c r="DC70" s="5"/>
      <c r="DD70" s="5"/>
    </row>
    <row r="71" spans="1:108" s="2" customFormat="1" x14ac:dyDescent="0.2">
      <c r="A71" s="120" t="s">
        <v>63</v>
      </c>
      <c r="B71" s="108"/>
      <c r="C71" s="8"/>
      <c r="D71" s="8"/>
      <c r="E71" s="8"/>
      <c r="F71" s="8"/>
      <c r="G71" s="8"/>
      <c r="H71" s="6"/>
      <c r="I71" s="6"/>
      <c r="J71" s="1414"/>
      <c r="K71" s="1414"/>
      <c r="L71" s="1414"/>
      <c r="M71" s="1414"/>
      <c r="N71" s="1414"/>
      <c r="O71" s="1414"/>
      <c r="P71" s="1414"/>
      <c r="Q71" s="1414"/>
      <c r="R71" s="1414"/>
      <c r="S71" s="1414"/>
      <c r="T71" s="1405"/>
      <c r="U71" s="1405"/>
      <c r="V71" s="1405"/>
      <c r="W71" s="1415"/>
      <c r="X71" s="1406"/>
      <c r="Y71" s="1406"/>
      <c r="Z71" s="1406"/>
      <c r="AA71" s="1406"/>
      <c r="AB71" s="1406"/>
      <c r="AC71" s="1406"/>
      <c r="AD71" s="1406"/>
      <c r="AE71" s="1406"/>
      <c r="AF71" s="1416"/>
      <c r="AG71" s="1406"/>
      <c r="AH71" s="1417"/>
      <c r="AI71" s="1406"/>
      <c r="AJ71" s="1406"/>
      <c r="AK71" s="1406"/>
      <c r="AL71" s="1406"/>
      <c r="AM71" s="1406"/>
      <c r="AN71" s="1406"/>
      <c r="AO71" s="1406"/>
      <c r="AP71" s="1407"/>
      <c r="AQ71" s="1407"/>
      <c r="AR71" s="1407"/>
      <c r="BV71" s="3"/>
      <c r="BW71" s="3"/>
      <c r="BX71" s="3"/>
      <c r="BY71" s="3"/>
      <c r="BZ71" s="3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5"/>
      <c r="DB71" s="5"/>
      <c r="DC71" s="5"/>
      <c r="DD71" s="5"/>
    </row>
    <row r="72" spans="1:108" s="2" customFormat="1" x14ac:dyDescent="0.2">
      <c r="A72" s="120" t="s">
        <v>85</v>
      </c>
      <c r="B72" s="108"/>
      <c r="C72" s="8"/>
      <c r="D72" s="8"/>
      <c r="E72" s="8"/>
      <c r="F72" s="8"/>
      <c r="G72" s="8"/>
      <c r="H72" s="6"/>
      <c r="I72" s="6"/>
      <c r="J72" s="1414"/>
      <c r="K72" s="1414"/>
      <c r="L72" s="1414"/>
      <c r="M72" s="1414"/>
      <c r="N72" s="1414"/>
      <c r="O72" s="1414"/>
      <c r="P72" s="1414"/>
      <c r="Q72" s="1414"/>
      <c r="R72" s="1414"/>
      <c r="S72" s="1414"/>
      <c r="T72" s="1405"/>
      <c r="U72" s="1405"/>
      <c r="V72" s="1405"/>
      <c r="W72" s="1415"/>
      <c r="X72" s="1406"/>
      <c r="Y72" s="1406"/>
      <c r="Z72" s="1406"/>
      <c r="AA72" s="1406"/>
      <c r="AB72" s="1406"/>
      <c r="AC72" s="1406"/>
      <c r="AD72" s="1406"/>
      <c r="AE72" s="1406"/>
      <c r="AF72" s="1416"/>
      <c r="AG72" s="1406"/>
      <c r="AH72" s="1417"/>
      <c r="AI72" s="1406"/>
      <c r="AJ72" s="1406"/>
      <c r="AK72" s="1406"/>
      <c r="AL72" s="1406"/>
      <c r="AM72" s="1406"/>
      <c r="AN72" s="1406"/>
      <c r="AO72" s="1406"/>
      <c r="AP72" s="1407"/>
      <c r="AQ72" s="1407"/>
      <c r="AR72" s="1407"/>
      <c r="BV72" s="3"/>
      <c r="BW72" s="3"/>
      <c r="BX72" s="3"/>
      <c r="BY72" s="3"/>
      <c r="BZ72" s="3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5"/>
      <c r="DB72" s="5"/>
      <c r="DC72" s="5"/>
      <c r="DD72" s="5"/>
    </row>
    <row r="73" spans="1:108" s="2" customFormat="1" x14ac:dyDescent="0.2">
      <c r="A73" s="120" t="s">
        <v>86</v>
      </c>
      <c r="B73" s="108"/>
      <c r="C73" s="8"/>
      <c r="D73" s="8"/>
      <c r="E73" s="8"/>
      <c r="F73" s="8"/>
      <c r="G73" s="8"/>
      <c r="H73" s="6"/>
      <c r="I73" s="6"/>
      <c r="J73" s="1414"/>
      <c r="K73" s="1414"/>
      <c r="L73" s="1414"/>
      <c r="M73" s="1414"/>
      <c r="N73" s="1414"/>
      <c r="O73" s="1414"/>
      <c r="P73" s="1414"/>
      <c r="Q73" s="1414"/>
      <c r="R73" s="1414"/>
      <c r="S73" s="1414"/>
      <c r="T73" s="1405"/>
      <c r="U73" s="1405"/>
      <c r="V73" s="1405"/>
      <c r="W73" s="1415"/>
      <c r="X73" s="1406"/>
      <c r="Y73" s="1406"/>
      <c r="Z73" s="1406"/>
      <c r="AA73" s="1406"/>
      <c r="AB73" s="1406"/>
      <c r="AC73" s="1406"/>
      <c r="AD73" s="1406"/>
      <c r="AE73" s="1406"/>
      <c r="AF73" s="1416"/>
      <c r="AG73" s="1406"/>
      <c r="AH73" s="1417"/>
      <c r="AI73" s="1406"/>
      <c r="AJ73" s="1406"/>
      <c r="AK73" s="1406"/>
      <c r="AL73" s="1406"/>
      <c r="AM73" s="1406"/>
      <c r="AN73" s="1406"/>
      <c r="AO73" s="1406"/>
      <c r="AP73" s="1407"/>
      <c r="AQ73" s="1407"/>
      <c r="AR73" s="1407"/>
      <c r="BV73" s="3"/>
      <c r="BW73" s="3"/>
      <c r="BX73" s="3"/>
      <c r="BY73" s="3"/>
      <c r="BZ73" s="3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5"/>
      <c r="DB73" s="5"/>
      <c r="DC73" s="5"/>
      <c r="DD73" s="5"/>
    </row>
    <row r="74" spans="1:108" s="2" customFormat="1" x14ac:dyDescent="0.2">
      <c r="A74" s="121" t="s">
        <v>87</v>
      </c>
      <c r="B74" s="69"/>
      <c r="C74" s="8"/>
      <c r="D74" s="8"/>
      <c r="E74" s="8"/>
      <c r="F74" s="8"/>
      <c r="G74" s="8"/>
      <c r="H74" s="6"/>
      <c r="I74" s="6"/>
      <c r="J74" s="1414"/>
      <c r="K74" s="1414"/>
      <c r="L74" s="1414"/>
      <c r="M74" s="1414"/>
      <c r="N74" s="1414"/>
      <c r="O74" s="1414"/>
      <c r="P74" s="1414"/>
      <c r="Q74" s="1414"/>
      <c r="R74" s="1414"/>
      <c r="S74" s="1414"/>
      <c r="T74" s="1405"/>
      <c r="U74" s="1405"/>
      <c r="V74" s="1405"/>
      <c r="W74" s="1415"/>
      <c r="X74" s="1406"/>
      <c r="Y74" s="1406"/>
      <c r="Z74" s="1406"/>
      <c r="AA74" s="1406"/>
      <c r="AB74" s="1406"/>
      <c r="AC74" s="1406"/>
      <c r="AD74" s="1406"/>
      <c r="AE74" s="1406"/>
      <c r="AF74" s="1416"/>
      <c r="AG74" s="1406"/>
      <c r="AH74" s="1417"/>
      <c r="AI74" s="1406"/>
      <c r="AJ74" s="1406"/>
      <c r="AK74" s="1406"/>
      <c r="AL74" s="1406"/>
      <c r="AM74" s="1406"/>
      <c r="AN74" s="1406"/>
      <c r="AO74" s="1406"/>
      <c r="AP74" s="1407"/>
      <c r="AQ74" s="1407"/>
      <c r="AR74" s="1407"/>
      <c r="BV74" s="3"/>
      <c r="BW74" s="3"/>
      <c r="BX74" s="3"/>
      <c r="BY74" s="3"/>
      <c r="BZ74" s="3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5"/>
      <c r="DB74" s="5"/>
      <c r="DC74" s="5"/>
      <c r="DD74" s="5"/>
    </row>
    <row r="75" spans="1:108" s="2" customFormat="1" x14ac:dyDescent="0.2">
      <c r="A75" s="8" t="s">
        <v>88</v>
      </c>
      <c r="B75" s="8"/>
      <c r="C75" s="1419"/>
      <c r="D75" s="1419"/>
      <c r="E75" s="6"/>
      <c r="F75" s="6"/>
      <c r="G75" s="6"/>
      <c r="H75" s="6"/>
      <c r="I75" s="6"/>
      <c r="J75" s="1414"/>
      <c r="K75" s="1414"/>
      <c r="L75" s="1414"/>
      <c r="M75" s="1414"/>
      <c r="N75" s="1414"/>
      <c r="O75" s="1414"/>
      <c r="P75" s="1414"/>
      <c r="Q75" s="1414"/>
      <c r="R75" s="1414"/>
      <c r="S75" s="1414"/>
      <c r="T75" s="1405"/>
      <c r="U75" s="1405"/>
      <c r="V75" s="1405"/>
      <c r="W75" s="1415"/>
      <c r="X75" s="1406"/>
      <c r="Y75" s="1406"/>
      <c r="Z75" s="1406"/>
      <c r="AA75" s="1406"/>
      <c r="AB75" s="1406"/>
      <c r="AC75" s="1406"/>
      <c r="AD75" s="1406"/>
      <c r="AE75" s="1406"/>
      <c r="AF75" s="1416"/>
      <c r="AG75" s="1406"/>
      <c r="AH75" s="1417"/>
      <c r="AI75" s="1406"/>
      <c r="AJ75" s="1406"/>
      <c r="AK75" s="1406"/>
      <c r="AL75" s="1406"/>
      <c r="AM75" s="1406"/>
      <c r="AN75" s="1406"/>
      <c r="AO75" s="1406"/>
      <c r="AP75" s="1407"/>
      <c r="AQ75" s="1407"/>
      <c r="AR75" s="1407"/>
      <c r="BV75" s="3"/>
      <c r="BW75" s="3"/>
      <c r="BX75" s="3"/>
      <c r="BY75" s="3"/>
      <c r="BZ75" s="3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5"/>
      <c r="DB75" s="5"/>
      <c r="DC75" s="5"/>
      <c r="DD75" s="5"/>
    </row>
    <row r="76" spans="1:108" s="2" customFormat="1" ht="14.25" customHeight="1" x14ac:dyDescent="0.2">
      <c r="A76" s="3801" t="s">
        <v>89</v>
      </c>
      <c r="B76" s="3811" t="s">
        <v>32</v>
      </c>
      <c r="C76" s="3833" t="s">
        <v>90</v>
      </c>
      <c r="D76" s="3842"/>
      <c r="E76" s="3842"/>
      <c r="F76" s="3842"/>
      <c r="G76" s="3842"/>
      <c r="H76" s="3842"/>
      <c r="I76" s="3842"/>
      <c r="J76" s="3842"/>
      <c r="K76" s="3842"/>
      <c r="L76" s="3842"/>
      <c r="M76" s="3842"/>
      <c r="N76" s="3842"/>
      <c r="O76" s="3842"/>
      <c r="P76" s="3842"/>
      <c r="Q76" s="3842"/>
      <c r="R76" s="3842"/>
      <c r="S76" s="3843"/>
      <c r="T76" s="3845" t="s">
        <v>6</v>
      </c>
      <c r="U76" s="3845" t="s">
        <v>91</v>
      </c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1406"/>
      <c r="AP76" s="1406"/>
      <c r="AQ76" s="1406"/>
      <c r="AR76" s="1406"/>
      <c r="AS76" s="1406"/>
      <c r="AT76" s="1406"/>
      <c r="AU76" s="1406"/>
      <c r="AV76" s="1406"/>
      <c r="AW76" s="1416"/>
      <c r="AX76" s="1406"/>
      <c r="AY76" s="1406"/>
      <c r="AZ76" s="1406"/>
      <c r="BA76" s="1406"/>
      <c r="BB76" s="1406"/>
      <c r="BC76" s="1406"/>
      <c r="BD76" s="1406"/>
      <c r="BE76" s="1406"/>
      <c r="BF76" s="1406"/>
      <c r="BG76" s="1407"/>
      <c r="BH76" s="1407"/>
      <c r="BI76" s="1407"/>
      <c r="BV76" s="3"/>
      <c r="BW76" s="3"/>
      <c r="BX76" s="3"/>
      <c r="BY76" s="3"/>
      <c r="BZ76" s="3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5"/>
      <c r="DB76" s="5"/>
      <c r="DC76" s="5"/>
      <c r="DD76" s="5"/>
    </row>
    <row r="77" spans="1:108" s="2" customFormat="1" x14ac:dyDescent="0.2">
      <c r="A77" s="3841"/>
      <c r="B77" s="3839"/>
      <c r="C77" s="1420" t="s">
        <v>92</v>
      </c>
      <c r="D77" s="1421" t="s">
        <v>93</v>
      </c>
      <c r="E77" s="1421" t="s">
        <v>14</v>
      </c>
      <c r="F77" s="1422" t="s">
        <v>15</v>
      </c>
      <c r="G77" s="1423" t="s">
        <v>16</v>
      </c>
      <c r="H77" s="1423" t="s">
        <v>94</v>
      </c>
      <c r="I77" s="1423" t="s">
        <v>95</v>
      </c>
      <c r="J77" s="1421" t="s">
        <v>19</v>
      </c>
      <c r="K77" s="1421" t="s">
        <v>20</v>
      </c>
      <c r="L77" s="1424" t="s">
        <v>21</v>
      </c>
      <c r="M77" s="1421" t="s">
        <v>22</v>
      </c>
      <c r="N77" s="1421" t="s">
        <v>23</v>
      </c>
      <c r="O77" s="1421" t="s">
        <v>24</v>
      </c>
      <c r="P77" s="1421" t="s">
        <v>25</v>
      </c>
      <c r="Q77" s="1421" t="s">
        <v>26</v>
      </c>
      <c r="R77" s="1421" t="s">
        <v>27</v>
      </c>
      <c r="S77" s="1425" t="s">
        <v>28</v>
      </c>
      <c r="T77" s="3840"/>
      <c r="U77" s="3840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1426"/>
      <c r="AP77" s="1426"/>
      <c r="AQ77" s="1426"/>
      <c r="AR77" s="1426"/>
      <c r="AS77" s="1426"/>
      <c r="AT77" s="1426"/>
      <c r="AU77" s="1426"/>
      <c r="AV77" s="1426"/>
      <c r="AW77" s="1427"/>
      <c r="AX77" s="1428"/>
      <c r="AY77" s="1428"/>
      <c r="AZ77" s="1426"/>
      <c r="BA77" s="1426"/>
      <c r="BB77" s="1426"/>
      <c r="BC77" s="1426"/>
      <c r="BD77" s="1426"/>
      <c r="BE77" s="1426"/>
      <c r="BF77" s="1426"/>
      <c r="BG77" s="1429"/>
      <c r="BH77" s="1429"/>
      <c r="BI77" s="1429"/>
      <c r="BV77" s="3"/>
      <c r="BW77" s="3"/>
      <c r="BX77" s="3"/>
      <c r="BY77" s="3"/>
      <c r="BZ77" s="3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5"/>
      <c r="DB77" s="5"/>
      <c r="DC77" s="5"/>
      <c r="DD77" s="5"/>
    </row>
    <row r="78" spans="1:108" s="2" customFormat="1" x14ac:dyDescent="0.2">
      <c r="A78" s="1430" t="s">
        <v>96</v>
      </c>
      <c r="B78" s="123">
        <f>SUM(C78:S78)</f>
        <v>0</v>
      </c>
      <c r="C78" s="1431"/>
      <c r="D78" s="1432"/>
      <c r="E78" s="1432"/>
      <c r="F78" s="1432"/>
      <c r="G78" s="1432"/>
      <c r="H78" s="1432"/>
      <c r="I78" s="1432"/>
      <c r="J78" s="1432"/>
      <c r="K78" s="1432"/>
      <c r="L78" s="1432"/>
      <c r="M78" s="1432"/>
      <c r="N78" s="1432"/>
      <c r="O78" s="1432"/>
      <c r="P78" s="1432"/>
      <c r="Q78" s="1432"/>
      <c r="R78" s="1432"/>
      <c r="S78" s="1433"/>
      <c r="T78" s="1434"/>
      <c r="U78" s="1434"/>
      <c r="V78" s="124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1435"/>
      <c r="BA78" s="1435"/>
      <c r="BB78" s="1435"/>
      <c r="BC78" s="1435"/>
      <c r="BD78" s="1435"/>
      <c r="BE78" s="1435"/>
      <c r="BF78" s="1435"/>
      <c r="BG78" s="1436"/>
      <c r="BH78" s="1436"/>
      <c r="BI78" s="1436"/>
      <c r="BV78" s="3"/>
      <c r="BW78" s="3"/>
      <c r="BX78" s="3"/>
      <c r="BY78" s="3"/>
      <c r="BZ78" s="3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5"/>
      <c r="DB78" s="5">
        <v>0</v>
      </c>
      <c r="DC78" s="5"/>
      <c r="DD78" s="5">
        <v>0</v>
      </c>
    </row>
    <row r="79" spans="1:108" s="2" customFormat="1" x14ac:dyDescent="0.2">
      <c r="A79" s="3852" t="s">
        <v>97</v>
      </c>
      <c r="B79" s="3852"/>
      <c r="C79" s="3852"/>
      <c r="D79" s="3852"/>
      <c r="E79" s="3852"/>
      <c r="F79" s="3852"/>
      <c r="G79" s="3852"/>
      <c r="H79" s="9"/>
      <c r="I79" s="9"/>
      <c r="J79" s="9"/>
      <c r="K79" s="9"/>
      <c r="L79" s="9"/>
      <c r="M79" s="9"/>
      <c r="N79" s="6"/>
      <c r="O79" s="6"/>
      <c r="P79" s="6"/>
      <c r="Q79" s="125"/>
      <c r="R79" s="125"/>
      <c r="S79" s="125"/>
      <c r="T79" s="125"/>
      <c r="U79" s="125"/>
      <c r="V79" s="125"/>
      <c r="W79" s="6"/>
      <c r="X79" s="125"/>
      <c r="Y79" s="125"/>
      <c r="Z79" s="126"/>
      <c r="AA79" s="1437"/>
      <c r="AB79" s="1437"/>
      <c r="AC79" s="1437"/>
      <c r="AD79" s="1437"/>
      <c r="AE79" s="1438"/>
      <c r="AF79" s="1438"/>
      <c r="AG79" s="1438"/>
      <c r="AH79" s="1439"/>
      <c r="AI79" s="1436"/>
      <c r="AJ79" s="1436"/>
      <c r="AK79" s="1436"/>
      <c r="AL79" s="1436"/>
      <c r="AM79" s="1436"/>
      <c r="AN79" s="1436"/>
      <c r="AO79" s="1436"/>
      <c r="AP79" s="1436"/>
      <c r="AQ79" s="1436"/>
      <c r="AR79" s="1436"/>
      <c r="BV79" s="3"/>
      <c r="BW79" s="3"/>
      <c r="BX79" s="3"/>
      <c r="BY79" s="3"/>
      <c r="BZ79" s="3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5"/>
      <c r="DB79" s="5"/>
      <c r="DC79" s="5"/>
      <c r="DD79" s="5"/>
    </row>
    <row r="80" spans="1:108" s="2" customFormat="1" ht="14.25" customHeight="1" x14ac:dyDescent="0.2">
      <c r="A80" s="3853" t="s">
        <v>49</v>
      </c>
      <c r="B80" s="3855" t="s">
        <v>98</v>
      </c>
      <c r="C80" s="3855" t="s">
        <v>32</v>
      </c>
      <c r="D80" s="3856"/>
      <c r="E80" s="3845"/>
      <c r="F80" s="3848" t="s">
        <v>5</v>
      </c>
      <c r="G80" s="3857"/>
      <c r="H80" s="3857"/>
      <c r="I80" s="3857"/>
      <c r="J80" s="3857"/>
      <c r="K80" s="3857"/>
      <c r="L80" s="3857"/>
      <c r="M80" s="3857"/>
      <c r="N80" s="3857"/>
      <c r="O80" s="3857"/>
      <c r="P80" s="3857"/>
      <c r="Q80" s="3857"/>
      <c r="R80" s="3857"/>
      <c r="S80" s="3857"/>
      <c r="T80" s="3857"/>
      <c r="U80" s="3857"/>
      <c r="V80" s="3857"/>
      <c r="W80" s="3857"/>
      <c r="X80" s="3857"/>
      <c r="Y80" s="3857"/>
      <c r="Z80" s="3857"/>
      <c r="AA80" s="3857"/>
      <c r="AB80" s="3857"/>
      <c r="AC80" s="3857"/>
      <c r="AD80" s="3857"/>
      <c r="AE80" s="3857"/>
      <c r="AF80" s="3857"/>
      <c r="AG80" s="3857"/>
      <c r="AH80" s="3857"/>
      <c r="AI80" s="3858"/>
      <c r="AJ80" s="3859" t="s">
        <v>99</v>
      </c>
      <c r="AK80" s="3862" t="s">
        <v>100</v>
      </c>
      <c r="AL80" s="3845" t="s">
        <v>6</v>
      </c>
      <c r="AM80" s="3845" t="s">
        <v>7</v>
      </c>
      <c r="AN80" s="3845" t="s">
        <v>69</v>
      </c>
      <c r="AO80" s="1440"/>
      <c r="AP80" s="1440"/>
      <c r="AQ80" s="1440"/>
      <c r="AR80" s="1440"/>
      <c r="AS80" s="1436"/>
      <c r="AT80" s="1436"/>
      <c r="BV80" s="3"/>
      <c r="BW80" s="3"/>
      <c r="BX80" s="3"/>
      <c r="BY80" s="3"/>
      <c r="BZ80" s="3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5"/>
      <c r="DB80" s="5"/>
      <c r="DC80" s="5"/>
      <c r="DD80" s="5"/>
    </row>
    <row r="81" spans="1:114" s="2" customFormat="1" ht="14.25" customHeight="1" x14ac:dyDescent="0.2">
      <c r="A81" s="3395"/>
      <c r="B81" s="3397"/>
      <c r="C81" s="3846"/>
      <c r="D81" s="3847"/>
      <c r="E81" s="3840"/>
      <c r="F81" s="3848" t="s">
        <v>101</v>
      </c>
      <c r="G81" s="3849"/>
      <c r="H81" s="3848" t="s">
        <v>102</v>
      </c>
      <c r="I81" s="3849"/>
      <c r="J81" s="3850" t="s">
        <v>13</v>
      </c>
      <c r="K81" s="3851"/>
      <c r="L81" s="3850" t="s">
        <v>14</v>
      </c>
      <c r="M81" s="3851"/>
      <c r="N81" s="3848" t="s">
        <v>103</v>
      </c>
      <c r="O81" s="3849"/>
      <c r="P81" s="3848" t="s">
        <v>104</v>
      </c>
      <c r="Q81" s="3849"/>
      <c r="R81" s="3850" t="s">
        <v>16</v>
      </c>
      <c r="S81" s="3851"/>
      <c r="T81" s="3850" t="s">
        <v>17</v>
      </c>
      <c r="U81" s="3851"/>
      <c r="V81" s="3850" t="s">
        <v>18</v>
      </c>
      <c r="W81" s="3851"/>
      <c r="X81" s="3850" t="s">
        <v>19</v>
      </c>
      <c r="Y81" s="3851"/>
      <c r="Z81" s="3850" t="s">
        <v>20</v>
      </c>
      <c r="AA81" s="3851"/>
      <c r="AB81" s="3850" t="s">
        <v>21</v>
      </c>
      <c r="AC81" s="3851"/>
      <c r="AD81" s="3850" t="s">
        <v>22</v>
      </c>
      <c r="AE81" s="3851"/>
      <c r="AF81" s="3850" t="s">
        <v>23</v>
      </c>
      <c r="AG81" s="3851"/>
      <c r="AH81" s="3850" t="s">
        <v>24</v>
      </c>
      <c r="AI81" s="3851"/>
      <c r="AJ81" s="3401"/>
      <c r="AK81" s="3368"/>
      <c r="AL81" s="3372"/>
      <c r="AM81" s="3372"/>
      <c r="AN81" s="3372"/>
      <c r="AO81" s="1440"/>
      <c r="AP81" s="1440"/>
      <c r="AQ81" s="1440"/>
      <c r="AR81" s="1440"/>
      <c r="AS81" s="1436"/>
      <c r="AT81" s="1436"/>
      <c r="BV81" s="3"/>
      <c r="BW81" s="3"/>
      <c r="BX81" s="3"/>
      <c r="BY81" s="3"/>
      <c r="BZ81" s="3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5"/>
      <c r="DB81" s="5"/>
      <c r="DC81" s="5"/>
      <c r="DD81" s="5"/>
      <c r="DE81" s="5"/>
      <c r="DF81" s="5"/>
      <c r="DG81" s="5"/>
      <c r="DH81" s="5"/>
      <c r="DI81" s="5"/>
      <c r="DJ81" s="5"/>
    </row>
    <row r="82" spans="1:114" s="2" customFormat="1" x14ac:dyDescent="0.2">
      <c r="A82" s="3854"/>
      <c r="B82" s="3846"/>
      <c r="C82" s="1441" t="s">
        <v>29</v>
      </c>
      <c r="D82" s="1442" t="s">
        <v>30</v>
      </c>
      <c r="E82" s="1443" t="s">
        <v>31</v>
      </c>
      <c r="F82" s="1441" t="s">
        <v>30</v>
      </c>
      <c r="G82" s="1443" t="s">
        <v>31</v>
      </c>
      <c r="H82" s="1444" t="s">
        <v>30</v>
      </c>
      <c r="I82" s="1443" t="s">
        <v>31</v>
      </c>
      <c r="J82" s="1441" t="s">
        <v>30</v>
      </c>
      <c r="K82" s="1443" t="s">
        <v>31</v>
      </c>
      <c r="L82" s="1441" t="s">
        <v>30</v>
      </c>
      <c r="M82" s="1443" t="s">
        <v>31</v>
      </c>
      <c r="N82" s="1441" t="s">
        <v>30</v>
      </c>
      <c r="O82" s="1443" t="s">
        <v>31</v>
      </c>
      <c r="P82" s="1441" t="s">
        <v>30</v>
      </c>
      <c r="Q82" s="1443" t="s">
        <v>31</v>
      </c>
      <c r="R82" s="1441" t="s">
        <v>30</v>
      </c>
      <c r="S82" s="1443" t="s">
        <v>31</v>
      </c>
      <c r="T82" s="1441" t="s">
        <v>30</v>
      </c>
      <c r="U82" s="1443" t="s">
        <v>31</v>
      </c>
      <c r="V82" s="1441" t="s">
        <v>30</v>
      </c>
      <c r="W82" s="1443" t="s">
        <v>31</v>
      </c>
      <c r="X82" s="1441" t="s">
        <v>30</v>
      </c>
      <c r="Y82" s="1443" t="s">
        <v>31</v>
      </c>
      <c r="Z82" s="1441" t="s">
        <v>30</v>
      </c>
      <c r="AA82" s="1443" t="s">
        <v>31</v>
      </c>
      <c r="AB82" s="1441" t="s">
        <v>30</v>
      </c>
      <c r="AC82" s="1443" t="s">
        <v>31</v>
      </c>
      <c r="AD82" s="1441" t="s">
        <v>30</v>
      </c>
      <c r="AE82" s="1443" t="s">
        <v>31</v>
      </c>
      <c r="AF82" s="1441" t="s">
        <v>30</v>
      </c>
      <c r="AG82" s="1443" t="s">
        <v>31</v>
      </c>
      <c r="AH82" s="1441" t="s">
        <v>30</v>
      </c>
      <c r="AI82" s="1445" t="s">
        <v>31</v>
      </c>
      <c r="AJ82" s="3860"/>
      <c r="AK82" s="3839"/>
      <c r="AL82" s="3840"/>
      <c r="AM82" s="3840"/>
      <c r="AN82" s="3840"/>
      <c r="AO82" s="1440"/>
      <c r="AP82" s="1440"/>
      <c r="AQ82" s="1440"/>
      <c r="AR82" s="1440"/>
      <c r="AS82" s="1436"/>
      <c r="AT82" s="1436"/>
      <c r="BV82" s="3"/>
      <c r="BW82" s="3"/>
      <c r="BX82" s="3"/>
      <c r="BY82" s="3"/>
      <c r="BZ82" s="3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5"/>
      <c r="DB82" s="5"/>
      <c r="DC82" s="5"/>
      <c r="DD82" s="5"/>
      <c r="DE82" s="5"/>
      <c r="DF82" s="5"/>
      <c r="DG82" s="5"/>
      <c r="DH82" s="5"/>
      <c r="DI82" s="5"/>
      <c r="DJ82" s="5"/>
    </row>
    <row r="83" spans="1:114" s="2" customFormat="1" x14ac:dyDescent="0.2">
      <c r="A83" s="1446" t="s">
        <v>105</v>
      </c>
      <c r="B83" s="1447" t="s">
        <v>106</v>
      </c>
      <c r="C83" s="1448">
        <f>SUM(D83:E83)</f>
        <v>0</v>
      </c>
      <c r="D83" s="1449">
        <f>SUM(F83,H83,J83,L83,N83,P83,R83,T83,V83,X83,Z83,AB83,AD83,AF83,AH83)</f>
        <v>0</v>
      </c>
      <c r="E83" s="1400">
        <f>SUM(G83,I83,K83,M83,O83,Q83,S83,U83,W83,Y83,AA83,AC83,AE83,AG83,AI83)</f>
        <v>0</v>
      </c>
      <c r="F83" s="1450"/>
      <c r="G83" s="1451"/>
      <c r="H83" s="1452"/>
      <c r="I83" s="1451"/>
      <c r="J83" s="1450"/>
      <c r="K83" s="1453"/>
      <c r="L83" s="1450"/>
      <c r="M83" s="1453"/>
      <c r="N83" s="1450"/>
      <c r="O83" s="1453"/>
      <c r="P83" s="1450"/>
      <c r="Q83" s="1453"/>
      <c r="R83" s="1450"/>
      <c r="S83" s="1453"/>
      <c r="T83" s="1450"/>
      <c r="U83" s="1453"/>
      <c r="V83" s="1450"/>
      <c r="W83" s="1453"/>
      <c r="X83" s="1450"/>
      <c r="Y83" s="1453"/>
      <c r="Z83" s="1450"/>
      <c r="AA83" s="1453"/>
      <c r="AB83" s="1450"/>
      <c r="AC83" s="1453"/>
      <c r="AD83" s="1450"/>
      <c r="AE83" s="1453"/>
      <c r="AF83" s="1450"/>
      <c r="AG83" s="1453"/>
      <c r="AH83" s="1450"/>
      <c r="AI83" s="1454"/>
      <c r="AJ83" s="1455"/>
      <c r="AK83" s="1456"/>
      <c r="AL83" s="1451"/>
      <c r="AM83" s="1451"/>
      <c r="AN83" s="1451"/>
      <c r="AO83" s="1457"/>
      <c r="AP83" s="1440"/>
      <c r="AQ83" s="1440"/>
      <c r="AR83" s="1440"/>
      <c r="AS83" s="1436"/>
      <c r="AT83" s="1436"/>
      <c r="BV83" s="3"/>
      <c r="BW83" s="3"/>
      <c r="BX83" s="3"/>
      <c r="BY83" s="3"/>
      <c r="BZ83" s="3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5"/>
      <c r="DB83" s="5">
        <v>0</v>
      </c>
      <c r="DC83" s="5"/>
      <c r="DD83" s="5">
        <v>0</v>
      </c>
      <c r="DE83" s="5"/>
      <c r="DF83" s="5">
        <v>0</v>
      </c>
      <c r="DG83" s="5"/>
      <c r="DH83" s="5">
        <v>0</v>
      </c>
      <c r="DI83" s="5"/>
      <c r="DJ83" s="5">
        <v>0</v>
      </c>
    </row>
    <row r="84" spans="1:114" s="2" customFormat="1" x14ac:dyDescent="0.2">
      <c r="A84" s="3861" t="s">
        <v>107</v>
      </c>
      <c r="B84" s="1458" t="s">
        <v>108</v>
      </c>
      <c r="C84" s="17">
        <f>SUM(D84:E84)</f>
        <v>0</v>
      </c>
      <c r="D84" s="132">
        <f t="shared" ref="D84:E86" si="7">SUM(F84,H84,J84,L84,N84,P84,R84,T84,V84,X84,Z84,AB84,AD84,AF84,AH84)</f>
        <v>0</v>
      </c>
      <c r="E84" s="132">
        <f t="shared" si="7"/>
        <v>0</v>
      </c>
      <c r="F84" s="133"/>
      <c r="G84" s="134"/>
      <c r="H84" s="135"/>
      <c r="I84" s="134"/>
      <c r="J84" s="133"/>
      <c r="K84" s="136"/>
      <c r="L84" s="133"/>
      <c r="M84" s="136"/>
      <c r="N84" s="133"/>
      <c r="O84" s="136"/>
      <c r="P84" s="133"/>
      <c r="Q84" s="136"/>
      <c r="R84" s="133"/>
      <c r="S84" s="136"/>
      <c r="T84" s="133"/>
      <c r="U84" s="136"/>
      <c r="V84" s="133"/>
      <c r="W84" s="136"/>
      <c r="X84" s="133"/>
      <c r="Y84" s="136"/>
      <c r="Z84" s="133"/>
      <c r="AA84" s="136"/>
      <c r="AB84" s="133"/>
      <c r="AC84" s="136"/>
      <c r="AD84" s="133"/>
      <c r="AE84" s="136"/>
      <c r="AF84" s="133"/>
      <c r="AG84" s="136"/>
      <c r="AH84" s="133"/>
      <c r="AI84" s="137"/>
      <c r="AJ84" s="138"/>
      <c r="AK84" s="139"/>
      <c r="AL84" s="134"/>
      <c r="AM84" s="134"/>
      <c r="AN84" s="134"/>
      <c r="AO84" s="1457"/>
      <c r="AP84" s="1440"/>
      <c r="AQ84" s="1440"/>
      <c r="AR84" s="1440"/>
      <c r="AS84" s="1436"/>
      <c r="AT84" s="1436"/>
      <c r="BV84" s="3"/>
      <c r="BW84" s="3"/>
      <c r="BX84" s="3"/>
      <c r="BY84" s="3"/>
      <c r="BZ84" s="3"/>
      <c r="CA84" s="4" t="s">
        <v>109</v>
      </c>
      <c r="CB84" s="4"/>
      <c r="CC84" s="4" t="s">
        <v>110</v>
      </c>
      <c r="CD84" s="4"/>
      <c r="CE84" s="4" t="s">
        <v>111</v>
      </c>
      <c r="CF84" s="4"/>
      <c r="CG84" s="4" t="s">
        <v>112</v>
      </c>
      <c r="CH84" s="4"/>
      <c r="CI84" s="4" t="s">
        <v>113</v>
      </c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5"/>
      <c r="DB84" s="5">
        <v>0</v>
      </c>
      <c r="DC84" s="5"/>
      <c r="DD84" s="5">
        <v>0</v>
      </c>
      <c r="DE84" s="5"/>
      <c r="DF84" s="5">
        <v>0</v>
      </c>
      <c r="DG84" s="5"/>
      <c r="DH84" s="5">
        <v>0</v>
      </c>
      <c r="DI84" s="5"/>
      <c r="DJ84" s="5">
        <v>0</v>
      </c>
    </row>
    <row r="85" spans="1:114" s="2" customFormat="1" ht="21" x14ac:dyDescent="0.2">
      <c r="A85" s="3861"/>
      <c r="B85" s="140" t="s">
        <v>114</v>
      </c>
      <c r="C85" s="56">
        <f>SUM(D85:E85)</f>
        <v>0</v>
      </c>
      <c r="D85" s="132">
        <f t="shared" si="7"/>
        <v>0</v>
      </c>
      <c r="E85" s="132">
        <f t="shared" si="7"/>
        <v>0</v>
      </c>
      <c r="F85" s="141"/>
      <c r="G85" s="142"/>
      <c r="H85" s="143"/>
      <c r="I85" s="142"/>
      <c r="J85" s="141"/>
      <c r="K85" s="144"/>
      <c r="L85" s="141"/>
      <c r="M85" s="144"/>
      <c r="N85" s="141"/>
      <c r="O85" s="144"/>
      <c r="P85" s="141"/>
      <c r="Q85" s="144"/>
      <c r="R85" s="141"/>
      <c r="S85" s="144"/>
      <c r="T85" s="141"/>
      <c r="U85" s="144"/>
      <c r="V85" s="141"/>
      <c r="W85" s="144"/>
      <c r="X85" s="141"/>
      <c r="Y85" s="144"/>
      <c r="Z85" s="141"/>
      <c r="AA85" s="144"/>
      <c r="AB85" s="141"/>
      <c r="AC85" s="144"/>
      <c r="AD85" s="141"/>
      <c r="AE85" s="144"/>
      <c r="AF85" s="141"/>
      <c r="AG85" s="144"/>
      <c r="AH85" s="141"/>
      <c r="AI85" s="145"/>
      <c r="AJ85" s="146"/>
      <c r="AK85" s="147"/>
      <c r="AL85" s="142"/>
      <c r="AM85" s="142"/>
      <c r="AN85" s="142"/>
      <c r="AO85" s="1459"/>
      <c r="AP85" s="1406"/>
      <c r="AQ85" s="1406"/>
      <c r="AR85" s="1406"/>
      <c r="AS85" s="1407"/>
      <c r="AT85" s="1407"/>
      <c r="BV85" s="3"/>
      <c r="BW85" s="3"/>
      <c r="BX85" s="3"/>
      <c r="BY85" s="3"/>
      <c r="BZ85" s="3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5"/>
      <c r="DB85" s="5">
        <v>0</v>
      </c>
      <c r="DC85" s="5"/>
      <c r="DD85" s="5">
        <v>0</v>
      </c>
      <c r="DE85" s="5"/>
      <c r="DF85" s="5">
        <v>0</v>
      </c>
      <c r="DG85" s="5"/>
      <c r="DH85" s="5">
        <v>0</v>
      </c>
      <c r="DI85" s="5"/>
      <c r="DJ85" s="5">
        <v>0</v>
      </c>
    </row>
    <row r="86" spans="1:114" s="2" customFormat="1" x14ac:dyDescent="0.2">
      <c r="A86" s="1460" t="s">
        <v>61</v>
      </c>
      <c r="B86" s="1461" t="s">
        <v>115</v>
      </c>
      <c r="C86" s="1448">
        <f>SUM(D86:E86)</f>
        <v>0</v>
      </c>
      <c r="D86" s="1449">
        <f t="shared" si="7"/>
        <v>0</v>
      </c>
      <c r="E86" s="1400">
        <f t="shared" si="7"/>
        <v>0</v>
      </c>
      <c r="F86" s="1462"/>
      <c r="G86" s="1463"/>
      <c r="H86" s="1464"/>
      <c r="I86" s="1463"/>
      <c r="J86" s="1462"/>
      <c r="K86" s="1465"/>
      <c r="L86" s="1462"/>
      <c r="M86" s="1465"/>
      <c r="N86" s="1462"/>
      <c r="O86" s="1465"/>
      <c r="P86" s="1462"/>
      <c r="Q86" s="1465"/>
      <c r="R86" s="1462"/>
      <c r="S86" s="1465"/>
      <c r="T86" s="1462"/>
      <c r="U86" s="1465"/>
      <c r="V86" s="1462"/>
      <c r="W86" s="1465"/>
      <c r="X86" s="1462"/>
      <c r="Y86" s="1465"/>
      <c r="Z86" s="1462"/>
      <c r="AA86" s="1465"/>
      <c r="AB86" s="1462"/>
      <c r="AC86" s="1465"/>
      <c r="AD86" s="1462"/>
      <c r="AE86" s="1465"/>
      <c r="AF86" s="1462"/>
      <c r="AG86" s="1465"/>
      <c r="AH86" s="1462"/>
      <c r="AI86" s="1466"/>
      <c r="AJ86" s="1467"/>
      <c r="AK86" s="1468"/>
      <c r="AL86" s="1463"/>
      <c r="AM86" s="1463"/>
      <c r="AN86" s="1463"/>
      <c r="AO86" s="1457"/>
      <c r="AP86" s="1440"/>
      <c r="AQ86" s="1440"/>
      <c r="AR86" s="1440"/>
      <c r="AS86" s="1436"/>
      <c r="AT86" s="1436"/>
      <c r="BV86" s="3"/>
      <c r="BW86" s="3"/>
      <c r="BX86" s="3"/>
      <c r="BY86" s="3"/>
      <c r="BZ86" s="3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5"/>
      <c r="DB86" s="5"/>
      <c r="DC86" s="5"/>
      <c r="DD86" s="5"/>
      <c r="DE86" s="5"/>
      <c r="DF86" s="5"/>
      <c r="DG86" s="5"/>
      <c r="DH86" s="5"/>
      <c r="DI86" s="5"/>
      <c r="DJ86" s="5"/>
    </row>
    <row r="87" spans="1:114" s="2" customFormat="1" x14ac:dyDescent="0.2">
      <c r="A87" s="8" t="s">
        <v>116</v>
      </c>
      <c r="B87" s="6"/>
      <c r="C87" s="94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125"/>
      <c r="R87" s="125"/>
      <c r="S87" s="125"/>
      <c r="T87" s="125"/>
      <c r="U87" s="125"/>
      <c r="V87" s="125"/>
      <c r="W87" s="6"/>
      <c r="X87" s="125"/>
      <c r="Y87" s="125"/>
      <c r="Z87" s="1469"/>
      <c r="AA87" s="126"/>
      <c r="AB87" s="1470"/>
      <c r="AC87" s="1470"/>
      <c r="AD87" s="1470"/>
      <c r="AE87" s="1470"/>
      <c r="AF87" s="1470"/>
      <c r="AG87" s="1436"/>
      <c r="AH87" s="94"/>
      <c r="AI87" s="1440"/>
      <c r="AJ87" s="1440"/>
      <c r="AK87" s="1440"/>
      <c r="AL87" s="1440"/>
      <c r="AM87" s="1440"/>
      <c r="AN87" s="1440"/>
      <c r="AO87" s="1440"/>
      <c r="AP87" s="1440"/>
      <c r="AQ87" s="1436"/>
      <c r="AR87" s="1436"/>
      <c r="BV87" s="3"/>
      <c r="BW87" s="3"/>
      <c r="BX87" s="3"/>
      <c r="BY87" s="3"/>
      <c r="BZ87" s="3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5"/>
      <c r="DB87" s="5"/>
      <c r="DC87" s="5"/>
      <c r="DD87" s="5"/>
      <c r="DE87" s="5"/>
      <c r="DF87" s="5"/>
      <c r="DG87" s="5"/>
      <c r="DH87" s="5"/>
      <c r="DI87" s="5"/>
      <c r="DJ87" s="5"/>
    </row>
    <row r="88" spans="1:114" s="2" customFormat="1" ht="14.25" customHeight="1" x14ac:dyDescent="0.2">
      <c r="A88" s="3861" t="s">
        <v>89</v>
      </c>
      <c r="B88" s="3876" t="s">
        <v>32</v>
      </c>
      <c r="C88" s="3876" t="s">
        <v>117</v>
      </c>
      <c r="D88" s="3877" t="s">
        <v>118</v>
      </c>
      <c r="E88" s="3851" t="s">
        <v>119</v>
      </c>
      <c r="F88" s="3876" t="s">
        <v>120</v>
      </c>
      <c r="G88" s="6"/>
      <c r="H88" s="1435"/>
      <c r="I88" s="1435"/>
      <c r="J88" s="1435"/>
      <c r="K88" s="1435"/>
      <c r="L88" s="1435"/>
      <c r="M88" s="1435"/>
      <c r="N88" s="1435"/>
      <c r="O88" s="1435"/>
      <c r="P88" s="1471"/>
      <c r="Q88" s="1471"/>
      <c r="R88" s="1471"/>
      <c r="S88" s="1471"/>
      <c r="T88" s="1471"/>
      <c r="U88" s="1471"/>
      <c r="V88" s="1471"/>
      <c r="W88" s="1435"/>
      <c r="X88" s="1471"/>
      <c r="Y88" s="1436"/>
      <c r="Z88" s="1436"/>
      <c r="AA88" s="1436"/>
      <c r="AB88" s="1436"/>
      <c r="AC88" s="1436"/>
      <c r="AD88" s="1436"/>
      <c r="AE88" s="1436"/>
      <c r="AF88" s="1436"/>
      <c r="AG88" s="1436"/>
      <c r="AH88" s="1440"/>
      <c r="AI88" s="1440"/>
      <c r="AJ88" s="1440"/>
      <c r="AK88" s="1440"/>
      <c r="AL88" s="1440"/>
      <c r="AM88" s="1440"/>
      <c r="AN88" s="1440"/>
      <c r="AO88" s="1440"/>
      <c r="AP88" s="1440"/>
      <c r="AQ88" s="1436"/>
      <c r="AR88" s="1436"/>
      <c r="BV88" s="3"/>
      <c r="BW88" s="3"/>
      <c r="BX88" s="3"/>
      <c r="BY88" s="3"/>
      <c r="BZ88" s="3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5"/>
      <c r="DB88" s="5"/>
      <c r="DC88" s="5"/>
      <c r="DD88" s="5"/>
      <c r="DE88" s="5"/>
      <c r="DF88" s="5"/>
      <c r="DG88" s="5"/>
      <c r="DH88" s="5"/>
      <c r="DI88" s="5"/>
      <c r="DJ88" s="5"/>
    </row>
    <row r="89" spans="1:114" s="2" customFormat="1" x14ac:dyDescent="0.2">
      <c r="A89" s="3861"/>
      <c r="B89" s="3876"/>
      <c r="C89" s="3876"/>
      <c r="D89" s="3877"/>
      <c r="E89" s="3851"/>
      <c r="F89" s="3876"/>
      <c r="G89" s="6"/>
      <c r="H89" s="1435"/>
      <c r="I89" s="1435"/>
      <c r="J89" s="1435"/>
      <c r="K89" s="1435"/>
      <c r="L89" s="1435"/>
      <c r="M89" s="1435"/>
      <c r="N89" s="1435"/>
      <c r="O89" s="1435"/>
      <c r="P89" s="1471"/>
      <c r="Q89" s="1471"/>
      <c r="R89" s="1471"/>
      <c r="S89" s="1471"/>
      <c r="T89" s="1471"/>
      <c r="U89" s="1471"/>
      <c r="V89" s="1471"/>
      <c r="W89" s="1435"/>
      <c r="X89" s="1471"/>
      <c r="Y89" s="1436"/>
      <c r="Z89" s="1436"/>
      <c r="AA89" s="1436"/>
      <c r="AB89" s="1436"/>
      <c r="AC89" s="1436"/>
      <c r="AD89" s="1436"/>
      <c r="AE89" s="1436"/>
      <c r="AF89" s="1436"/>
      <c r="AG89" s="1436"/>
      <c r="AH89" s="1440"/>
      <c r="AI89" s="1440"/>
      <c r="AJ89" s="1440"/>
      <c r="AK89" s="1440"/>
      <c r="AL89" s="1440"/>
      <c r="AM89" s="1440"/>
      <c r="AN89" s="1440"/>
      <c r="AO89" s="1440"/>
      <c r="AP89" s="1440"/>
      <c r="AQ89" s="1436"/>
      <c r="AR89" s="1436"/>
      <c r="BV89" s="3"/>
      <c r="BW89" s="3"/>
      <c r="BX89" s="3"/>
      <c r="BY89" s="3"/>
      <c r="BZ89" s="3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5"/>
      <c r="DB89" s="5"/>
      <c r="DC89" s="5"/>
      <c r="DD89" s="5"/>
      <c r="DE89" s="5"/>
      <c r="DF89" s="5"/>
      <c r="DG89" s="5"/>
      <c r="DH89" s="5"/>
      <c r="DI89" s="5"/>
      <c r="DJ89" s="5"/>
    </row>
    <row r="90" spans="1:114" s="2" customFormat="1" x14ac:dyDescent="0.2">
      <c r="A90" s="3863" t="s">
        <v>121</v>
      </c>
      <c r="B90" s="3864"/>
      <c r="C90" s="3864"/>
      <c r="D90" s="3864"/>
      <c r="E90" s="3864"/>
      <c r="F90" s="3865"/>
      <c r="G90" s="6"/>
      <c r="H90" s="1435"/>
      <c r="I90" s="1435"/>
      <c r="J90" s="1435"/>
      <c r="K90" s="1435"/>
      <c r="L90" s="1435"/>
      <c r="M90" s="1435"/>
      <c r="N90" s="1435"/>
      <c r="O90" s="1435"/>
      <c r="P90" s="1471"/>
      <c r="Q90" s="1471"/>
      <c r="R90" s="1471"/>
      <c r="S90" s="1471"/>
      <c r="T90" s="1471"/>
      <c r="U90" s="1471"/>
      <c r="V90" s="1471"/>
      <c r="W90" s="1435"/>
      <c r="X90" s="1471"/>
      <c r="Y90" s="1436"/>
      <c r="Z90" s="1436"/>
      <c r="AA90" s="1436"/>
      <c r="AB90" s="1436"/>
      <c r="AC90" s="1436"/>
      <c r="AD90" s="1436"/>
      <c r="AE90" s="1436"/>
      <c r="AF90" s="1436"/>
      <c r="AG90" s="1436"/>
      <c r="AH90" s="1440"/>
      <c r="AI90" s="1440"/>
      <c r="AJ90" s="1440"/>
      <c r="AK90" s="1440"/>
      <c r="AL90" s="1440"/>
      <c r="AM90" s="1440"/>
      <c r="AN90" s="1440"/>
      <c r="AO90" s="1440"/>
      <c r="AP90" s="1440"/>
      <c r="AQ90" s="1436"/>
      <c r="AR90" s="1436"/>
      <c r="BV90" s="3"/>
      <c r="BW90" s="3"/>
      <c r="BX90" s="3"/>
      <c r="BY90" s="3"/>
      <c r="BZ90" s="3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5"/>
      <c r="DB90" s="5"/>
      <c r="DC90" s="5"/>
      <c r="DD90" s="5"/>
      <c r="DE90" s="5"/>
      <c r="DF90" s="5"/>
      <c r="DG90" s="5"/>
      <c r="DH90" s="5"/>
      <c r="DI90" s="5"/>
      <c r="DJ90" s="5"/>
    </row>
    <row r="91" spans="1:114" s="2" customFormat="1" x14ac:dyDescent="0.2">
      <c r="A91" s="1472" t="s">
        <v>122</v>
      </c>
      <c r="B91" s="1473">
        <f>SUM(C91:D91)</f>
        <v>384</v>
      </c>
      <c r="C91" s="1474">
        <v>57</v>
      </c>
      <c r="D91" s="1475">
        <v>327</v>
      </c>
      <c r="E91" s="1476">
        <v>384</v>
      </c>
      <c r="F91" s="1474"/>
      <c r="G91" s="6"/>
      <c r="H91" s="1435"/>
      <c r="I91" s="1435"/>
      <c r="J91" s="1435"/>
      <c r="K91" s="1435"/>
      <c r="L91" s="1435"/>
      <c r="M91" s="1435"/>
      <c r="N91" s="1435"/>
      <c r="O91" s="1435"/>
      <c r="P91" s="1471"/>
      <c r="Q91" s="1471"/>
      <c r="R91" s="1471"/>
      <c r="S91" s="1471"/>
      <c r="T91" s="1471"/>
      <c r="U91" s="1471"/>
      <c r="V91" s="1471"/>
      <c r="W91" s="1435"/>
      <c r="X91" s="1471"/>
      <c r="Y91" s="1436"/>
      <c r="Z91" s="1436"/>
      <c r="AA91" s="1436"/>
      <c r="AB91" s="1436"/>
      <c r="AC91" s="1436"/>
      <c r="AD91" s="1436"/>
      <c r="AE91" s="1436"/>
      <c r="AF91" s="1436"/>
      <c r="AG91" s="1436"/>
      <c r="AH91" s="1440"/>
      <c r="AI91" s="1440"/>
      <c r="AJ91" s="1440"/>
      <c r="AK91" s="1440"/>
      <c r="AL91" s="1440"/>
      <c r="AM91" s="1440"/>
      <c r="AN91" s="1440"/>
      <c r="AO91" s="1440"/>
      <c r="AP91" s="1440"/>
      <c r="AQ91" s="1436"/>
      <c r="AR91" s="1436"/>
      <c r="BV91" s="3"/>
      <c r="BW91" s="3"/>
      <c r="BX91" s="3"/>
      <c r="BY91" s="3"/>
      <c r="BZ91" s="3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5"/>
      <c r="DB91" s="5"/>
      <c r="DC91" s="5"/>
      <c r="DD91" s="5"/>
      <c r="DE91" s="5"/>
      <c r="DF91" s="5"/>
      <c r="DG91" s="5"/>
      <c r="DH91" s="5"/>
      <c r="DI91" s="5"/>
      <c r="DJ91" s="5"/>
    </row>
    <row r="92" spans="1:114" s="2" customFormat="1" x14ac:dyDescent="0.2">
      <c r="A92" s="148" t="s">
        <v>123</v>
      </c>
      <c r="B92" s="140">
        <f>SUM(C92:D92)</f>
        <v>0</v>
      </c>
      <c r="C92" s="149"/>
      <c r="D92" s="150"/>
      <c r="E92" s="26"/>
      <c r="F92" s="149"/>
      <c r="G92" s="6"/>
      <c r="H92" s="1435"/>
      <c r="I92" s="1435"/>
      <c r="J92" s="1435"/>
      <c r="K92" s="1435"/>
      <c r="L92" s="1435"/>
      <c r="M92" s="1435"/>
      <c r="N92" s="1435"/>
      <c r="O92" s="1435"/>
      <c r="P92" s="1471"/>
      <c r="Q92" s="1471"/>
      <c r="R92" s="1471"/>
      <c r="S92" s="1471"/>
      <c r="T92" s="1471"/>
      <c r="U92" s="1471"/>
      <c r="V92" s="1471"/>
      <c r="W92" s="1435"/>
      <c r="X92" s="1471"/>
      <c r="Y92" s="1436"/>
      <c r="Z92" s="1436"/>
      <c r="AA92" s="1436"/>
      <c r="AB92" s="1436"/>
      <c r="AC92" s="1436"/>
      <c r="AD92" s="1436"/>
      <c r="AE92" s="1436"/>
      <c r="AF92" s="1436"/>
      <c r="AG92" s="1436"/>
      <c r="AH92" s="1440"/>
      <c r="AI92" s="1440"/>
      <c r="AJ92" s="1440"/>
      <c r="AK92" s="1440"/>
      <c r="AL92" s="1440"/>
      <c r="AM92" s="1440"/>
      <c r="AN92" s="1440"/>
      <c r="AO92" s="1440"/>
      <c r="AP92" s="1440"/>
      <c r="AQ92" s="1436"/>
      <c r="AR92" s="1436"/>
      <c r="BV92" s="3"/>
      <c r="BW92" s="3"/>
      <c r="BX92" s="3"/>
      <c r="BY92" s="3"/>
      <c r="BZ92" s="3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5"/>
      <c r="DB92" s="5"/>
      <c r="DC92" s="5"/>
      <c r="DD92" s="5"/>
      <c r="DE92" s="5"/>
      <c r="DF92" s="5"/>
      <c r="DG92" s="5"/>
      <c r="DH92" s="5"/>
      <c r="DI92" s="5"/>
      <c r="DJ92" s="5"/>
    </row>
    <row r="93" spans="1:114" s="2" customFormat="1" x14ac:dyDescent="0.2">
      <c r="A93" s="148" t="s">
        <v>124</v>
      </c>
      <c r="B93" s="140">
        <f>SUM(C93:D93)</f>
        <v>0</v>
      </c>
      <c r="C93" s="149"/>
      <c r="D93" s="150"/>
      <c r="E93" s="26"/>
      <c r="F93" s="149"/>
      <c r="G93" s="6"/>
      <c r="H93" s="1435"/>
      <c r="I93" s="1435"/>
      <c r="J93" s="1435"/>
      <c r="K93" s="1435"/>
      <c r="L93" s="1435"/>
      <c r="M93" s="1435"/>
      <c r="N93" s="1435"/>
      <c r="O93" s="1435"/>
      <c r="P93" s="1471"/>
      <c r="Q93" s="1471"/>
      <c r="R93" s="1471"/>
      <c r="S93" s="1471"/>
      <c r="T93" s="1471"/>
      <c r="U93" s="1471"/>
      <c r="V93" s="1471"/>
      <c r="W93" s="1435"/>
      <c r="X93" s="1471"/>
      <c r="Y93" s="1436"/>
      <c r="Z93" s="1436"/>
      <c r="AA93" s="1436"/>
      <c r="AB93" s="1436"/>
      <c r="AC93" s="1436"/>
      <c r="AD93" s="1436"/>
      <c r="AE93" s="1436"/>
      <c r="AF93" s="1436"/>
      <c r="AG93" s="1436"/>
      <c r="AH93" s="1440"/>
      <c r="AI93" s="1440"/>
      <c r="AJ93" s="1440"/>
      <c r="AK93" s="1440"/>
      <c r="AL93" s="1440"/>
      <c r="AM93" s="1440"/>
      <c r="AN93" s="1440"/>
      <c r="AO93" s="1440"/>
      <c r="AP93" s="1440"/>
      <c r="AQ93" s="1436"/>
      <c r="AR93" s="1436"/>
      <c r="BV93" s="3"/>
      <c r="BW93" s="3"/>
      <c r="BX93" s="3"/>
      <c r="BY93" s="3"/>
      <c r="BZ93" s="3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5"/>
      <c r="DB93" s="5"/>
      <c r="DC93" s="5"/>
      <c r="DD93" s="5"/>
      <c r="DE93" s="5"/>
      <c r="DF93" s="5"/>
      <c r="DG93" s="5"/>
      <c r="DH93" s="5"/>
      <c r="DI93" s="5"/>
      <c r="DJ93" s="5"/>
    </row>
    <row r="94" spans="1:114" s="2" customFormat="1" x14ac:dyDescent="0.2">
      <c r="A94" s="148" t="s">
        <v>125</v>
      </c>
      <c r="B94" s="140">
        <f>SUM(C94:D94)</f>
        <v>0</v>
      </c>
      <c r="C94" s="149"/>
      <c r="D94" s="150"/>
      <c r="E94" s="26"/>
      <c r="F94" s="149"/>
      <c r="G94" s="6"/>
      <c r="H94" s="1435"/>
      <c r="I94" s="1435"/>
      <c r="J94" s="1435"/>
      <c r="K94" s="1435"/>
      <c r="L94" s="1435"/>
      <c r="M94" s="1435"/>
      <c r="N94" s="1435"/>
      <c r="O94" s="1435"/>
      <c r="P94" s="1471"/>
      <c r="Q94" s="1471"/>
      <c r="R94" s="1471"/>
      <c r="S94" s="1471"/>
      <c r="T94" s="1471"/>
      <c r="U94" s="1471"/>
      <c r="V94" s="1471"/>
      <c r="W94" s="1435"/>
      <c r="X94" s="1471"/>
      <c r="Y94" s="1436"/>
      <c r="Z94" s="1436"/>
      <c r="AA94" s="1436"/>
      <c r="AB94" s="1436"/>
      <c r="AC94" s="1436"/>
      <c r="AD94" s="1436"/>
      <c r="AE94" s="1436"/>
      <c r="AF94" s="1436"/>
      <c r="AG94" s="1436"/>
      <c r="AH94" s="1440"/>
      <c r="AI94" s="1440"/>
      <c r="AJ94" s="1440"/>
      <c r="AK94" s="1440"/>
      <c r="AL94" s="1440"/>
      <c r="AM94" s="1440"/>
      <c r="AN94" s="1440"/>
      <c r="AO94" s="1440"/>
      <c r="AP94" s="1440"/>
      <c r="AQ94" s="1436"/>
      <c r="AR94" s="1436"/>
      <c r="BV94" s="3"/>
      <c r="BW94" s="3"/>
      <c r="BX94" s="3"/>
      <c r="BY94" s="3"/>
      <c r="BZ94" s="3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5"/>
      <c r="DB94" s="5"/>
      <c r="DC94" s="5"/>
      <c r="DD94" s="5"/>
      <c r="DE94" s="5"/>
      <c r="DF94" s="5"/>
      <c r="DG94" s="5"/>
      <c r="DH94" s="5"/>
      <c r="DI94" s="5"/>
      <c r="DJ94" s="5"/>
    </row>
    <row r="95" spans="1:114" s="2" customFormat="1" x14ac:dyDescent="0.2">
      <c r="A95" s="151" t="s">
        <v>126</v>
      </c>
      <c r="B95" s="152">
        <f>SUM(C95:D95)</f>
        <v>27</v>
      </c>
      <c r="C95" s="108"/>
      <c r="D95" s="1477">
        <v>27</v>
      </c>
      <c r="E95" s="154">
        <v>27</v>
      </c>
      <c r="F95" s="108"/>
      <c r="G95" s="6"/>
      <c r="H95" s="1435"/>
      <c r="I95" s="1435"/>
      <c r="J95" s="1435"/>
      <c r="K95" s="1435"/>
      <c r="L95" s="1435"/>
      <c r="M95" s="1435"/>
      <c r="N95" s="1435"/>
      <c r="O95" s="1435"/>
      <c r="P95" s="1471"/>
      <c r="Q95" s="1471"/>
      <c r="R95" s="1471"/>
      <c r="S95" s="1471"/>
      <c r="T95" s="1471"/>
      <c r="U95" s="1471"/>
      <c r="V95" s="1471"/>
      <c r="W95" s="1435"/>
      <c r="X95" s="1471"/>
      <c r="Y95" s="1436"/>
      <c r="Z95" s="1436"/>
      <c r="AA95" s="1436"/>
      <c r="AB95" s="1436"/>
      <c r="AC95" s="1436"/>
      <c r="AD95" s="1436"/>
      <c r="AE95" s="1436"/>
      <c r="AF95" s="1436"/>
      <c r="AG95" s="1436"/>
      <c r="AH95" s="1440"/>
      <c r="AI95" s="1440"/>
      <c r="AJ95" s="1440"/>
      <c r="AK95" s="1440"/>
      <c r="AL95" s="1440"/>
      <c r="AM95" s="1440"/>
      <c r="AN95" s="1440"/>
      <c r="AO95" s="1440"/>
      <c r="AP95" s="1440"/>
      <c r="AQ95" s="1436"/>
      <c r="AR95" s="1436"/>
      <c r="BV95" s="3"/>
      <c r="BW95" s="3"/>
      <c r="BX95" s="3"/>
      <c r="BY95" s="3"/>
      <c r="BZ95" s="3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5"/>
      <c r="DB95" s="5"/>
      <c r="DC95" s="5"/>
      <c r="DD95" s="5"/>
      <c r="DE95" s="5"/>
      <c r="DF95" s="5"/>
      <c r="DG95" s="5"/>
      <c r="DH95" s="5"/>
      <c r="DI95" s="5"/>
      <c r="DJ95" s="5"/>
    </row>
    <row r="96" spans="1:114" s="2" customFormat="1" x14ac:dyDescent="0.2">
      <c r="A96" s="3863" t="s">
        <v>127</v>
      </c>
      <c r="B96" s="3864"/>
      <c r="C96" s="3864"/>
      <c r="D96" s="3864"/>
      <c r="E96" s="3864"/>
      <c r="F96" s="3865"/>
      <c r="G96" s="6"/>
      <c r="H96" s="1435"/>
      <c r="I96" s="1435"/>
      <c r="J96" s="1435"/>
      <c r="K96" s="1435"/>
      <c r="L96" s="1435"/>
      <c r="M96" s="1435"/>
      <c r="N96" s="1435"/>
      <c r="O96" s="1435"/>
      <c r="P96" s="1471"/>
      <c r="Q96" s="1471"/>
      <c r="R96" s="1471"/>
      <c r="S96" s="1471"/>
      <c r="T96" s="1471"/>
      <c r="U96" s="1471"/>
      <c r="V96" s="1471"/>
      <c r="W96" s="1435"/>
      <c r="X96" s="1471"/>
      <c r="Y96" s="1436"/>
      <c r="Z96" s="1436"/>
      <c r="AA96" s="1436"/>
      <c r="AB96" s="1436"/>
      <c r="AC96" s="1436"/>
      <c r="AD96" s="1436"/>
      <c r="AE96" s="1436"/>
      <c r="AF96" s="1436"/>
      <c r="AG96" s="1436"/>
      <c r="AH96" s="1440"/>
      <c r="AI96" s="1440"/>
      <c r="AJ96" s="1440"/>
      <c r="AK96" s="1440"/>
      <c r="AL96" s="1440"/>
      <c r="AM96" s="1440"/>
      <c r="AN96" s="1440"/>
      <c r="AO96" s="1440"/>
      <c r="AP96" s="1440"/>
      <c r="AQ96" s="1436"/>
      <c r="AR96" s="1436"/>
      <c r="BV96" s="3"/>
      <c r="BW96" s="3"/>
      <c r="BX96" s="3"/>
      <c r="BY96" s="3"/>
      <c r="BZ96" s="3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5"/>
      <c r="DB96" s="5"/>
      <c r="DC96" s="5"/>
      <c r="DD96" s="5"/>
      <c r="DE96" s="5"/>
      <c r="DF96" s="5"/>
      <c r="DG96" s="5"/>
      <c r="DH96" s="5"/>
      <c r="DI96" s="5"/>
      <c r="DJ96" s="5"/>
    </row>
    <row r="97" spans="1:130" x14ac:dyDescent="0.2">
      <c r="A97" s="1478" t="s">
        <v>128</v>
      </c>
      <c r="B97" s="1479">
        <f>SUM(C97:D97)</f>
        <v>0</v>
      </c>
      <c r="C97" s="1474"/>
      <c r="D97" s="1475"/>
      <c r="E97" s="1476"/>
      <c r="F97" s="1474"/>
      <c r="G97" s="6"/>
      <c r="H97" s="1435"/>
      <c r="I97" s="1435"/>
      <c r="J97" s="1435"/>
      <c r="K97" s="1435"/>
      <c r="L97" s="1435"/>
      <c r="M97" s="1435"/>
      <c r="N97" s="1435"/>
      <c r="O97" s="1435"/>
      <c r="P97" s="1471"/>
      <c r="Q97" s="1471"/>
      <c r="R97" s="1471"/>
      <c r="S97" s="1471"/>
      <c r="T97" s="1471"/>
      <c r="U97" s="1471"/>
      <c r="V97" s="1471"/>
      <c r="W97" s="1435"/>
      <c r="X97" s="1471"/>
      <c r="Y97" s="1436"/>
      <c r="Z97" s="1436"/>
      <c r="AA97" s="1436"/>
      <c r="AB97" s="1436"/>
      <c r="AC97" s="1436"/>
      <c r="AD97" s="1436"/>
      <c r="AE97" s="1436"/>
      <c r="AF97" s="1436"/>
      <c r="AG97" s="1436"/>
      <c r="AH97" s="1436"/>
      <c r="AI97" s="1436"/>
      <c r="AJ97" s="1436"/>
      <c r="AK97" s="1436"/>
      <c r="AL97" s="1436"/>
      <c r="AM97" s="1436"/>
      <c r="AN97" s="1436"/>
      <c r="AO97" s="1436"/>
      <c r="AP97" s="1436"/>
      <c r="AQ97" s="1436"/>
      <c r="AR97" s="1436"/>
    </row>
    <row r="98" spans="1:130" x14ac:dyDescent="0.2">
      <c r="A98" s="155" t="s">
        <v>129</v>
      </c>
      <c r="B98" s="156">
        <f>SUM(C98:D98)</f>
        <v>0</v>
      </c>
      <c r="C98" s="149"/>
      <c r="D98" s="150"/>
      <c r="E98" s="26"/>
      <c r="F98" s="149"/>
      <c r="G98" s="6"/>
      <c r="H98" s="1435"/>
      <c r="I98" s="1435"/>
      <c r="J98" s="1435"/>
      <c r="K98" s="1435"/>
      <c r="L98" s="1435"/>
      <c r="M98" s="1435"/>
      <c r="N98" s="1435"/>
      <c r="O98" s="1435"/>
      <c r="P98" s="1471"/>
      <c r="Q98" s="1471"/>
      <c r="R98" s="1471"/>
      <c r="S98" s="1471"/>
      <c r="T98" s="1471"/>
      <c r="U98" s="1471"/>
      <c r="V98" s="1471"/>
      <c r="W98" s="1435"/>
      <c r="X98" s="1471"/>
      <c r="Y98" s="1436"/>
      <c r="Z98" s="1436"/>
      <c r="AA98" s="1436"/>
      <c r="AB98" s="1436"/>
      <c r="AC98" s="1436"/>
      <c r="AD98" s="1436"/>
      <c r="AE98" s="1436"/>
      <c r="AF98" s="1436"/>
      <c r="AG98" s="1436"/>
      <c r="AH98" s="1436"/>
      <c r="AI98" s="1436"/>
      <c r="AJ98" s="1436"/>
      <c r="AK98" s="1436"/>
      <c r="AL98" s="1436"/>
      <c r="AM98" s="1436"/>
      <c r="AN98" s="1436"/>
      <c r="AO98" s="1436"/>
      <c r="AP98" s="1436"/>
      <c r="AQ98" s="1436"/>
      <c r="AR98" s="1436"/>
    </row>
    <row r="99" spans="1:130" ht="21" x14ac:dyDescent="0.2">
      <c r="A99" s="1480" t="s">
        <v>130</v>
      </c>
      <c r="B99" s="157">
        <f>SUM(C99:D99)</f>
        <v>0</v>
      </c>
      <c r="C99" s="1481"/>
      <c r="D99" s="1477"/>
      <c r="E99" s="1482"/>
      <c r="F99" s="1481"/>
      <c r="G99" s="6"/>
      <c r="H99" s="1435"/>
      <c r="I99" s="1435"/>
      <c r="J99" s="1435"/>
      <c r="K99" s="1435"/>
      <c r="L99" s="1435"/>
      <c r="M99" s="1435"/>
      <c r="N99" s="1435"/>
      <c r="O99" s="1435"/>
      <c r="P99" s="1471"/>
      <c r="Q99" s="1471"/>
      <c r="R99" s="1471"/>
      <c r="S99" s="1471"/>
      <c r="T99" s="1471"/>
      <c r="U99" s="1471"/>
      <c r="V99" s="1471"/>
      <c r="W99" s="1435"/>
      <c r="X99" s="1471"/>
      <c r="Y99" s="1436"/>
      <c r="Z99" s="1436"/>
      <c r="AA99" s="1436"/>
      <c r="AB99" s="1436"/>
      <c r="AC99" s="1436"/>
      <c r="AD99" s="1436"/>
      <c r="AE99" s="1436"/>
      <c r="AF99" s="1436"/>
      <c r="AG99" s="1436"/>
      <c r="AH99" s="1436"/>
      <c r="AI99" s="1436"/>
      <c r="AJ99" s="1436"/>
      <c r="AK99" s="1436"/>
      <c r="AL99" s="1436"/>
      <c r="AM99" s="1436"/>
      <c r="AN99" s="1436"/>
      <c r="AO99" s="1436"/>
      <c r="AP99" s="1436"/>
      <c r="AQ99" s="1436"/>
      <c r="AR99" s="1436"/>
    </row>
    <row r="100" spans="1:130" s="3" customFormat="1" x14ac:dyDescent="0.2">
      <c r="A100" s="3866" t="s">
        <v>131</v>
      </c>
      <c r="B100" s="3866"/>
      <c r="C100" s="3866"/>
      <c r="D100" s="3866"/>
      <c r="E100" s="3866"/>
      <c r="F100" s="3867"/>
      <c r="G100" s="1483"/>
      <c r="H100" s="1483"/>
      <c r="I100" s="1483"/>
      <c r="J100" s="1483"/>
      <c r="K100" s="1483"/>
      <c r="L100" s="1483"/>
      <c r="M100" s="1483"/>
      <c r="N100" s="1483"/>
      <c r="O100" s="1483"/>
      <c r="P100" s="1483"/>
      <c r="Q100" s="1484"/>
      <c r="R100" s="1484"/>
      <c r="S100" s="1484"/>
      <c r="T100" s="1484"/>
      <c r="U100" s="1484"/>
      <c r="V100" s="1484"/>
      <c r="W100" s="1483"/>
      <c r="X100" s="1484"/>
      <c r="Y100" s="1484"/>
      <c r="Z100" s="1484"/>
      <c r="AA100" s="1484"/>
      <c r="AB100" s="1484"/>
      <c r="AC100" s="1484"/>
      <c r="AD100" s="1484"/>
      <c r="AE100" s="1484"/>
      <c r="AF100" s="1484"/>
      <c r="AG100" s="1484"/>
      <c r="AH100" s="1484"/>
      <c r="AI100" s="1484"/>
      <c r="AJ100" s="1484"/>
      <c r="AK100" s="1484"/>
      <c r="AL100" s="1484"/>
      <c r="AM100" s="1484"/>
      <c r="AN100" s="1484"/>
      <c r="AO100" s="1484"/>
      <c r="AP100" s="1484"/>
      <c r="AQ100" s="1484"/>
      <c r="AR100" s="148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</row>
    <row r="101" spans="1:130" ht="14.25" customHeight="1" x14ac:dyDescent="0.2">
      <c r="A101" s="3868" t="s">
        <v>132</v>
      </c>
      <c r="B101" s="3870" t="s">
        <v>133</v>
      </c>
      <c r="C101" s="3871"/>
      <c r="D101" s="3872"/>
      <c r="E101" s="3870" t="s">
        <v>134</v>
      </c>
      <c r="F101" s="3872"/>
      <c r="G101" s="3870" t="s">
        <v>135</v>
      </c>
      <c r="H101" s="3878"/>
      <c r="I101" s="3880" t="s">
        <v>136</v>
      </c>
      <c r="J101" s="3881"/>
      <c r="K101" s="3884" t="s">
        <v>137</v>
      </c>
      <c r="L101" s="3886" t="s">
        <v>138</v>
      </c>
      <c r="M101" s="3884"/>
      <c r="N101" s="3886" t="s">
        <v>139</v>
      </c>
      <c r="O101" s="3884"/>
      <c r="P101" s="6"/>
      <c r="Q101" s="125"/>
      <c r="R101" s="125"/>
      <c r="S101" s="125"/>
      <c r="T101" s="125"/>
      <c r="U101" s="125"/>
      <c r="V101" s="125"/>
      <c r="W101" s="6"/>
      <c r="X101" s="125"/>
      <c r="Y101" s="1485"/>
      <c r="Z101" s="1439"/>
      <c r="AA101" s="1439"/>
      <c r="AB101" s="1439"/>
      <c r="AC101" s="1439"/>
      <c r="AD101" s="1439"/>
      <c r="AE101" s="1439"/>
      <c r="AF101" s="1439"/>
      <c r="AG101" s="1439"/>
      <c r="AH101" s="1439"/>
      <c r="AI101" s="1439"/>
      <c r="AJ101" s="1436"/>
      <c r="AK101" s="1436"/>
      <c r="AL101" s="1436"/>
      <c r="AM101" s="1436"/>
      <c r="AN101" s="1436"/>
      <c r="AO101" s="1436"/>
      <c r="AP101" s="1436"/>
      <c r="AQ101" s="1436"/>
      <c r="AR101" s="1436"/>
      <c r="AS101" s="1436"/>
    </row>
    <row r="102" spans="1:130" x14ac:dyDescent="0.2">
      <c r="A102" s="3410"/>
      <c r="B102" s="3873"/>
      <c r="C102" s="3874"/>
      <c r="D102" s="3875"/>
      <c r="E102" s="3873"/>
      <c r="F102" s="3875"/>
      <c r="G102" s="3873"/>
      <c r="H102" s="3879"/>
      <c r="I102" s="3882"/>
      <c r="J102" s="3883"/>
      <c r="K102" s="3427"/>
      <c r="L102" s="3887"/>
      <c r="M102" s="3885"/>
      <c r="N102" s="3887"/>
      <c r="O102" s="3885"/>
      <c r="P102" s="6"/>
      <c r="Q102" s="125"/>
      <c r="R102" s="125"/>
      <c r="S102" s="125"/>
      <c r="T102" s="125"/>
      <c r="U102" s="125"/>
      <c r="V102" s="125"/>
      <c r="W102" s="6"/>
      <c r="X102" s="125"/>
      <c r="Y102" s="1471"/>
      <c r="Z102" s="1436"/>
      <c r="AA102" s="1436"/>
      <c r="AB102" s="1436"/>
      <c r="AC102" s="1436"/>
      <c r="AD102" s="1436"/>
      <c r="AE102" s="1436"/>
      <c r="AF102" s="1436"/>
      <c r="AG102" s="1436"/>
      <c r="AH102" s="1436"/>
      <c r="AI102" s="1436"/>
      <c r="AJ102" s="1436"/>
      <c r="AK102" s="1436"/>
      <c r="AL102" s="1436"/>
      <c r="AM102" s="1436"/>
      <c r="AN102" s="1436"/>
      <c r="AO102" s="1436"/>
      <c r="AP102" s="1436"/>
      <c r="AQ102" s="1436"/>
      <c r="AR102" s="1436"/>
      <c r="AS102" s="1436"/>
    </row>
    <row r="103" spans="1:130" ht="21" x14ac:dyDescent="0.2">
      <c r="A103" s="3869"/>
      <c r="B103" s="1486" t="s">
        <v>140</v>
      </c>
      <c r="C103" s="1486" t="s">
        <v>141</v>
      </c>
      <c r="D103" s="1487" t="s">
        <v>142</v>
      </c>
      <c r="E103" s="1488" t="s">
        <v>143</v>
      </c>
      <c r="F103" s="1489" t="s">
        <v>144</v>
      </c>
      <c r="G103" s="1488" t="s">
        <v>145</v>
      </c>
      <c r="H103" s="1490" t="s">
        <v>146</v>
      </c>
      <c r="I103" s="1491" t="s">
        <v>143</v>
      </c>
      <c r="J103" s="1492" t="s">
        <v>144</v>
      </c>
      <c r="K103" s="3885"/>
      <c r="L103" s="1486" t="s">
        <v>140</v>
      </c>
      <c r="M103" s="1493" t="s">
        <v>142</v>
      </c>
      <c r="N103" s="1486" t="s">
        <v>145</v>
      </c>
      <c r="O103" s="1493" t="s">
        <v>146</v>
      </c>
      <c r="P103" s="6"/>
      <c r="Q103" s="125"/>
      <c r="R103" s="125"/>
      <c r="S103" s="125"/>
      <c r="T103" s="125"/>
      <c r="U103" s="125"/>
      <c r="V103" s="125"/>
      <c r="W103" s="6"/>
      <c r="X103" s="125"/>
      <c r="Y103" s="1494"/>
      <c r="Z103" s="1495"/>
      <c r="AA103" s="1495"/>
      <c r="AB103" s="1495"/>
      <c r="AC103" s="1495"/>
      <c r="AD103" s="1495"/>
      <c r="AE103" s="1495"/>
      <c r="AF103" s="1495"/>
      <c r="AG103" s="1495"/>
      <c r="AH103" s="1495"/>
      <c r="AI103" s="1495"/>
      <c r="AJ103" s="1495"/>
      <c r="AK103" s="1495"/>
      <c r="AL103" s="1495"/>
      <c r="AM103" s="1495"/>
      <c r="AN103" s="1495"/>
      <c r="AO103" s="1495"/>
      <c r="AP103" s="1495"/>
      <c r="AQ103" s="1495"/>
      <c r="AR103" s="1495"/>
      <c r="AS103" s="1495"/>
    </row>
    <row r="104" spans="1:130" x14ac:dyDescent="0.2">
      <c r="A104" s="1496" t="s">
        <v>147</v>
      </c>
      <c r="B104" s="1497">
        <f>SUM(C104:D104)</f>
        <v>12292</v>
      </c>
      <c r="C104" s="1498">
        <v>11979</v>
      </c>
      <c r="D104" s="1499">
        <v>313</v>
      </c>
      <c r="E104" s="1498">
        <v>9926</v>
      </c>
      <c r="F104" s="1499">
        <v>0</v>
      </c>
      <c r="G104" s="1498">
        <v>38768</v>
      </c>
      <c r="H104" s="1500">
        <v>325</v>
      </c>
      <c r="I104" s="1501">
        <v>2366</v>
      </c>
      <c r="J104" s="1502">
        <v>0</v>
      </c>
      <c r="K104" s="1499">
        <v>11979</v>
      </c>
      <c r="L104" s="1498"/>
      <c r="M104" s="1503"/>
      <c r="N104" s="1498"/>
      <c r="O104" s="1503"/>
      <c r="P104" s="6" t="str">
        <f>CB104&amp;CC104&amp;CD104&amp;CE104</f>
        <v/>
      </c>
      <c r="Q104" s="125"/>
      <c r="R104" s="125"/>
      <c r="S104" s="125"/>
      <c r="T104" s="125"/>
      <c r="U104" s="125"/>
      <c r="V104" s="125"/>
      <c r="W104" s="6"/>
      <c r="X104" s="125"/>
      <c r="Y104" s="1494"/>
      <c r="Z104" s="1495"/>
      <c r="AA104" s="1495"/>
      <c r="AB104" s="1495"/>
      <c r="AC104" s="1495"/>
      <c r="AD104" s="1495"/>
      <c r="AE104" s="1495"/>
      <c r="AF104" s="1495"/>
      <c r="AG104" s="1495"/>
      <c r="AH104" s="1495"/>
      <c r="AI104" s="1495"/>
      <c r="AJ104" s="1495"/>
      <c r="AK104" s="1495"/>
      <c r="AL104" s="1495"/>
      <c r="AM104" s="1495"/>
      <c r="AN104" s="1495"/>
      <c r="AO104" s="1495"/>
      <c r="AP104" s="1495"/>
      <c r="AQ104" s="1495"/>
      <c r="AR104" s="1495"/>
      <c r="AS104" s="1495"/>
    </row>
    <row r="105" spans="1:130" x14ac:dyDescent="0.2">
      <c r="A105" s="158" t="s">
        <v>148</v>
      </c>
      <c r="B105" s="159">
        <f>SUM(C105:D105)</f>
        <v>1350</v>
      </c>
      <c r="C105" s="160">
        <v>1235</v>
      </c>
      <c r="D105" s="161">
        <v>115</v>
      </c>
      <c r="E105" s="160">
        <v>1350</v>
      </c>
      <c r="F105" s="161">
        <v>0</v>
      </c>
      <c r="G105" s="160">
        <v>3087</v>
      </c>
      <c r="H105" s="162">
        <v>123</v>
      </c>
      <c r="I105" s="163">
        <v>0</v>
      </c>
      <c r="J105" s="164">
        <v>0</v>
      </c>
      <c r="K105" s="161">
        <v>1235</v>
      </c>
      <c r="L105" s="165"/>
      <c r="M105" s="166"/>
      <c r="N105" s="165"/>
      <c r="O105" s="166"/>
      <c r="P105" s="6"/>
      <c r="Q105" s="125"/>
      <c r="R105" s="125"/>
      <c r="S105" s="125"/>
      <c r="T105" s="125"/>
      <c r="U105" s="125"/>
      <c r="V105" s="125"/>
      <c r="W105" s="6"/>
      <c r="X105" s="125"/>
      <c r="Y105" s="1494"/>
      <c r="Z105" s="1495"/>
      <c r="AA105" s="1495"/>
      <c r="AB105" s="1495"/>
      <c r="AC105" s="1495"/>
      <c r="AD105" s="1495"/>
      <c r="AE105" s="1495"/>
      <c r="AF105" s="1495"/>
      <c r="AG105" s="1495"/>
      <c r="AH105" s="1495"/>
      <c r="AI105" s="1495"/>
      <c r="AJ105" s="1495"/>
      <c r="AK105" s="1495"/>
      <c r="AL105" s="1495"/>
      <c r="AM105" s="1495"/>
      <c r="AN105" s="1495"/>
      <c r="AO105" s="1495"/>
      <c r="AP105" s="1495"/>
      <c r="AQ105" s="1495"/>
      <c r="AR105" s="1495"/>
      <c r="AS105" s="1495"/>
    </row>
    <row r="106" spans="1:130" x14ac:dyDescent="0.2">
      <c r="A106" s="158" t="s">
        <v>149</v>
      </c>
      <c r="B106" s="167">
        <f>SUM(C106:D106)</f>
        <v>931</v>
      </c>
      <c r="C106" s="168">
        <v>931</v>
      </c>
      <c r="D106" s="169">
        <v>0</v>
      </c>
      <c r="E106" s="170">
        <v>931</v>
      </c>
      <c r="F106" s="169">
        <v>0</v>
      </c>
      <c r="G106" s="168">
        <v>931</v>
      </c>
      <c r="H106" s="171">
        <v>0</v>
      </c>
      <c r="I106" s="172">
        <v>0</v>
      </c>
      <c r="J106" s="173">
        <v>0</v>
      </c>
      <c r="K106" s="169">
        <v>931</v>
      </c>
      <c r="L106" s="174"/>
      <c r="M106" s="175"/>
      <c r="N106" s="174"/>
      <c r="O106" s="175"/>
      <c r="P106" s="6"/>
      <c r="Q106" s="125"/>
      <c r="R106" s="125"/>
      <c r="S106" s="125"/>
      <c r="T106" s="125"/>
      <c r="U106" s="125"/>
      <c r="V106" s="125"/>
      <c r="W106" s="6"/>
      <c r="X106" s="125"/>
      <c r="Y106" s="1494"/>
      <c r="Z106" s="1495"/>
      <c r="AA106" s="1495"/>
      <c r="AB106" s="1495"/>
      <c r="AC106" s="1495"/>
      <c r="AD106" s="1495"/>
      <c r="AE106" s="1495"/>
      <c r="AF106" s="1495"/>
      <c r="AG106" s="1495"/>
      <c r="AH106" s="1495"/>
      <c r="AI106" s="1495"/>
      <c r="AJ106" s="1495"/>
      <c r="AK106" s="1495"/>
      <c r="AL106" s="1495"/>
      <c r="AM106" s="1495"/>
      <c r="AN106" s="1495"/>
      <c r="AO106" s="1495"/>
      <c r="AP106" s="1495"/>
      <c r="AQ106" s="1495"/>
      <c r="AR106" s="1495"/>
      <c r="AS106" s="1495"/>
    </row>
    <row r="107" spans="1:130" x14ac:dyDescent="0.2">
      <c r="A107" s="1504" t="s">
        <v>32</v>
      </c>
      <c r="B107" s="1505">
        <f>SUM(C107:D107)</f>
        <v>14573</v>
      </c>
      <c r="C107" s="1505">
        <f t="shared" ref="C107:K107" si="8">SUM(C104:C106)</f>
        <v>14145</v>
      </c>
      <c r="D107" s="1506">
        <f t="shared" si="8"/>
        <v>428</v>
      </c>
      <c r="E107" s="1505">
        <f t="shared" si="8"/>
        <v>12207</v>
      </c>
      <c r="F107" s="1506">
        <f t="shared" si="8"/>
        <v>0</v>
      </c>
      <c r="G107" s="1505">
        <f t="shared" si="8"/>
        <v>42786</v>
      </c>
      <c r="H107" s="1507">
        <f t="shared" si="8"/>
        <v>448</v>
      </c>
      <c r="I107" s="1508">
        <f t="shared" si="8"/>
        <v>2366</v>
      </c>
      <c r="J107" s="1509">
        <f t="shared" si="8"/>
        <v>0</v>
      </c>
      <c r="K107" s="1506">
        <f t="shared" si="8"/>
        <v>14145</v>
      </c>
      <c r="L107" s="1505">
        <f>+L104</f>
        <v>0</v>
      </c>
      <c r="M107" s="1510">
        <f>+M104</f>
        <v>0</v>
      </c>
      <c r="N107" s="1505">
        <f>+N104</f>
        <v>0</v>
      </c>
      <c r="O107" s="1510">
        <f>+O104</f>
        <v>0</v>
      </c>
      <c r="P107" s="6"/>
      <c r="Q107" s="125"/>
      <c r="R107" s="125"/>
      <c r="S107" s="125"/>
      <c r="T107" s="125"/>
      <c r="U107" s="125"/>
      <c r="V107" s="125"/>
      <c r="W107" s="6"/>
      <c r="X107" s="125"/>
      <c r="Y107" s="1511"/>
      <c r="Z107" s="1512"/>
      <c r="AA107" s="1512"/>
      <c r="AB107" s="1512"/>
      <c r="AC107" s="1512"/>
      <c r="AD107" s="1512"/>
      <c r="AE107" s="1512"/>
      <c r="AF107" s="1512"/>
      <c r="AG107" s="1512"/>
      <c r="AH107" s="1512"/>
      <c r="AI107" s="1512"/>
      <c r="AJ107" s="1512"/>
      <c r="AK107" s="1512"/>
      <c r="AL107" s="1512"/>
      <c r="AM107" s="1512"/>
      <c r="AN107" s="1512"/>
      <c r="AO107" s="1512"/>
      <c r="AP107" s="1512"/>
      <c r="AQ107" s="1512"/>
      <c r="AR107" s="1512"/>
      <c r="AS107" s="1512"/>
    </row>
    <row r="108" spans="1:130" ht="19.5" x14ac:dyDescent="0.2">
      <c r="A108" s="8" t="s">
        <v>150</v>
      </c>
      <c r="B108" s="1513"/>
      <c r="C108" s="1514"/>
      <c r="D108" s="176"/>
      <c r="E108" s="1515"/>
      <c r="F108" s="1515"/>
      <c r="G108" s="1516"/>
      <c r="H108" s="1516"/>
      <c r="I108" s="1517"/>
      <c r="J108" s="179"/>
      <c r="K108" s="1517"/>
      <c r="L108" s="179"/>
      <c r="M108" s="6"/>
      <c r="N108" s="6"/>
      <c r="O108" s="6"/>
      <c r="P108" s="6"/>
      <c r="Q108" s="125"/>
      <c r="R108" s="125"/>
      <c r="S108" s="125"/>
      <c r="T108" s="125"/>
      <c r="U108" s="125"/>
      <c r="V108" s="125"/>
      <c r="W108" s="6"/>
      <c r="X108" s="1494"/>
      <c r="Y108" s="1494"/>
      <c r="Z108" s="1495"/>
      <c r="AA108" s="1495"/>
      <c r="AB108" s="1495"/>
      <c r="AC108" s="1495"/>
      <c r="AD108" s="1495"/>
      <c r="AE108" s="1495"/>
      <c r="AF108" s="1495"/>
      <c r="AG108" s="1495"/>
      <c r="AH108" s="1495"/>
      <c r="AI108" s="1495"/>
      <c r="AJ108" s="1495"/>
      <c r="AK108" s="1495"/>
      <c r="AL108" s="1495"/>
      <c r="AM108" s="1495"/>
      <c r="AN108" s="1495"/>
      <c r="AO108" s="1495"/>
      <c r="AP108" s="1495"/>
      <c r="AQ108" s="1495"/>
      <c r="AR108" s="1495"/>
    </row>
    <row r="109" spans="1:130" ht="19.5" customHeight="1" x14ac:dyDescent="0.2">
      <c r="A109" s="3888" t="s">
        <v>151</v>
      </c>
      <c r="B109" s="3890" t="s">
        <v>152</v>
      </c>
      <c r="C109" s="3891" t="s">
        <v>153</v>
      </c>
      <c r="D109" s="3892"/>
      <c r="E109" s="3892"/>
      <c r="F109" s="3892"/>
      <c r="G109" s="3892"/>
      <c r="H109" s="3892"/>
      <c r="I109" s="3892"/>
      <c r="J109" s="3892"/>
      <c r="K109" s="3892"/>
      <c r="L109" s="3893"/>
      <c r="M109" s="3890" t="s">
        <v>154</v>
      </c>
      <c r="N109" s="6"/>
      <c r="O109" s="176"/>
      <c r="P109" s="176"/>
      <c r="Q109" s="176"/>
      <c r="R109" s="125"/>
      <c r="S109" s="125"/>
      <c r="T109" s="125"/>
      <c r="U109" s="125"/>
      <c r="V109" s="125"/>
      <c r="W109" s="125"/>
      <c r="X109" s="125"/>
      <c r="Y109" s="125"/>
      <c r="Z109" s="1494"/>
      <c r="AA109" s="1495"/>
      <c r="AB109" s="1495"/>
      <c r="AC109" s="1495"/>
      <c r="AD109" s="1495"/>
      <c r="AE109" s="1495"/>
      <c r="AF109" s="1495"/>
      <c r="AG109" s="1495"/>
      <c r="AH109" s="1495"/>
      <c r="AI109" s="1495"/>
      <c r="AJ109" s="1495"/>
      <c r="AK109" s="1495"/>
      <c r="AL109" s="1495"/>
      <c r="AM109" s="1495"/>
      <c r="AN109" s="1495"/>
      <c r="AO109" s="1495"/>
      <c r="AP109" s="1495"/>
      <c r="AQ109" s="1495"/>
      <c r="AR109" s="1495"/>
      <c r="AS109" s="1495"/>
      <c r="AT109" s="1495"/>
    </row>
    <row r="110" spans="1:130" ht="21" x14ac:dyDescent="0.2">
      <c r="A110" s="3889"/>
      <c r="B110" s="3869"/>
      <c r="C110" s="1518" t="s">
        <v>155</v>
      </c>
      <c r="D110" s="1519" t="s">
        <v>156</v>
      </c>
      <c r="E110" s="1519" t="s">
        <v>157</v>
      </c>
      <c r="F110" s="1519" t="s">
        <v>158</v>
      </c>
      <c r="G110" s="1519" t="s">
        <v>159</v>
      </c>
      <c r="H110" s="1520" t="s">
        <v>160</v>
      </c>
      <c r="I110" s="1520" t="s">
        <v>161</v>
      </c>
      <c r="J110" s="1519" t="s">
        <v>162</v>
      </c>
      <c r="K110" s="1520" t="s">
        <v>163</v>
      </c>
      <c r="L110" s="1521" t="s">
        <v>164</v>
      </c>
      <c r="M110" s="3869"/>
      <c r="N110" s="6"/>
      <c r="O110" s="176"/>
      <c r="P110" s="176"/>
      <c r="Q110" s="176"/>
      <c r="R110" s="125"/>
      <c r="S110" s="125"/>
      <c r="T110" s="125"/>
      <c r="U110" s="125"/>
      <c r="V110" s="125"/>
      <c r="W110" s="125"/>
      <c r="X110" s="125"/>
      <c r="Y110" s="125"/>
      <c r="Z110" s="1494"/>
      <c r="AA110" s="1495"/>
      <c r="AB110" s="1495"/>
      <c r="AC110" s="1495"/>
      <c r="AD110" s="1495"/>
      <c r="AE110" s="1495"/>
      <c r="AF110" s="1495"/>
      <c r="AG110" s="1495"/>
      <c r="AH110" s="1495"/>
      <c r="AI110" s="1495"/>
      <c r="AJ110" s="1495"/>
      <c r="AK110" s="1495"/>
      <c r="AL110" s="1495"/>
      <c r="AM110" s="1495"/>
      <c r="AN110" s="1495"/>
      <c r="AO110" s="1495"/>
      <c r="AP110" s="1495"/>
      <c r="AQ110" s="1495"/>
      <c r="AR110" s="1495"/>
      <c r="AS110" s="1495"/>
      <c r="AT110" s="1495"/>
    </row>
    <row r="111" spans="1:130" ht="19.5" x14ac:dyDescent="0.2">
      <c r="A111" s="1363" t="s">
        <v>165</v>
      </c>
      <c r="B111" s="1522"/>
      <c r="C111" s="1523"/>
      <c r="D111" s="1524"/>
      <c r="E111" s="1524"/>
      <c r="F111" s="1524"/>
      <c r="G111" s="1524"/>
      <c r="H111" s="1524"/>
      <c r="I111" s="1524"/>
      <c r="J111" s="1524"/>
      <c r="K111" s="1524"/>
      <c r="L111" s="1522"/>
      <c r="M111" s="1525"/>
      <c r="N111" s="6"/>
      <c r="O111" s="176"/>
      <c r="P111" s="176"/>
      <c r="Q111" s="176"/>
      <c r="R111" s="125"/>
      <c r="S111" s="125"/>
      <c r="T111" s="125"/>
      <c r="U111" s="125"/>
      <c r="V111" s="125"/>
      <c r="W111" s="125"/>
      <c r="X111" s="125"/>
      <c r="Y111" s="125"/>
      <c r="Z111" s="1256"/>
      <c r="AA111" s="1257"/>
      <c r="AB111" s="1257"/>
      <c r="AC111" s="1257"/>
      <c r="AD111" s="1257"/>
      <c r="AE111" s="1257"/>
      <c r="AF111" s="1257"/>
      <c r="AG111" s="1257"/>
      <c r="AH111" s="1257"/>
      <c r="AI111" s="1257"/>
      <c r="AJ111" s="1257"/>
      <c r="AK111" s="1257"/>
      <c r="AL111" s="1257"/>
      <c r="AM111" s="1257"/>
      <c r="AN111" s="1257"/>
      <c r="AO111" s="1257"/>
      <c r="AP111" s="1257"/>
      <c r="AQ111" s="1257"/>
      <c r="AR111" s="1257"/>
      <c r="AS111" s="1257"/>
      <c r="AT111" s="1257"/>
    </row>
    <row r="112" spans="1:130" ht="19.5" x14ac:dyDescent="0.2">
      <c r="A112" s="76" t="s">
        <v>166</v>
      </c>
      <c r="B112" s="169"/>
      <c r="C112" s="170"/>
      <c r="D112" s="180"/>
      <c r="E112" s="180"/>
      <c r="F112" s="180"/>
      <c r="G112" s="180"/>
      <c r="H112" s="180"/>
      <c r="I112" s="180"/>
      <c r="J112" s="180"/>
      <c r="K112" s="180"/>
      <c r="L112" s="169"/>
      <c r="M112" s="181"/>
      <c r="N112" s="179"/>
      <c r="O112" s="176"/>
      <c r="P112" s="176"/>
      <c r="Q112" s="176"/>
      <c r="R112" s="125"/>
      <c r="S112" s="125"/>
      <c r="T112" s="125"/>
      <c r="U112" s="125"/>
      <c r="V112" s="125"/>
      <c r="W112" s="125"/>
      <c r="X112" s="125"/>
      <c r="Y112" s="125"/>
      <c r="Z112" s="1256"/>
      <c r="AA112" s="1257"/>
      <c r="AB112" s="1257"/>
      <c r="AC112" s="1257"/>
      <c r="AD112" s="1257"/>
      <c r="AE112" s="1257"/>
      <c r="AF112" s="1257"/>
      <c r="AG112" s="1257"/>
      <c r="AH112" s="1257"/>
      <c r="AI112" s="1257"/>
      <c r="AJ112" s="1257"/>
      <c r="AK112" s="1257"/>
      <c r="AL112" s="1257"/>
      <c r="AM112" s="1257"/>
      <c r="AN112" s="1257"/>
      <c r="AO112" s="1257"/>
      <c r="AP112" s="1257"/>
      <c r="AQ112" s="1257"/>
      <c r="AR112" s="1257"/>
      <c r="AS112" s="1257"/>
      <c r="AT112" s="1257"/>
    </row>
    <row r="113" spans="1:131" ht="16.350000000000001" customHeight="1" x14ac:dyDescent="0.2">
      <c r="A113" s="123" t="s">
        <v>167</v>
      </c>
      <c r="B113" s="182"/>
      <c r="C113" s="168"/>
      <c r="D113" s="183"/>
      <c r="E113" s="183"/>
      <c r="F113" s="183"/>
      <c r="G113" s="183"/>
      <c r="H113" s="183"/>
      <c r="I113" s="183"/>
      <c r="J113" s="183"/>
      <c r="K113" s="183"/>
      <c r="L113" s="182"/>
      <c r="M113" s="184"/>
      <c r="N113" s="1526"/>
      <c r="O113" s="176"/>
      <c r="P113" s="176"/>
      <c r="Q113" s="176"/>
      <c r="R113" s="125"/>
      <c r="S113" s="125"/>
      <c r="T113" s="125"/>
      <c r="U113" s="125"/>
      <c r="V113" s="125"/>
      <c r="W113" s="125"/>
      <c r="X113" s="125"/>
      <c r="Y113" s="125"/>
      <c r="Z113" s="1527"/>
      <c r="AA113" s="1528"/>
      <c r="AB113" s="1528"/>
      <c r="AC113" s="1528"/>
      <c r="AD113" s="1528"/>
      <c r="AE113" s="1528"/>
      <c r="AF113" s="1528"/>
      <c r="AG113" s="1528"/>
      <c r="AH113" s="1528"/>
      <c r="AI113" s="1528"/>
      <c r="AJ113" s="1528"/>
      <c r="AK113" s="1528"/>
      <c r="AL113" s="1528"/>
      <c r="AM113" s="1528"/>
      <c r="AN113" s="1528"/>
      <c r="AO113" s="1528"/>
      <c r="AP113" s="1528"/>
      <c r="AQ113" s="1528"/>
      <c r="AR113" s="1528"/>
      <c r="AS113" s="1528"/>
      <c r="AT113" s="1528"/>
    </row>
    <row r="114" spans="1:131" ht="22.5" customHeight="1" x14ac:dyDescent="0.2">
      <c r="A114" s="9" t="s">
        <v>168</v>
      </c>
      <c r="B114" s="1529"/>
      <c r="C114" s="1529"/>
      <c r="D114" s="1529"/>
      <c r="E114" s="1529"/>
      <c r="F114" s="1529"/>
      <c r="G114" s="1529"/>
      <c r="H114" s="1529"/>
      <c r="I114" s="1529"/>
      <c r="J114" s="1529"/>
      <c r="K114" s="1529"/>
      <c r="L114" s="1529"/>
      <c r="M114" s="1529"/>
      <c r="N114" s="1529"/>
      <c r="O114" s="1529"/>
      <c r="P114" s="1529"/>
      <c r="Q114" s="1529"/>
      <c r="R114" s="1529"/>
      <c r="S114" s="1529"/>
      <c r="T114" s="1529"/>
      <c r="U114" s="1529"/>
      <c r="V114" s="1529"/>
      <c r="W114" s="1529"/>
      <c r="X114" s="1529"/>
      <c r="Y114" s="1529"/>
      <c r="Z114" s="1529"/>
      <c r="AA114" s="1529"/>
      <c r="AB114" s="1529"/>
      <c r="AC114" s="1529"/>
      <c r="AD114" s="1529"/>
      <c r="AE114" s="1529"/>
      <c r="AF114" s="1529"/>
      <c r="AG114" s="1529"/>
      <c r="AH114" s="1529"/>
      <c r="AI114" s="1529"/>
      <c r="AJ114" s="1529"/>
      <c r="AK114" s="1529"/>
      <c r="AL114" s="1529"/>
      <c r="AM114" s="1529"/>
      <c r="AN114" s="1529"/>
      <c r="AO114" s="1530"/>
      <c r="AP114" s="1530"/>
      <c r="AQ114" s="126"/>
      <c r="AR114" s="126"/>
      <c r="AS114" s="126"/>
      <c r="AT114" s="126"/>
    </row>
    <row r="115" spans="1:131" ht="16.350000000000001" customHeight="1" x14ac:dyDescent="0.2">
      <c r="A115" s="3905" t="s">
        <v>169</v>
      </c>
      <c r="B115" s="3855" t="s">
        <v>4</v>
      </c>
      <c r="C115" s="3856"/>
      <c r="D115" s="3845"/>
      <c r="E115" s="3848" t="s">
        <v>5</v>
      </c>
      <c r="F115" s="3857"/>
      <c r="G115" s="3857"/>
      <c r="H115" s="3857"/>
      <c r="I115" s="3857"/>
      <c r="J115" s="3857"/>
      <c r="K115" s="3857"/>
      <c r="L115" s="3857"/>
      <c r="M115" s="3857"/>
      <c r="N115" s="3857"/>
      <c r="O115" s="3857"/>
      <c r="P115" s="3857"/>
      <c r="Q115" s="3857"/>
      <c r="R115" s="3857"/>
      <c r="S115" s="3857"/>
      <c r="T115" s="3857"/>
      <c r="U115" s="3857"/>
      <c r="V115" s="3857"/>
      <c r="W115" s="3857"/>
      <c r="X115" s="3857"/>
      <c r="Y115" s="3857"/>
      <c r="Z115" s="3857"/>
      <c r="AA115" s="3857"/>
      <c r="AB115" s="3857"/>
      <c r="AC115" s="3857"/>
      <c r="AD115" s="3857"/>
      <c r="AE115" s="3857"/>
      <c r="AF115" s="3857"/>
      <c r="AG115" s="3857"/>
      <c r="AH115" s="3857"/>
      <c r="AI115" s="3857"/>
      <c r="AJ115" s="3857"/>
      <c r="AK115" s="3857"/>
      <c r="AL115" s="3857"/>
      <c r="AM115" s="3857"/>
      <c r="AN115" s="3858"/>
      <c r="AO115" s="3372" t="s">
        <v>170</v>
      </c>
      <c r="AP115" s="3368" t="s">
        <v>171</v>
      </c>
      <c r="AQ115" s="3845" t="s">
        <v>8</v>
      </c>
      <c r="AR115" s="3845" t="s">
        <v>9</v>
      </c>
      <c r="AS115" s="126"/>
      <c r="AT115" s="126"/>
    </row>
    <row r="116" spans="1:131" ht="27" customHeight="1" x14ac:dyDescent="0.2">
      <c r="A116" s="3356"/>
      <c r="B116" s="3846"/>
      <c r="C116" s="3847"/>
      <c r="D116" s="3840"/>
      <c r="E116" s="3850" t="s">
        <v>11</v>
      </c>
      <c r="F116" s="3894"/>
      <c r="G116" s="3848" t="s">
        <v>12</v>
      </c>
      <c r="H116" s="3894"/>
      <c r="I116" s="3848" t="s">
        <v>13</v>
      </c>
      <c r="J116" s="3894"/>
      <c r="K116" s="3848" t="s">
        <v>14</v>
      </c>
      <c r="L116" s="3894"/>
      <c r="M116" s="3848" t="s">
        <v>15</v>
      </c>
      <c r="N116" s="3894"/>
      <c r="O116" s="3848" t="s">
        <v>16</v>
      </c>
      <c r="P116" s="3894"/>
      <c r="Q116" s="3857" t="s">
        <v>17</v>
      </c>
      <c r="R116" s="3894"/>
      <c r="S116" s="3848" t="s">
        <v>18</v>
      </c>
      <c r="T116" s="3894"/>
      <c r="U116" s="3848" t="s">
        <v>19</v>
      </c>
      <c r="V116" s="3894"/>
      <c r="W116" s="3848" t="s">
        <v>20</v>
      </c>
      <c r="X116" s="3894"/>
      <c r="Y116" s="3848" t="s">
        <v>21</v>
      </c>
      <c r="Z116" s="3894"/>
      <c r="AA116" s="3848" t="s">
        <v>22</v>
      </c>
      <c r="AB116" s="3894"/>
      <c r="AC116" s="3848" t="s">
        <v>23</v>
      </c>
      <c r="AD116" s="3894"/>
      <c r="AE116" s="3848" t="s">
        <v>24</v>
      </c>
      <c r="AF116" s="3894"/>
      <c r="AG116" s="3848" t="s">
        <v>25</v>
      </c>
      <c r="AH116" s="3894"/>
      <c r="AI116" s="3848" t="s">
        <v>26</v>
      </c>
      <c r="AJ116" s="3894"/>
      <c r="AK116" s="3848" t="s">
        <v>27</v>
      </c>
      <c r="AL116" s="3894"/>
      <c r="AM116" s="3857" t="s">
        <v>28</v>
      </c>
      <c r="AN116" s="3858"/>
      <c r="AO116" s="3372"/>
      <c r="AP116" s="3368"/>
      <c r="AQ116" s="3372"/>
      <c r="AR116" s="3372"/>
      <c r="AS116" s="126"/>
      <c r="AT116" s="126"/>
    </row>
    <row r="117" spans="1:131" ht="24" customHeight="1" x14ac:dyDescent="0.2">
      <c r="A117" s="3841"/>
      <c r="B117" s="1531" t="s">
        <v>29</v>
      </c>
      <c r="C117" s="1444" t="s">
        <v>30</v>
      </c>
      <c r="D117" s="1532" t="s">
        <v>31</v>
      </c>
      <c r="E117" s="1441" t="s">
        <v>30</v>
      </c>
      <c r="F117" s="1533" t="s">
        <v>31</v>
      </c>
      <c r="G117" s="1441" t="s">
        <v>30</v>
      </c>
      <c r="H117" s="1533" t="s">
        <v>31</v>
      </c>
      <c r="I117" s="1441" t="s">
        <v>30</v>
      </c>
      <c r="J117" s="1533" t="s">
        <v>31</v>
      </c>
      <c r="K117" s="1441" t="s">
        <v>30</v>
      </c>
      <c r="L117" s="1533" t="s">
        <v>31</v>
      </c>
      <c r="M117" s="1441" t="s">
        <v>30</v>
      </c>
      <c r="N117" s="1533" t="s">
        <v>31</v>
      </c>
      <c r="O117" s="1441" t="s">
        <v>30</v>
      </c>
      <c r="P117" s="1533" t="s">
        <v>31</v>
      </c>
      <c r="Q117" s="1441" t="s">
        <v>30</v>
      </c>
      <c r="R117" s="1533" t="s">
        <v>31</v>
      </c>
      <c r="S117" s="1441" t="s">
        <v>30</v>
      </c>
      <c r="T117" s="1533" t="s">
        <v>31</v>
      </c>
      <c r="U117" s="1441" t="s">
        <v>30</v>
      </c>
      <c r="V117" s="1533" t="s">
        <v>31</v>
      </c>
      <c r="W117" s="1441" t="s">
        <v>30</v>
      </c>
      <c r="X117" s="1533" t="s">
        <v>31</v>
      </c>
      <c r="Y117" s="1441" t="s">
        <v>30</v>
      </c>
      <c r="Z117" s="1533" t="s">
        <v>31</v>
      </c>
      <c r="AA117" s="1441" t="s">
        <v>30</v>
      </c>
      <c r="AB117" s="1533" t="s">
        <v>31</v>
      </c>
      <c r="AC117" s="1441" t="s">
        <v>30</v>
      </c>
      <c r="AD117" s="1533" t="s">
        <v>31</v>
      </c>
      <c r="AE117" s="1441" t="s">
        <v>30</v>
      </c>
      <c r="AF117" s="1533" t="s">
        <v>31</v>
      </c>
      <c r="AG117" s="1441" t="s">
        <v>30</v>
      </c>
      <c r="AH117" s="1533" t="s">
        <v>31</v>
      </c>
      <c r="AI117" s="1441" t="s">
        <v>30</v>
      </c>
      <c r="AJ117" s="1533" t="s">
        <v>31</v>
      </c>
      <c r="AK117" s="1441" t="s">
        <v>30</v>
      </c>
      <c r="AL117" s="1533" t="s">
        <v>31</v>
      </c>
      <c r="AM117" s="1441" t="s">
        <v>30</v>
      </c>
      <c r="AN117" s="1445" t="s">
        <v>31</v>
      </c>
      <c r="AO117" s="3840"/>
      <c r="AP117" s="3839"/>
      <c r="AQ117" s="3840"/>
      <c r="AR117" s="3840"/>
      <c r="AS117" s="126"/>
      <c r="AT117" s="126"/>
    </row>
    <row r="118" spans="1:131" ht="24" customHeight="1" x14ac:dyDescent="0.2">
      <c r="A118" s="186" t="s">
        <v>172</v>
      </c>
      <c r="B118" s="76">
        <f>SUM(C118:D118)</f>
        <v>0</v>
      </c>
      <c r="C118" s="187">
        <f>SUM(E118+G118+I118+K118+M118+O118+Q118+S118+U118+W118+Y118+AA118+AC118+AE118+AG118+AI118+AK118+AM118)</f>
        <v>0</v>
      </c>
      <c r="D118" s="188">
        <f t="shared" ref="C118:D120" si="9">SUM(F118+H118+J118+L118+N118+P118+R118+T118+V118+X118+Z118+AB118+AD118+AF118+AH118+AJ118+AL118+AN118)</f>
        <v>0</v>
      </c>
      <c r="E118" s="45"/>
      <c r="F118" s="154"/>
      <c r="G118" s="45"/>
      <c r="H118" s="189"/>
      <c r="I118" s="45"/>
      <c r="J118" s="189"/>
      <c r="K118" s="45"/>
      <c r="L118" s="189"/>
      <c r="M118" s="45"/>
      <c r="N118" s="189"/>
      <c r="O118" s="45"/>
      <c r="P118" s="189"/>
      <c r="Q118" s="190"/>
      <c r="R118" s="189"/>
      <c r="S118" s="45"/>
      <c r="T118" s="189"/>
      <c r="U118" s="45"/>
      <c r="V118" s="189"/>
      <c r="W118" s="45"/>
      <c r="X118" s="189"/>
      <c r="Y118" s="45"/>
      <c r="Z118" s="189"/>
      <c r="AA118" s="45"/>
      <c r="AB118" s="189"/>
      <c r="AC118" s="45"/>
      <c r="AD118" s="189"/>
      <c r="AE118" s="45"/>
      <c r="AF118" s="189"/>
      <c r="AG118" s="45"/>
      <c r="AH118" s="189"/>
      <c r="AI118" s="45"/>
      <c r="AJ118" s="189"/>
      <c r="AK118" s="45"/>
      <c r="AL118" s="189"/>
      <c r="AM118" s="109"/>
      <c r="AN118" s="191"/>
      <c r="AO118" s="80"/>
      <c r="AP118" s="80"/>
      <c r="AQ118" s="1534"/>
      <c r="AR118" s="1534"/>
      <c r="AS118" s="192"/>
      <c r="AT118" s="126"/>
      <c r="CH118" s="4">
        <v>0</v>
      </c>
      <c r="CI118" s="4">
        <v>0</v>
      </c>
      <c r="DA118" s="5">
        <v>0</v>
      </c>
      <c r="DB118" s="5">
        <v>0</v>
      </c>
      <c r="DC118" s="5">
        <v>0</v>
      </c>
      <c r="DD118" s="5">
        <v>0</v>
      </c>
      <c r="DE118" s="5">
        <v>0</v>
      </c>
      <c r="DF118" s="5">
        <v>0</v>
      </c>
      <c r="DG118" s="5">
        <v>0</v>
      </c>
    </row>
    <row r="119" spans="1:131" ht="16.350000000000001" customHeight="1" x14ac:dyDescent="0.2">
      <c r="A119" s="193" t="s">
        <v>173</v>
      </c>
      <c r="B119" s="76">
        <f>SUM(C119:D119)</f>
        <v>0</v>
      </c>
      <c r="C119" s="187">
        <f t="shared" si="9"/>
        <v>0</v>
      </c>
      <c r="D119" s="188">
        <f t="shared" si="9"/>
        <v>0</v>
      </c>
      <c r="E119" s="25"/>
      <c r="F119" s="26"/>
      <c r="G119" s="25"/>
      <c r="H119" s="27"/>
      <c r="I119" s="25"/>
      <c r="J119" s="27"/>
      <c r="K119" s="25"/>
      <c r="L119" s="27"/>
      <c r="M119" s="25"/>
      <c r="N119" s="27"/>
      <c r="O119" s="25"/>
      <c r="P119" s="27"/>
      <c r="Q119" s="77"/>
      <c r="R119" s="27"/>
      <c r="S119" s="25"/>
      <c r="T119" s="27"/>
      <c r="U119" s="25"/>
      <c r="V119" s="27"/>
      <c r="W119" s="25"/>
      <c r="X119" s="27"/>
      <c r="Y119" s="25"/>
      <c r="Z119" s="27"/>
      <c r="AA119" s="25"/>
      <c r="AB119" s="27"/>
      <c r="AC119" s="25"/>
      <c r="AD119" s="27"/>
      <c r="AE119" s="25"/>
      <c r="AF119" s="27"/>
      <c r="AG119" s="25"/>
      <c r="AH119" s="27"/>
      <c r="AI119" s="25"/>
      <c r="AJ119" s="27"/>
      <c r="AK119" s="25"/>
      <c r="AL119" s="27"/>
      <c r="AM119" s="78"/>
      <c r="AN119" s="35"/>
      <c r="AO119" s="32"/>
      <c r="AP119" s="32"/>
      <c r="AQ119" s="80"/>
      <c r="AR119" s="80"/>
      <c r="AS119" s="192"/>
      <c r="AT119" s="126"/>
      <c r="CG119" s="4">
        <v>0</v>
      </c>
      <c r="CH119" s="4">
        <v>0</v>
      </c>
      <c r="CI119" s="4">
        <v>0</v>
      </c>
    </row>
    <row r="120" spans="1:131" ht="16.350000000000001" customHeight="1" x14ac:dyDescent="0.2">
      <c r="A120" s="1535" t="s">
        <v>174</v>
      </c>
      <c r="B120" s="123">
        <f>SUM(C120:D120)</f>
        <v>0</v>
      </c>
      <c r="C120" s="195">
        <f t="shared" si="9"/>
        <v>0</v>
      </c>
      <c r="D120" s="196">
        <f t="shared" si="9"/>
        <v>0</v>
      </c>
      <c r="E120" s="65"/>
      <c r="F120" s="66"/>
      <c r="G120" s="65"/>
      <c r="H120" s="64"/>
      <c r="I120" s="65"/>
      <c r="J120" s="64"/>
      <c r="K120" s="65"/>
      <c r="L120" s="64"/>
      <c r="M120" s="65"/>
      <c r="N120" s="64"/>
      <c r="O120" s="65"/>
      <c r="P120" s="64"/>
      <c r="Q120" s="92"/>
      <c r="R120" s="64"/>
      <c r="S120" s="65"/>
      <c r="T120" s="64"/>
      <c r="U120" s="65"/>
      <c r="V120" s="64"/>
      <c r="W120" s="65"/>
      <c r="X120" s="64"/>
      <c r="Y120" s="65"/>
      <c r="Z120" s="64"/>
      <c r="AA120" s="65"/>
      <c r="AB120" s="64"/>
      <c r="AC120" s="65"/>
      <c r="AD120" s="64"/>
      <c r="AE120" s="65"/>
      <c r="AF120" s="64"/>
      <c r="AG120" s="65"/>
      <c r="AH120" s="64"/>
      <c r="AI120" s="65"/>
      <c r="AJ120" s="64"/>
      <c r="AK120" s="65"/>
      <c r="AL120" s="64"/>
      <c r="AM120" s="93"/>
      <c r="AN120" s="68"/>
      <c r="AO120" s="70"/>
      <c r="AP120" s="70"/>
      <c r="AQ120" s="69"/>
      <c r="AR120" s="70"/>
      <c r="AS120" s="192"/>
      <c r="AT120" s="126"/>
    </row>
    <row r="121" spans="1:131" ht="21" customHeight="1" x14ac:dyDescent="0.2">
      <c r="A121" s="8" t="s">
        <v>175</v>
      </c>
      <c r="B121" s="197"/>
      <c r="C121" s="197"/>
      <c r="D121" s="6"/>
      <c r="E121" s="197"/>
      <c r="F121" s="6"/>
      <c r="G121" s="6"/>
      <c r="H121" s="6"/>
      <c r="I121" s="6"/>
      <c r="J121" s="6"/>
      <c r="K121" s="6"/>
      <c r="L121" s="124"/>
      <c r="M121" s="124"/>
      <c r="N121" s="124"/>
      <c r="O121" s="124"/>
      <c r="AQ121" s="198"/>
      <c r="AR121" s="198"/>
    </row>
    <row r="122" spans="1:131" ht="15" customHeight="1" x14ac:dyDescent="0.2">
      <c r="A122" s="3895" t="s">
        <v>176</v>
      </c>
      <c r="B122" s="3896"/>
      <c r="C122" s="3899" t="s">
        <v>32</v>
      </c>
      <c r="D122" s="3900" t="s">
        <v>177</v>
      </c>
      <c r="E122" s="3901"/>
      <c r="F122" s="3901"/>
      <c r="G122" s="3901"/>
      <c r="H122" s="3902"/>
      <c r="I122" s="3903" t="s">
        <v>99</v>
      </c>
      <c r="J122" s="3904" t="s">
        <v>6</v>
      </c>
      <c r="K122" s="3896" t="s">
        <v>7</v>
      </c>
      <c r="AR122" s="198"/>
      <c r="AS122" s="198"/>
      <c r="BV122" s="2"/>
      <c r="CA122" s="199"/>
      <c r="DA122" s="4"/>
      <c r="EA122" s="200"/>
    </row>
    <row r="123" spans="1:131" ht="31.5" x14ac:dyDescent="0.2">
      <c r="A123" s="3897"/>
      <c r="B123" s="3898"/>
      <c r="C123" s="3810"/>
      <c r="D123" s="1536" t="s">
        <v>178</v>
      </c>
      <c r="E123" s="1537" t="s">
        <v>179</v>
      </c>
      <c r="F123" s="1537" t="s">
        <v>180</v>
      </c>
      <c r="G123" s="1537" t="s">
        <v>181</v>
      </c>
      <c r="H123" s="1538" t="s">
        <v>182</v>
      </c>
      <c r="I123" s="3806"/>
      <c r="J123" s="3808"/>
      <c r="K123" s="3898"/>
      <c r="AR123" s="198"/>
      <c r="AS123" s="198"/>
      <c r="BV123" s="2"/>
      <c r="CA123" s="199"/>
      <c r="DA123" s="4"/>
      <c r="EA123" s="200"/>
    </row>
    <row r="124" spans="1:131" ht="28.15" customHeight="1" x14ac:dyDescent="0.2">
      <c r="A124" s="3906" t="s">
        <v>183</v>
      </c>
      <c r="B124" s="1539" t="s">
        <v>184</v>
      </c>
      <c r="C124" s="1540">
        <f>SUM(D124:H124)</f>
        <v>0</v>
      </c>
      <c r="D124" s="1541"/>
      <c r="E124" s="1542"/>
      <c r="F124" s="1542"/>
      <c r="G124" s="1542"/>
      <c r="H124" s="1543"/>
      <c r="I124" s="201"/>
      <c r="J124" s="1544"/>
      <c r="K124" s="1545"/>
      <c r="L124" s="10"/>
      <c r="AR124" s="198"/>
      <c r="AS124" s="198"/>
      <c r="BV124" s="2"/>
      <c r="CA124" s="199"/>
      <c r="DA124" s="4"/>
      <c r="DC124" s="5">
        <v>0</v>
      </c>
      <c r="DD124" s="5">
        <v>0</v>
      </c>
      <c r="DE124" s="5">
        <v>0</v>
      </c>
      <c r="DF124" s="5">
        <v>0</v>
      </c>
      <c r="EA124" s="200"/>
    </row>
    <row r="125" spans="1:131" ht="26.45" customHeight="1" x14ac:dyDescent="0.2">
      <c r="A125" s="3368"/>
      <c r="B125" s="202" t="s">
        <v>185</v>
      </c>
      <c r="C125" s="203">
        <f>SUM(D125:H125)</f>
        <v>0</v>
      </c>
      <c r="D125" s="1546"/>
      <c r="E125" s="1547"/>
      <c r="F125" s="1547"/>
      <c r="G125" s="1547"/>
      <c r="H125" s="1548"/>
      <c r="I125" s="201"/>
      <c r="J125" s="1549"/>
      <c r="K125" s="1550"/>
      <c r="L125" s="10"/>
      <c r="AR125" s="198"/>
      <c r="AS125" s="198"/>
      <c r="BV125" s="2"/>
      <c r="CA125" s="199"/>
      <c r="DA125" s="4"/>
      <c r="DD125" s="5">
        <v>0</v>
      </c>
      <c r="DF125" s="5">
        <v>0</v>
      </c>
      <c r="EA125" s="200"/>
    </row>
    <row r="126" spans="1:131" ht="29.45" customHeight="1" x14ac:dyDescent="0.2">
      <c r="A126" s="3764"/>
      <c r="B126" s="204" t="s">
        <v>186</v>
      </c>
      <c r="C126" s="1551">
        <f>SUM(D126:H126)</f>
        <v>0</v>
      </c>
      <c r="D126" s="1552"/>
      <c r="E126" s="1553"/>
      <c r="F126" s="1553"/>
      <c r="G126" s="1553"/>
      <c r="H126" s="1554"/>
      <c r="I126" s="201"/>
      <c r="J126" s="1555"/>
      <c r="K126" s="1556"/>
      <c r="L126" s="10"/>
      <c r="AR126" s="198"/>
      <c r="AS126" s="198"/>
      <c r="BV126" s="2"/>
      <c r="CA126" s="199"/>
      <c r="DA126" s="4"/>
      <c r="DD126" s="5">
        <v>0</v>
      </c>
      <c r="DF126" s="5">
        <v>0</v>
      </c>
      <c r="EA126" s="200"/>
    </row>
    <row r="127" spans="1:131" ht="24.6" customHeight="1" x14ac:dyDescent="0.2">
      <c r="A127" s="3906" t="s">
        <v>187</v>
      </c>
      <c r="B127" s="204" t="s">
        <v>188</v>
      </c>
      <c r="C127" s="1557">
        <f>SUM(I127)</f>
        <v>0</v>
      </c>
      <c r="D127" s="1558"/>
      <c r="E127" s="1559"/>
      <c r="F127" s="1559"/>
      <c r="G127" s="1559"/>
      <c r="H127" s="1560"/>
      <c r="I127" s="1561"/>
      <c r="J127" s="1562"/>
      <c r="K127" s="1563"/>
      <c r="L127" s="10"/>
      <c r="BV127" s="2"/>
      <c r="CA127" s="199"/>
      <c r="DA127" s="4"/>
      <c r="DB127" s="5">
        <v>0</v>
      </c>
      <c r="DD127" s="5">
        <v>0</v>
      </c>
      <c r="DF127" s="5">
        <v>0</v>
      </c>
      <c r="EA127" s="200"/>
    </row>
    <row r="128" spans="1:131" ht="24.6" customHeight="1" x14ac:dyDescent="0.2">
      <c r="A128" s="3764"/>
      <c r="B128" s="204" t="s">
        <v>189</v>
      </c>
      <c r="C128" s="1551">
        <f>SUM(D128:H128)</f>
        <v>0</v>
      </c>
      <c r="D128" s="1564"/>
      <c r="E128" s="1565"/>
      <c r="F128" s="1565"/>
      <c r="G128" s="1565"/>
      <c r="H128" s="1297"/>
      <c r="I128" s="1566"/>
      <c r="J128" s="1567"/>
      <c r="K128" s="1568"/>
      <c r="L128" s="10"/>
      <c r="BV128" s="2"/>
      <c r="CA128" s="199"/>
      <c r="DA128" s="4"/>
      <c r="DD128" s="5">
        <v>0</v>
      </c>
      <c r="DF128" s="5">
        <v>0</v>
      </c>
      <c r="EA128" s="200"/>
    </row>
    <row r="129" spans="1:131" ht="18.600000000000001" customHeight="1" x14ac:dyDescent="0.2">
      <c r="A129" s="3368" t="s">
        <v>190</v>
      </c>
      <c r="B129" s="16" t="s">
        <v>71</v>
      </c>
      <c r="C129" s="207">
        <f>SUM(D129:I129)</f>
        <v>0</v>
      </c>
      <c r="D129" s="1301"/>
      <c r="E129" s="1302"/>
      <c r="F129" s="1302"/>
      <c r="G129" s="1302"/>
      <c r="H129" s="1542"/>
      <c r="I129" s="1304"/>
      <c r="J129" s="1305"/>
      <c r="K129" s="1306"/>
      <c r="L129" s="10"/>
      <c r="BV129" s="2"/>
      <c r="CA129" s="199"/>
      <c r="DA129" s="4"/>
      <c r="DB129" s="5">
        <v>0</v>
      </c>
      <c r="DD129" s="5">
        <v>0</v>
      </c>
      <c r="DF129" s="5">
        <v>0</v>
      </c>
      <c r="EA129" s="200"/>
    </row>
    <row r="130" spans="1:131" ht="18.600000000000001" customHeight="1" x14ac:dyDescent="0.2">
      <c r="A130" s="3368"/>
      <c r="B130" s="16" t="s">
        <v>191</v>
      </c>
      <c r="C130" s="207">
        <f>SUM(D130:I130)</f>
        <v>0</v>
      </c>
      <c r="D130" s="1301"/>
      <c r="E130" s="1302"/>
      <c r="F130" s="1302"/>
      <c r="G130" s="1302"/>
      <c r="H130" s="1302"/>
      <c r="I130" s="1304"/>
      <c r="J130" s="1305"/>
      <c r="K130" s="1306"/>
      <c r="L130" s="10"/>
      <c r="BV130" s="2"/>
      <c r="CA130" s="199"/>
      <c r="DA130" s="4"/>
      <c r="DB130" s="5">
        <v>0</v>
      </c>
      <c r="DD130" s="5">
        <v>0</v>
      </c>
      <c r="DF130" s="5">
        <v>0</v>
      </c>
      <c r="EA130" s="200"/>
    </row>
    <row r="131" spans="1:131" ht="16.899999999999999" customHeight="1" x14ac:dyDescent="0.2">
      <c r="A131" s="3368"/>
      <c r="B131" s="21" t="s">
        <v>192</v>
      </c>
      <c r="C131" s="207">
        <f>SUM(D131:I131)</f>
        <v>0</v>
      </c>
      <c r="D131" s="1569"/>
      <c r="E131" s="1570"/>
      <c r="F131" s="1570"/>
      <c r="G131" s="1570"/>
      <c r="H131" s="1570"/>
      <c r="I131" s="1571"/>
      <c r="J131" s="1572"/>
      <c r="K131" s="1573"/>
      <c r="L131" s="10"/>
      <c r="BV131" s="2"/>
      <c r="CA131" s="199"/>
      <c r="DA131" s="4"/>
      <c r="DB131" s="5">
        <v>0</v>
      </c>
      <c r="DD131" s="5">
        <v>0</v>
      </c>
      <c r="DF131" s="5">
        <v>0</v>
      </c>
      <c r="EA131" s="200"/>
    </row>
    <row r="132" spans="1:131" ht="17.45" customHeight="1" x14ac:dyDescent="0.2">
      <c r="A132" s="3764"/>
      <c r="B132" s="213" t="s">
        <v>107</v>
      </c>
      <c r="C132" s="123">
        <f>SUM(D132:I132)</f>
        <v>0</v>
      </c>
      <c r="D132" s="1574"/>
      <c r="E132" s="1575"/>
      <c r="F132" s="1575"/>
      <c r="G132" s="1575"/>
      <c r="H132" s="1575"/>
      <c r="I132" s="1576"/>
      <c r="J132" s="1577"/>
      <c r="K132" s="1578"/>
      <c r="L132" s="10"/>
      <c r="BV132" s="2"/>
      <c r="CA132" s="199"/>
      <c r="DA132" s="4"/>
      <c r="DB132" s="5">
        <v>0</v>
      </c>
      <c r="DD132" s="5">
        <v>0</v>
      </c>
      <c r="DF132" s="5">
        <v>0</v>
      </c>
      <c r="EA132" s="200"/>
    </row>
    <row r="133" spans="1:131" ht="17.45" customHeight="1" x14ac:dyDescent="0.25">
      <c r="A133" s="214" t="s">
        <v>193</v>
      </c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 s="215"/>
      <c r="AO133" s="215"/>
    </row>
    <row r="134" spans="1:131" ht="18.600000000000001" customHeight="1" x14ac:dyDescent="0.2">
      <c r="A134" s="3907" t="s">
        <v>49</v>
      </c>
      <c r="B134" s="3907" t="s">
        <v>194</v>
      </c>
      <c r="C134" s="3909" t="s">
        <v>29</v>
      </c>
      <c r="D134" s="3909" t="s">
        <v>30</v>
      </c>
      <c r="E134" s="3910" t="s">
        <v>31</v>
      </c>
      <c r="F134" s="3912" t="s">
        <v>195</v>
      </c>
      <c r="G134" s="3913"/>
      <c r="H134" s="3913"/>
      <c r="I134" s="3913"/>
      <c r="J134" s="3913"/>
      <c r="K134" s="3913"/>
      <c r="L134" s="3913"/>
      <c r="M134" s="3913"/>
      <c r="N134" s="3913"/>
      <c r="O134" s="3913"/>
      <c r="P134" s="3913"/>
      <c r="Q134" s="3913"/>
      <c r="R134" s="3913"/>
      <c r="S134" s="3913"/>
      <c r="T134" s="3913"/>
      <c r="U134" s="3913"/>
      <c r="V134" s="3913"/>
      <c r="W134" s="3913"/>
      <c r="X134" s="3913"/>
      <c r="Y134" s="3913"/>
      <c r="Z134" s="3913"/>
      <c r="AA134" s="3913"/>
      <c r="AB134" s="3913"/>
      <c r="AC134" s="3913"/>
      <c r="AD134" s="3913"/>
      <c r="AE134" s="3913"/>
      <c r="AF134" s="3913"/>
      <c r="AG134" s="3913"/>
      <c r="AH134" s="3913"/>
      <c r="AI134" s="3913"/>
      <c r="AJ134" s="3913"/>
      <c r="AK134" s="3913"/>
      <c r="AL134" s="3913"/>
      <c r="AM134" s="3914"/>
      <c r="AN134" s="3909" t="s">
        <v>6</v>
      </c>
      <c r="AO134" s="3910" t="s">
        <v>7</v>
      </c>
    </row>
    <row r="135" spans="1:131" x14ac:dyDescent="0.2">
      <c r="A135" s="3452"/>
      <c r="B135" s="3452"/>
      <c r="C135" s="3455"/>
      <c r="D135" s="3455"/>
      <c r="E135" s="3458"/>
      <c r="F135" s="3915" t="s">
        <v>196</v>
      </c>
      <c r="G135" s="3916"/>
      <c r="H135" s="3915" t="s">
        <v>197</v>
      </c>
      <c r="I135" s="3916"/>
      <c r="J135" s="3915" t="s">
        <v>198</v>
      </c>
      <c r="K135" s="3916"/>
      <c r="L135" s="3915" t="s">
        <v>199</v>
      </c>
      <c r="M135" s="3916"/>
      <c r="N135" s="3915" t="s">
        <v>200</v>
      </c>
      <c r="O135" s="3916"/>
      <c r="P135" s="3917" t="s">
        <v>94</v>
      </c>
      <c r="Q135" s="3916"/>
      <c r="R135" s="3915" t="s">
        <v>95</v>
      </c>
      <c r="S135" s="3916"/>
      <c r="T135" s="3915" t="s">
        <v>201</v>
      </c>
      <c r="U135" s="3916"/>
      <c r="V135" s="3915" t="s">
        <v>202</v>
      </c>
      <c r="W135" s="3916"/>
      <c r="X135" s="3915" t="s">
        <v>203</v>
      </c>
      <c r="Y135" s="3916"/>
      <c r="Z135" s="3915" t="s">
        <v>204</v>
      </c>
      <c r="AA135" s="3916"/>
      <c r="AB135" s="3915" t="s">
        <v>205</v>
      </c>
      <c r="AC135" s="3916"/>
      <c r="AD135" s="3915" t="s">
        <v>206</v>
      </c>
      <c r="AE135" s="3916"/>
      <c r="AF135" s="3915" t="s">
        <v>207</v>
      </c>
      <c r="AG135" s="3916"/>
      <c r="AH135" s="3915" t="s">
        <v>208</v>
      </c>
      <c r="AI135" s="3916"/>
      <c r="AJ135" s="3915" t="s">
        <v>209</v>
      </c>
      <c r="AK135" s="3916"/>
      <c r="AL135" s="3915" t="s">
        <v>210</v>
      </c>
      <c r="AM135" s="3918"/>
      <c r="AN135" s="3455"/>
      <c r="AO135" s="3458"/>
    </row>
    <row r="136" spans="1:131" x14ac:dyDescent="0.2">
      <c r="A136" s="3908"/>
      <c r="B136" s="3908"/>
      <c r="C136" s="3815"/>
      <c r="D136" s="3815"/>
      <c r="E136" s="3911"/>
      <c r="F136" s="1579" t="s">
        <v>211</v>
      </c>
      <c r="G136" s="1580" t="s">
        <v>31</v>
      </c>
      <c r="H136" s="1579" t="s">
        <v>211</v>
      </c>
      <c r="I136" s="1580" t="s">
        <v>31</v>
      </c>
      <c r="J136" s="1579" t="s">
        <v>211</v>
      </c>
      <c r="K136" s="1580" t="s">
        <v>31</v>
      </c>
      <c r="L136" s="1579" t="s">
        <v>211</v>
      </c>
      <c r="M136" s="1580" t="s">
        <v>31</v>
      </c>
      <c r="N136" s="1579" t="s">
        <v>211</v>
      </c>
      <c r="O136" s="1580" t="s">
        <v>31</v>
      </c>
      <c r="P136" s="1579" t="s">
        <v>211</v>
      </c>
      <c r="Q136" s="1580" t="s">
        <v>31</v>
      </c>
      <c r="R136" s="1579" t="s">
        <v>211</v>
      </c>
      <c r="S136" s="1580" t="s">
        <v>31</v>
      </c>
      <c r="T136" s="1579" t="s">
        <v>211</v>
      </c>
      <c r="U136" s="1580" t="s">
        <v>31</v>
      </c>
      <c r="V136" s="1579" t="s">
        <v>211</v>
      </c>
      <c r="W136" s="1580" t="s">
        <v>31</v>
      </c>
      <c r="X136" s="1579" t="s">
        <v>211</v>
      </c>
      <c r="Y136" s="1580" t="s">
        <v>31</v>
      </c>
      <c r="Z136" s="1579" t="s">
        <v>211</v>
      </c>
      <c r="AA136" s="1580" t="s">
        <v>31</v>
      </c>
      <c r="AB136" s="1579" t="s">
        <v>211</v>
      </c>
      <c r="AC136" s="1580" t="s">
        <v>31</v>
      </c>
      <c r="AD136" s="1579" t="s">
        <v>211</v>
      </c>
      <c r="AE136" s="1580" t="s">
        <v>31</v>
      </c>
      <c r="AF136" s="1579" t="s">
        <v>211</v>
      </c>
      <c r="AG136" s="1580" t="s">
        <v>31</v>
      </c>
      <c r="AH136" s="1579" t="s">
        <v>211</v>
      </c>
      <c r="AI136" s="1580" t="s">
        <v>31</v>
      </c>
      <c r="AJ136" s="1579" t="s">
        <v>211</v>
      </c>
      <c r="AK136" s="1580" t="s">
        <v>31</v>
      </c>
      <c r="AL136" s="1579" t="s">
        <v>211</v>
      </c>
      <c r="AM136" s="1581" t="s">
        <v>31</v>
      </c>
      <c r="AN136" s="3815"/>
      <c r="AO136" s="3911"/>
    </row>
    <row r="137" spans="1:131" x14ac:dyDescent="0.2">
      <c r="A137" s="3919" t="s">
        <v>71</v>
      </c>
      <c r="B137" s="1582" t="s">
        <v>212</v>
      </c>
      <c r="C137" s="1583">
        <f>SUM(D137:E137)</f>
        <v>0</v>
      </c>
      <c r="D137" s="1584">
        <f>+F137+H137+J137+L137+N137+P137+R137+T137+V137+X137+Z137+AB137+AD137+AF137+AH137+AJ137+AL137</f>
        <v>0</v>
      </c>
      <c r="E137" s="1585">
        <f>+G137+I137+K137+M137+O137+Q137+S137+U137+W137+Y137+AA137+AC137+AE137+AG137+AI137+AK137+AM137</f>
        <v>0</v>
      </c>
      <c r="F137" s="1586"/>
      <c r="G137" s="1587"/>
      <c r="H137" s="1586"/>
      <c r="I137" s="1587"/>
      <c r="J137" s="1586"/>
      <c r="K137" s="1587"/>
      <c r="L137" s="1586"/>
      <c r="M137" s="1587"/>
      <c r="N137" s="1586"/>
      <c r="O137" s="1587"/>
      <c r="P137" s="1586"/>
      <c r="Q137" s="1587"/>
      <c r="R137" s="1586"/>
      <c r="S137" s="1587"/>
      <c r="T137" s="1586"/>
      <c r="U137" s="1587"/>
      <c r="V137" s="1586"/>
      <c r="W137" s="1587"/>
      <c r="X137" s="1586"/>
      <c r="Y137" s="1587"/>
      <c r="Z137" s="1586"/>
      <c r="AA137" s="1587"/>
      <c r="AB137" s="1586"/>
      <c r="AC137" s="1587"/>
      <c r="AD137" s="1586"/>
      <c r="AE137" s="1587"/>
      <c r="AF137" s="1586"/>
      <c r="AG137" s="1587"/>
      <c r="AH137" s="1586"/>
      <c r="AI137" s="1587"/>
      <c r="AJ137" s="1586"/>
      <c r="AK137" s="1587"/>
      <c r="AL137" s="1586"/>
      <c r="AM137" s="1588"/>
      <c r="AN137" s="1589"/>
      <c r="AO137" s="1587"/>
      <c r="AP137" s="10"/>
      <c r="DB137" s="5">
        <v>0</v>
      </c>
      <c r="DD137" s="5">
        <v>0</v>
      </c>
    </row>
    <row r="138" spans="1:131" x14ac:dyDescent="0.2">
      <c r="A138" s="3468"/>
      <c r="B138" s="76" t="s">
        <v>213</v>
      </c>
      <c r="C138" s="216">
        <f>SUM(D138:E138)</f>
        <v>0</v>
      </c>
      <c r="D138" s="217">
        <f t="shared" ref="D138:E150" si="10">+F138+H138+J138+L138+N138+P138+R138+T138+V138+X138+Z138+AB138+AD138+AF138+AH138+AJ138+AL138</f>
        <v>0</v>
      </c>
      <c r="E138" s="218">
        <f t="shared" si="10"/>
        <v>0</v>
      </c>
      <c r="F138" s="219"/>
      <c r="G138" s="220"/>
      <c r="H138" s="219"/>
      <c r="I138" s="220"/>
      <c r="J138" s="219"/>
      <c r="K138" s="220"/>
      <c r="L138" s="219"/>
      <c r="M138" s="220"/>
      <c r="N138" s="219"/>
      <c r="O138" s="220"/>
      <c r="P138" s="219"/>
      <c r="Q138" s="220"/>
      <c r="R138" s="219"/>
      <c r="S138" s="220"/>
      <c r="T138" s="219"/>
      <c r="U138" s="220"/>
      <c r="V138" s="219"/>
      <c r="W138" s="220"/>
      <c r="X138" s="219"/>
      <c r="Y138" s="220"/>
      <c r="Z138" s="219"/>
      <c r="AA138" s="220"/>
      <c r="AB138" s="219"/>
      <c r="AC138" s="220"/>
      <c r="AD138" s="219"/>
      <c r="AE138" s="220"/>
      <c r="AF138" s="219"/>
      <c r="AG138" s="220"/>
      <c r="AH138" s="219"/>
      <c r="AI138" s="220"/>
      <c r="AJ138" s="219"/>
      <c r="AK138" s="220"/>
      <c r="AL138" s="219"/>
      <c r="AM138" s="221"/>
      <c r="AN138" s="222"/>
      <c r="AO138" s="220"/>
      <c r="AP138" s="10"/>
    </row>
    <row r="139" spans="1:131" x14ac:dyDescent="0.2">
      <c r="A139" s="3468"/>
      <c r="B139" s="76" t="s">
        <v>214</v>
      </c>
      <c r="C139" s="216">
        <f t="shared" ref="C139:C150" si="11">SUM(D139:E139)</f>
        <v>0</v>
      </c>
      <c r="D139" s="217">
        <f t="shared" si="10"/>
        <v>0</v>
      </c>
      <c r="E139" s="218">
        <f t="shared" si="10"/>
        <v>0</v>
      </c>
      <c r="F139" s="223"/>
      <c r="G139" s="224"/>
      <c r="H139" s="223"/>
      <c r="I139" s="224"/>
      <c r="J139" s="223"/>
      <c r="K139" s="224"/>
      <c r="L139" s="223"/>
      <c r="M139" s="224"/>
      <c r="N139" s="223"/>
      <c r="O139" s="224"/>
      <c r="P139" s="223"/>
      <c r="Q139" s="224"/>
      <c r="R139" s="223"/>
      <c r="S139" s="224"/>
      <c r="T139" s="223"/>
      <c r="U139" s="224"/>
      <c r="V139" s="223"/>
      <c r="W139" s="224"/>
      <c r="X139" s="223"/>
      <c r="Y139" s="224"/>
      <c r="Z139" s="223"/>
      <c r="AA139" s="224"/>
      <c r="AB139" s="223"/>
      <c r="AC139" s="224"/>
      <c r="AD139" s="223"/>
      <c r="AE139" s="224"/>
      <c r="AF139" s="223"/>
      <c r="AG139" s="224"/>
      <c r="AH139" s="223"/>
      <c r="AI139" s="224"/>
      <c r="AJ139" s="223"/>
      <c r="AK139" s="224"/>
      <c r="AL139" s="223"/>
      <c r="AM139" s="225"/>
      <c r="AN139" s="226"/>
      <c r="AO139" s="224"/>
      <c r="AP139" s="10"/>
    </row>
    <row r="140" spans="1:131" x14ac:dyDescent="0.2">
      <c r="A140" s="3468"/>
      <c r="B140" s="76" t="s">
        <v>215</v>
      </c>
      <c r="C140" s="216">
        <f t="shared" si="11"/>
        <v>0</v>
      </c>
      <c r="D140" s="217">
        <f t="shared" si="10"/>
        <v>0</v>
      </c>
      <c r="E140" s="218">
        <f t="shared" si="10"/>
        <v>0</v>
      </c>
      <c r="F140" s="223"/>
      <c r="G140" s="224"/>
      <c r="H140" s="223"/>
      <c r="I140" s="224"/>
      <c r="J140" s="223"/>
      <c r="K140" s="224"/>
      <c r="L140" s="223"/>
      <c r="M140" s="224"/>
      <c r="N140" s="223"/>
      <c r="O140" s="224"/>
      <c r="P140" s="223"/>
      <c r="Q140" s="224"/>
      <c r="R140" s="223"/>
      <c r="S140" s="224"/>
      <c r="T140" s="223"/>
      <c r="U140" s="224"/>
      <c r="V140" s="223"/>
      <c r="W140" s="224"/>
      <c r="X140" s="223"/>
      <c r="Y140" s="224"/>
      <c r="Z140" s="223"/>
      <c r="AA140" s="224"/>
      <c r="AB140" s="223"/>
      <c r="AC140" s="224"/>
      <c r="AD140" s="223"/>
      <c r="AE140" s="224"/>
      <c r="AF140" s="223"/>
      <c r="AG140" s="224"/>
      <c r="AH140" s="223"/>
      <c r="AI140" s="224"/>
      <c r="AJ140" s="223"/>
      <c r="AK140" s="224"/>
      <c r="AL140" s="223"/>
      <c r="AM140" s="225"/>
      <c r="AN140" s="226"/>
      <c r="AO140" s="224"/>
      <c r="AP140" s="10"/>
    </row>
    <row r="141" spans="1:131" x14ac:dyDescent="0.2">
      <c r="A141" s="3468"/>
      <c r="B141" s="76" t="s">
        <v>216</v>
      </c>
      <c r="C141" s="216">
        <f t="shared" si="11"/>
        <v>0</v>
      </c>
      <c r="D141" s="217">
        <f t="shared" si="10"/>
        <v>0</v>
      </c>
      <c r="E141" s="218">
        <f t="shared" si="10"/>
        <v>0</v>
      </c>
      <c r="F141" s="223"/>
      <c r="G141" s="224"/>
      <c r="H141" s="223"/>
      <c r="I141" s="224"/>
      <c r="J141" s="223"/>
      <c r="K141" s="224"/>
      <c r="L141" s="223"/>
      <c r="M141" s="224"/>
      <c r="N141" s="223"/>
      <c r="O141" s="224"/>
      <c r="P141" s="223"/>
      <c r="Q141" s="224"/>
      <c r="R141" s="223"/>
      <c r="S141" s="224"/>
      <c r="T141" s="223"/>
      <c r="U141" s="224"/>
      <c r="V141" s="223"/>
      <c r="W141" s="224"/>
      <c r="X141" s="223"/>
      <c r="Y141" s="224"/>
      <c r="Z141" s="223"/>
      <c r="AA141" s="224"/>
      <c r="AB141" s="223"/>
      <c r="AC141" s="224"/>
      <c r="AD141" s="223"/>
      <c r="AE141" s="224"/>
      <c r="AF141" s="223"/>
      <c r="AG141" s="224"/>
      <c r="AH141" s="223"/>
      <c r="AI141" s="224"/>
      <c r="AJ141" s="223"/>
      <c r="AK141" s="224"/>
      <c r="AL141" s="223"/>
      <c r="AM141" s="225"/>
      <c r="AN141" s="226"/>
      <c r="AO141" s="224"/>
      <c r="AP141" s="10"/>
    </row>
    <row r="142" spans="1:131" x14ac:dyDescent="0.2">
      <c r="A142" s="3468"/>
      <c r="B142" s="76" t="s">
        <v>217</v>
      </c>
      <c r="C142" s="216">
        <f t="shared" si="11"/>
        <v>0</v>
      </c>
      <c r="D142" s="217">
        <f t="shared" si="10"/>
        <v>0</v>
      </c>
      <c r="E142" s="218">
        <f t="shared" si="10"/>
        <v>0</v>
      </c>
      <c r="F142" s="227"/>
      <c r="G142" s="228"/>
      <c r="H142" s="227"/>
      <c r="I142" s="228"/>
      <c r="J142" s="227"/>
      <c r="K142" s="228"/>
      <c r="L142" s="227"/>
      <c r="M142" s="228"/>
      <c r="N142" s="227"/>
      <c r="O142" s="228"/>
      <c r="P142" s="227"/>
      <c r="Q142" s="228"/>
      <c r="R142" s="227"/>
      <c r="S142" s="228"/>
      <c r="T142" s="227"/>
      <c r="U142" s="228"/>
      <c r="V142" s="227"/>
      <c r="W142" s="228"/>
      <c r="X142" s="227"/>
      <c r="Y142" s="228"/>
      <c r="Z142" s="227"/>
      <c r="AA142" s="228"/>
      <c r="AB142" s="227"/>
      <c r="AC142" s="228"/>
      <c r="AD142" s="227"/>
      <c r="AE142" s="228"/>
      <c r="AF142" s="227"/>
      <c r="AG142" s="228"/>
      <c r="AH142" s="227"/>
      <c r="AI142" s="228"/>
      <c r="AJ142" s="227"/>
      <c r="AK142" s="228"/>
      <c r="AL142" s="227"/>
      <c r="AM142" s="229"/>
      <c r="AN142" s="230"/>
      <c r="AO142" s="228"/>
      <c r="AP142" s="10"/>
    </row>
    <row r="143" spans="1:131" x14ac:dyDescent="0.2">
      <c r="A143" s="3468"/>
      <c r="B143" s="76" t="s">
        <v>218</v>
      </c>
      <c r="C143" s="216">
        <f t="shared" si="11"/>
        <v>0</v>
      </c>
      <c r="D143" s="217">
        <f t="shared" si="10"/>
        <v>0</v>
      </c>
      <c r="E143" s="218">
        <f t="shared" si="10"/>
        <v>0</v>
      </c>
      <c r="F143" s="227"/>
      <c r="G143" s="228"/>
      <c r="H143" s="227"/>
      <c r="I143" s="228"/>
      <c r="J143" s="227"/>
      <c r="K143" s="228"/>
      <c r="L143" s="227"/>
      <c r="M143" s="228"/>
      <c r="N143" s="227"/>
      <c r="O143" s="228"/>
      <c r="P143" s="227"/>
      <c r="Q143" s="228"/>
      <c r="R143" s="227"/>
      <c r="S143" s="228"/>
      <c r="T143" s="227"/>
      <c r="U143" s="228"/>
      <c r="V143" s="227"/>
      <c r="W143" s="228"/>
      <c r="X143" s="227"/>
      <c r="Y143" s="228"/>
      <c r="Z143" s="227"/>
      <c r="AA143" s="228"/>
      <c r="AB143" s="227"/>
      <c r="AC143" s="228"/>
      <c r="AD143" s="227"/>
      <c r="AE143" s="228"/>
      <c r="AF143" s="227"/>
      <c r="AG143" s="228"/>
      <c r="AH143" s="227"/>
      <c r="AI143" s="228"/>
      <c r="AJ143" s="227"/>
      <c r="AK143" s="228"/>
      <c r="AL143" s="227"/>
      <c r="AM143" s="229"/>
      <c r="AN143" s="230"/>
      <c r="AO143" s="228"/>
      <c r="AP143" s="10"/>
    </row>
    <row r="144" spans="1:131" x14ac:dyDescent="0.2">
      <c r="A144" s="3920"/>
      <c r="B144" s="123" t="s">
        <v>219</v>
      </c>
      <c r="C144" s="231">
        <f t="shared" si="11"/>
        <v>0</v>
      </c>
      <c r="D144" s="232">
        <f t="shared" si="10"/>
        <v>0</v>
      </c>
      <c r="E144" s="233">
        <f t="shared" si="10"/>
        <v>0</v>
      </c>
      <c r="F144" s="234"/>
      <c r="G144" s="235"/>
      <c r="H144" s="234"/>
      <c r="I144" s="235"/>
      <c r="J144" s="234"/>
      <c r="K144" s="235"/>
      <c r="L144" s="234"/>
      <c r="M144" s="235"/>
      <c r="N144" s="234"/>
      <c r="O144" s="235"/>
      <c r="P144" s="234"/>
      <c r="Q144" s="235"/>
      <c r="R144" s="234"/>
      <c r="S144" s="235"/>
      <c r="T144" s="234"/>
      <c r="U144" s="235"/>
      <c r="V144" s="234"/>
      <c r="W144" s="235"/>
      <c r="X144" s="234"/>
      <c r="Y144" s="235"/>
      <c r="Z144" s="234"/>
      <c r="AA144" s="235"/>
      <c r="AB144" s="234"/>
      <c r="AC144" s="235"/>
      <c r="AD144" s="234"/>
      <c r="AE144" s="235"/>
      <c r="AF144" s="234"/>
      <c r="AG144" s="235"/>
      <c r="AH144" s="234"/>
      <c r="AI144" s="235"/>
      <c r="AJ144" s="234"/>
      <c r="AK144" s="235"/>
      <c r="AL144" s="234"/>
      <c r="AM144" s="236"/>
      <c r="AN144" s="237"/>
      <c r="AO144" s="235"/>
      <c r="AP144" s="10"/>
    </row>
    <row r="145" spans="1:130" x14ac:dyDescent="0.2">
      <c r="A145" s="3921" t="s">
        <v>192</v>
      </c>
      <c r="B145" s="1590" t="s">
        <v>220</v>
      </c>
      <c r="C145" s="1591">
        <f t="shared" si="11"/>
        <v>0</v>
      </c>
      <c r="D145" s="1592">
        <f t="shared" si="10"/>
        <v>0</v>
      </c>
      <c r="E145" s="1593">
        <f t="shared" si="10"/>
        <v>0</v>
      </c>
      <c r="F145" s="1594"/>
      <c r="G145" s="1595"/>
      <c r="H145" s="1594"/>
      <c r="I145" s="1595"/>
      <c r="J145" s="1594"/>
      <c r="K145" s="1595"/>
      <c r="L145" s="1594"/>
      <c r="M145" s="1595"/>
      <c r="N145" s="1594"/>
      <c r="O145" s="1595"/>
      <c r="P145" s="1594"/>
      <c r="Q145" s="1595"/>
      <c r="R145" s="1594"/>
      <c r="S145" s="1595"/>
      <c r="T145" s="1594"/>
      <c r="U145" s="1595"/>
      <c r="V145" s="1594"/>
      <c r="W145" s="1595"/>
      <c r="X145" s="1594"/>
      <c r="Y145" s="1595"/>
      <c r="Z145" s="1594"/>
      <c r="AA145" s="1595"/>
      <c r="AB145" s="1594"/>
      <c r="AC145" s="1595"/>
      <c r="AD145" s="1594"/>
      <c r="AE145" s="1595"/>
      <c r="AF145" s="1594"/>
      <c r="AG145" s="1595"/>
      <c r="AH145" s="1594"/>
      <c r="AI145" s="1595"/>
      <c r="AJ145" s="1594"/>
      <c r="AK145" s="1595"/>
      <c r="AL145" s="1594"/>
      <c r="AM145" s="1596"/>
      <c r="AN145" s="1597"/>
      <c r="AO145" s="1595"/>
      <c r="AP145" s="10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x14ac:dyDescent="0.2">
      <c r="A146" s="3468"/>
      <c r="B146" s="76" t="s">
        <v>214</v>
      </c>
      <c r="C146" s="216">
        <f t="shared" si="11"/>
        <v>6</v>
      </c>
      <c r="D146" s="217">
        <f t="shared" si="10"/>
        <v>1</v>
      </c>
      <c r="E146" s="218">
        <f>+G146+I146+K146+M146+O146+Q146+S146+U146+W146+Y146+AA146+AC146+AE146+AG146+AI146+AK146+AM146</f>
        <v>5</v>
      </c>
      <c r="F146" s="223"/>
      <c r="G146" s="224"/>
      <c r="H146" s="223"/>
      <c r="I146" s="224"/>
      <c r="J146" s="223"/>
      <c r="K146" s="224"/>
      <c r="L146" s="223"/>
      <c r="M146" s="224"/>
      <c r="N146" s="223">
        <v>1</v>
      </c>
      <c r="O146" s="224">
        <v>1</v>
      </c>
      <c r="P146" s="223"/>
      <c r="Q146" s="224"/>
      <c r="R146" s="223"/>
      <c r="S146" s="224"/>
      <c r="T146" s="223"/>
      <c r="U146" s="224"/>
      <c r="V146" s="223"/>
      <c r="W146" s="224"/>
      <c r="X146" s="223"/>
      <c r="Y146" s="224"/>
      <c r="Z146" s="223"/>
      <c r="AA146" s="224">
        <v>1</v>
      </c>
      <c r="AB146" s="223"/>
      <c r="AC146" s="224"/>
      <c r="AD146" s="223"/>
      <c r="AE146" s="224">
        <v>1</v>
      </c>
      <c r="AF146" s="223"/>
      <c r="AG146" s="224">
        <v>1</v>
      </c>
      <c r="AH146" s="223"/>
      <c r="AI146" s="224">
        <v>1</v>
      </c>
      <c r="AJ146" s="223"/>
      <c r="AK146" s="224"/>
      <c r="AL146" s="223"/>
      <c r="AM146" s="225"/>
      <c r="AN146" s="226"/>
      <c r="AO146" s="224"/>
      <c r="AP146" s="10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x14ac:dyDescent="0.2">
      <c r="A147" s="3468"/>
      <c r="B147" s="76" t="s">
        <v>215</v>
      </c>
      <c r="C147" s="216">
        <f>SUM(D147:E147)</f>
        <v>9</v>
      </c>
      <c r="D147" s="217">
        <f t="shared" si="10"/>
        <v>3</v>
      </c>
      <c r="E147" s="218">
        <f t="shared" si="10"/>
        <v>6</v>
      </c>
      <c r="F147" s="223"/>
      <c r="G147" s="224"/>
      <c r="H147" s="223"/>
      <c r="I147" s="224"/>
      <c r="J147" s="223"/>
      <c r="K147" s="224"/>
      <c r="L147" s="223"/>
      <c r="M147" s="224"/>
      <c r="N147" s="223"/>
      <c r="O147" s="224"/>
      <c r="P147" s="223"/>
      <c r="Q147" s="224">
        <v>1</v>
      </c>
      <c r="R147" s="223"/>
      <c r="S147" s="224"/>
      <c r="T147" s="223"/>
      <c r="U147" s="224"/>
      <c r="V147" s="223"/>
      <c r="W147" s="224">
        <v>1</v>
      </c>
      <c r="X147" s="223"/>
      <c r="Y147" s="224">
        <v>1</v>
      </c>
      <c r="Z147" s="223"/>
      <c r="AA147" s="224">
        <v>1</v>
      </c>
      <c r="AB147" s="223"/>
      <c r="AC147" s="224"/>
      <c r="AD147" s="223">
        <v>1</v>
      </c>
      <c r="AE147" s="224"/>
      <c r="AF147" s="223">
        <v>1</v>
      </c>
      <c r="AG147" s="224">
        <v>1</v>
      </c>
      <c r="AH147" s="223"/>
      <c r="AI147" s="224"/>
      <c r="AJ147" s="223">
        <v>1</v>
      </c>
      <c r="AK147" s="224"/>
      <c r="AL147" s="223"/>
      <c r="AM147" s="225">
        <v>1</v>
      </c>
      <c r="AN147" s="226"/>
      <c r="AO147" s="224"/>
      <c r="AP147" s="10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x14ac:dyDescent="0.2">
      <c r="A148" s="3468"/>
      <c r="B148" s="76" t="s">
        <v>216</v>
      </c>
      <c r="C148" s="216">
        <f t="shared" si="11"/>
        <v>0</v>
      </c>
      <c r="D148" s="217">
        <f>+F148+H148+J148+L148+N148+P148+R148+T148+V148+X148+Z148+AB148+AD148+AF148+AH148+AJ148+AL148</f>
        <v>0</v>
      </c>
      <c r="E148" s="218">
        <f t="shared" si="10"/>
        <v>0</v>
      </c>
      <c r="F148" s="223"/>
      <c r="G148" s="224"/>
      <c r="H148" s="223"/>
      <c r="I148" s="224"/>
      <c r="J148" s="223"/>
      <c r="K148" s="224"/>
      <c r="L148" s="223"/>
      <c r="M148" s="224"/>
      <c r="N148" s="223"/>
      <c r="O148" s="224"/>
      <c r="P148" s="223"/>
      <c r="Q148" s="224"/>
      <c r="R148" s="223"/>
      <c r="S148" s="224"/>
      <c r="T148" s="223"/>
      <c r="U148" s="224"/>
      <c r="V148" s="223"/>
      <c r="W148" s="224"/>
      <c r="X148" s="223"/>
      <c r="Y148" s="224"/>
      <c r="Z148" s="223"/>
      <c r="AA148" s="224"/>
      <c r="AB148" s="223"/>
      <c r="AC148" s="224"/>
      <c r="AD148" s="223"/>
      <c r="AE148" s="224"/>
      <c r="AF148" s="223"/>
      <c r="AG148" s="224"/>
      <c r="AH148" s="223"/>
      <c r="AI148" s="224"/>
      <c r="AJ148" s="223"/>
      <c r="AK148" s="224"/>
      <c r="AL148" s="223"/>
      <c r="AM148" s="225"/>
      <c r="AN148" s="226"/>
      <c r="AO148" s="224"/>
      <c r="AP148" s="10"/>
      <c r="DB148" s="5">
        <v>0</v>
      </c>
      <c r="DD148" s="5">
        <v>0</v>
      </c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x14ac:dyDescent="0.2">
      <c r="A149" s="3468"/>
      <c r="B149" s="76" t="s">
        <v>217</v>
      </c>
      <c r="C149" s="238">
        <f t="shared" si="11"/>
        <v>0</v>
      </c>
      <c r="D149" s="239">
        <f t="shared" si="10"/>
        <v>0</v>
      </c>
      <c r="E149" s="240">
        <f t="shared" si="10"/>
        <v>0</v>
      </c>
      <c r="F149" s="227"/>
      <c r="G149" s="228"/>
      <c r="H149" s="227"/>
      <c r="I149" s="228"/>
      <c r="J149" s="227"/>
      <c r="K149" s="228"/>
      <c r="L149" s="227"/>
      <c r="M149" s="228"/>
      <c r="N149" s="227"/>
      <c r="O149" s="228"/>
      <c r="P149" s="227"/>
      <c r="Q149" s="228"/>
      <c r="R149" s="227"/>
      <c r="S149" s="228"/>
      <c r="T149" s="227"/>
      <c r="U149" s="228"/>
      <c r="V149" s="227"/>
      <c r="W149" s="228"/>
      <c r="X149" s="227"/>
      <c r="Y149" s="228"/>
      <c r="Z149" s="227"/>
      <c r="AA149" s="228"/>
      <c r="AB149" s="227"/>
      <c r="AC149" s="228"/>
      <c r="AD149" s="227"/>
      <c r="AE149" s="228"/>
      <c r="AF149" s="227"/>
      <c r="AG149" s="228"/>
      <c r="AH149" s="227"/>
      <c r="AI149" s="228"/>
      <c r="AJ149" s="227"/>
      <c r="AK149" s="228"/>
      <c r="AL149" s="227"/>
      <c r="AM149" s="229"/>
      <c r="AN149" s="230"/>
      <c r="AO149" s="228"/>
      <c r="AP149" s="10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x14ac:dyDescent="0.2">
      <c r="A150" s="3920"/>
      <c r="B150" s="123" t="s">
        <v>219</v>
      </c>
      <c r="C150" s="231">
        <f t="shared" si="11"/>
        <v>0</v>
      </c>
      <c r="D150" s="232">
        <f t="shared" si="10"/>
        <v>0</v>
      </c>
      <c r="E150" s="233">
        <f t="shared" si="10"/>
        <v>0</v>
      </c>
      <c r="F150" s="234"/>
      <c r="G150" s="235"/>
      <c r="H150" s="234"/>
      <c r="I150" s="235"/>
      <c r="J150" s="234"/>
      <c r="K150" s="235"/>
      <c r="L150" s="234"/>
      <c r="M150" s="235"/>
      <c r="N150" s="234"/>
      <c r="O150" s="235"/>
      <c r="P150" s="234"/>
      <c r="Q150" s="235"/>
      <c r="R150" s="234"/>
      <c r="S150" s="235"/>
      <c r="T150" s="234"/>
      <c r="U150" s="235"/>
      <c r="V150" s="234"/>
      <c r="W150" s="235"/>
      <c r="X150" s="234"/>
      <c r="Y150" s="235"/>
      <c r="Z150" s="234"/>
      <c r="AA150" s="235"/>
      <c r="AB150" s="234"/>
      <c r="AC150" s="235"/>
      <c r="AD150" s="234"/>
      <c r="AE150" s="235"/>
      <c r="AF150" s="234"/>
      <c r="AG150" s="235"/>
      <c r="AH150" s="234"/>
      <c r="AI150" s="235"/>
      <c r="AJ150" s="234"/>
      <c r="AK150" s="235"/>
      <c r="AL150" s="234"/>
      <c r="AM150" s="236"/>
      <c r="AN150" s="237"/>
      <c r="AO150" s="235"/>
      <c r="AP150" s="10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ht="15" x14ac:dyDescent="0.25">
      <c r="A151" s="8" t="s">
        <v>221</v>
      </c>
      <c r="B151" s="241"/>
      <c r="C151" s="241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ht="14.25" customHeight="1" x14ac:dyDescent="0.2">
      <c r="A152" s="3922" t="s">
        <v>222</v>
      </c>
      <c r="B152" s="3923" t="s">
        <v>32</v>
      </c>
      <c r="C152" s="3925" t="s">
        <v>195</v>
      </c>
      <c r="D152" s="3926"/>
      <c r="E152" s="3926"/>
      <c r="F152" s="3926"/>
      <c r="G152" s="3926"/>
      <c r="H152" s="3926"/>
      <c r="I152" s="3926"/>
      <c r="J152" s="3926"/>
      <c r="K152" s="3926"/>
      <c r="L152" s="3926"/>
      <c r="M152" s="3926"/>
      <c r="N152" s="3926"/>
      <c r="O152" s="3926"/>
      <c r="P152" s="3926"/>
      <c r="Q152" s="3926"/>
      <c r="R152" s="3926"/>
      <c r="S152" s="3927"/>
      <c r="T152" s="3928" t="s">
        <v>6</v>
      </c>
      <c r="U152" s="3929" t="s">
        <v>7</v>
      </c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x14ac:dyDescent="0.2">
      <c r="A153" s="3764"/>
      <c r="B153" s="3924"/>
      <c r="C153" s="1598" t="s">
        <v>92</v>
      </c>
      <c r="D153" s="1599" t="s">
        <v>13</v>
      </c>
      <c r="E153" s="1599" t="s">
        <v>223</v>
      </c>
      <c r="F153" s="1599" t="s">
        <v>15</v>
      </c>
      <c r="G153" s="1599" t="s">
        <v>224</v>
      </c>
      <c r="H153" s="1599" t="s">
        <v>94</v>
      </c>
      <c r="I153" s="1599" t="s">
        <v>225</v>
      </c>
      <c r="J153" s="1599" t="s">
        <v>201</v>
      </c>
      <c r="K153" s="1599" t="s">
        <v>226</v>
      </c>
      <c r="L153" s="1599" t="s">
        <v>203</v>
      </c>
      <c r="M153" s="1599" t="s">
        <v>227</v>
      </c>
      <c r="N153" s="1599" t="s">
        <v>205</v>
      </c>
      <c r="O153" s="1599" t="s">
        <v>206</v>
      </c>
      <c r="P153" s="1599" t="s">
        <v>207</v>
      </c>
      <c r="Q153" s="1599" t="s">
        <v>208</v>
      </c>
      <c r="R153" s="1599" t="s">
        <v>209</v>
      </c>
      <c r="S153" s="1600" t="s">
        <v>228</v>
      </c>
      <c r="T153" s="3928"/>
      <c r="U153" s="3929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ht="32.25" x14ac:dyDescent="0.2">
      <c r="A154" s="243" t="s">
        <v>229</v>
      </c>
      <c r="B154" s="1601">
        <f>SUM(C154:S154)</f>
        <v>109</v>
      </c>
      <c r="C154" s="65">
        <v>0</v>
      </c>
      <c r="D154" s="101">
        <v>0</v>
      </c>
      <c r="E154" s="101">
        <v>0</v>
      </c>
      <c r="F154" s="101">
        <v>2</v>
      </c>
      <c r="G154" s="101">
        <v>4</v>
      </c>
      <c r="H154" s="101">
        <v>2</v>
      </c>
      <c r="I154" s="101">
        <v>1</v>
      </c>
      <c r="J154" s="101">
        <v>3</v>
      </c>
      <c r="K154" s="101">
        <v>4</v>
      </c>
      <c r="L154" s="101">
        <v>5</v>
      </c>
      <c r="M154" s="101">
        <v>10</v>
      </c>
      <c r="N154" s="101">
        <v>6</v>
      </c>
      <c r="O154" s="101">
        <v>12</v>
      </c>
      <c r="P154" s="101">
        <v>14</v>
      </c>
      <c r="Q154" s="101">
        <v>23</v>
      </c>
      <c r="R154" s="101">
        <v>10</v>
      </c>
      <c r="S154" s="244">
        <v>13</v>
      </c>
      <c r="T154" s="92">
        <v>0</v>
      </c>
      <c r="U154" s="113">
        <v>1</v>
      </c>
      <c r="V154" s="10"/>
      <c r="DB154" s="5">
        <v>0</v>
      </c>
      <c r="DD154" s="5">
        <v>0</v>
      </c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68" spans="1:130" s="245" customForma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BV168" s="3"/>
      <c r="BW168" s="3"/>
      <c r="BX168" s="3"/>
      <c r="BY168" s="3"/>
      <c r="BZ168" s="3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</row>
    <row r="175" spans="1:130" s="3" customFormat="1" x14ac:dyDescent="0.2">
      <c r="CA175" s="199"/>
      <c r="CB175" s="199"/>
      <c r="CC175" s="199"/>
      <c r="CD175" s="199"/>
      <c r="CE175" s="199"/>
      <c r="CF175" s="199"/>
      <c r="CG175" s="199"/>
      <c r="CH175" s="199"/>
      <c r="CI175" s="199"/>
      <c r="CJ175" s="199"/>
      <c r="CK175" s="199"/>
      <c r="CL175" s="199"/>
      <c r="CM175" s="199"/>
      <c r="CN175" s="199"/>
      <c r="CO175" s="199"/>
      <c r="CP175" s="199"/>
      <c r="CQ175" s="199"/>
      <c r="CR175" s="199"/>
      <c r="CS175" s="199"/>
      <c r="CT175" s="199"/>
      <c r="CU175" s="199"/>
      <c r="CV175" s="199"/>
      <c r="CW175" s="199"/>
      <c r="CX175" s="199"/>
      <c r="CY175" s="199"/>
      <c r="CZ175" s="199"/>
      <c r="DA175" s="199"/>
      <c r="DB175" s="199"/>
      <c r="DC175" s="199"/>
      <c r="DD175" s="199"/>
      <c r="DE175" s="199"/>
      <c r="DF175" s="199"/>
      <c r="DG175" s="199"/>
      <c r="DH175" s="199"/>
      <c r="DI175" s="199"/>
      <c r="DJ175" s="199"/>
      <c r="DK175" s="199"/>
      <c r="DL175" s="199"/>
      <c r="DM175" s="199"/>
      <c r="DN175" s="199"/>
      <c r="DO175" s="199"/>
      <c r="DP175" s="199"/>
      <c r="DQ175" s="199"/>
      <c r="DR175" s="199"/>
      <c r="DS175" s="199"/>
      <c r="DT175" s="199"/>
      <c r="DU175" s="199"/>
      <c r="DV175" s="199"/>
      <c r="DW175" s="199"/>
      <c r="DX175" s="199"/>
      <c r="DY175" s="199"/>
      <c r="DZ175" s="199"/>
    </row>
    <row r="186" spans="1:130" x14ac:dyDescent="0.2">
      <c r="A186" s="245">
        <f>SUM(B12:D12,B31:D45,B49:B50,B55,B58,B63:B64,B67:B74,B78,C83:C86,B91:B95,B97:B99,B107,B111:M113,B118:B120,C124:C132)</f>
        <v>14984</v>
      </c>
      <c r="B186" s="245">
        <f>SUM(DA13:DZ154)</f>
        <v>0</v>
      </c>
      <c r="C186" s="245"/>
      <c r="D186" s="245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</sheetData>
  <protectedRanges>
    <protectedRange sqref="B67:B74" name="Rango2_1"/>
  </protectedRanges>
  <mergeCells count="201">
    <mergeCell ref="A137:A144"/>
    <mergeCell ref="A145:A150"/>
    <mergeCell ref="A152:A153"/>
    <mergeCell ref="B152:B153"/>
    <mergeCell ref="C152:S152"/>
    <mergeCell ref="T152:T153"/>
    <mergeCell ref="U152:U153"/>
    <mergeCell ref="V135:W135"/>
    <mergeCell ref="X135:Y135"/>
    <mergeCell ref="AN134:AN136"/>
    <mergeCell ref="AO134:AO136"/>
    <mergeCell ref="F135:G135"/>
    <mergeCell ref="H135:I135"/>
    <mergeCell ref="J135:K135"/>
    <mergeCell ref="L135:M135"/>
    <mergeCell ref="N135:O135"/>
    <mergeCell ref="P135:Q135"/>
    <mergeCell ref="R135:S135"/>
    <mergeCell ref="T135:U135"/>
    <mergeCell ref="AH135:AI135"/>
    <mergeCell ref="AJ135:AK135"/>
    <mergeCell ref="AL135:AM135"/>
    <mergeCell ref="Z135:AA135"/>
    <mergeCell ref="AB135:AC135"/>
    <mergeCell ref="AD135:AE135"/>
    <mergeCell ref="AF135:AG135"/>
    <mergeCell ref="A124:A126"/>
    <mergeCell ref="A127:A128"/>
    <mergeCell ref="A129:A132"/>
    <mergeCell ref="A134:A136"/>
    <mergeCell ref="B134:B136"/>
    <mergeCell ref="C134:C136"/>
    <mergeCell ref="D134:D136"/>
    <mergeCell ref="E134:E136"/>
    <mergeCell ref="F134:AM134"/>
    <mergeCell ref="AI116:AJ116"/>
    <mergeCell ref="AK116:AL116"/>
    <mergeCell ref="AM116:AN116"/>
    <mergeCell ref="A122:B123"/>
    <mergeCell ref="C122:C123"/>
    <mergeCell ref="D122:H122"/>
    <mergeCell ref="I122:I123"/>
    <mergeCell ref="J122:J123"/>
    <mergeCell ref="A115:A117"/>
    <mergeCell ref="B115:D116"/>
    <mergeCell ref="K122:K123"/>
    <mergeCell ref="A109:A110"/>
    <mergeCell ref="B109:B110"/>
    <mergeCell ref="C109:L109"/>
    <mergeCell ref="M109:M110"/>
    <mergeCell ref="AR115:AR117"/>
    <mergeCell ref="E116:F116"/>
    <mergeCell ref="G116:H116"/>
    <mergeCell ref="I116:J116"/>
    <mergeCell ref="K116:L116"/>
    <mergeCell ref="M116:N116"/>
    <mergeCell ref="O116:P116"/>
    <mergeCell ref="Q116:R116"/>
    <mergeCell ref="S116:T116"/>
    <mergeCell ref="U116:V116"/>
    <mergeCell ref="E115:AN115"/>
    <mergeCell ref="AO115:AO117"/>
    <mergeCell ref="AP115:AP117"/>
    <mergeCell ref="AQ115:AQ117"/>
    <mergeCell ref="W116:X116"/>
    <mergeCell ref="Y116:Z116"/>
    <mergeCell ref="AA116:AB116"/>
    <mergeCell ref="AC116:AD116"/>
    <mergeCell ref="AE116:AF116"/>
    <mergeCell ref="AG116:AH116"/>
    <mergeCell ref="A84:A85"/>
    <mergeCell ref="AK80:AK82"/>
    <mergeCell ref="AL80:AL82"/>
    <mergeCell ref="AM80:AM82"/>
    <mergeCell ref="A90:F90"/>
    <mergeCell ref="A96:F96"/>
    <mergeCell ref="A100:F100"/>
    <mergeCell ref="A101:A103"/>
    <mergeCell ref="B101:D102"/>
    <mergeCell ref="E101:F102"/>
    <mergeCell ref="A88:A89"/>
    <mergeCell ref="B88:B89"/>
    <mergeCell ref="C88:C89"/>
    <mergeCell ref="D88:D89"/>
    <mergeCell ref="E88:E89"/>
    <mergeCell ref="F88:F89"/>
    <mergeCell ref="G101:H102"/>
    <mergeCell ref="I101:J102"/>
    <mergeCell ref="K101:K103"/>
    <mergeCell ref="L101:M102"/>
    <mergeCell ref="N101:O102"/>
    <mergeCell ref="AN80:AN82"/>
    <mergeCell ref="F81:G81"/>
    <mergeCell ref="H81:I81"/>
    <mergeCell ref="J81:K81"/>
    <mergeCell ref="L81:M81"/>
    <mergeCell ref="N81:O81"/>
    <mergeCell ref="P81:Q81"/>
    <mergeCell ref="A79:G79"/>
    <mergeCell ref="A80:A82"/>
    <mergeCell ref="B80:B82"/>
    <mergeCell ref="C80:E81"/>
    <mergeCell ref="F80:AI80"/>
    <mergeCell ref="AJ80:AJ82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76:A77"/>
    <mergeCell ref="B76:B77"/>
    <mergeCell ref="C76:S76"/>
    <mergeCell ref="T76:T77"/>
    <mergeCell ref="U76:U77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A52:A54"/>
    <mergeCell ref="B52:D53"/>
    <mergeCell ref="E52:V52"/>
    <mergeCell ref="W52:W54"/>
    <mergeCell ref="X52:X54"/>
    <mergeCell ref="E53:E54"/>
    <mergeCell ref="F53:F54"/>
    <mergeCell ref="G53:G54"/>
    <mergeCell ref="H53:H54"/>
    <mergeCell ref="I53:I54"/>
    <mergeCell ref="AM29:AN29"/>
    <mergeCell ref="A47:A48"/>
    <mergeCell ref="B47:B48"/>
    <mergeCell ref="C47:F47"/>
    <mergeCell ref="G47:J47"/>
    <mergeCell ref="K47:K48"/>
    <mergeCell ref="L47:L48"/>
    <mergeCell ref="M47:M48"/>
    <mergeCell ref="AA29:AB29"/>
    <mergeCell ref="AC29:AD29"/>
    <mergeCell ref="AE29:AF29"/>
    <mergeCell ref="AG29:AH29"/>
    <mergeCell ref="AI29:AJ29"/>
    <mergeCell ref="AK29:AL29"/>
    <mergeCell ref="V53:V54"/>
    <mergeCell ref="A28:A30"/>
    <mergeCell ref="B28:D29"/>
    <mergeCell ref="AQ28:AQ30"/>
    <mergeCell ref="AR28:AR30"/>
    <mergeCell ref="AS28:AS30"/>
    <mergeCell ref="E29:F29"/>
    <mergeCell ref="G29:H29"/>
    <mergeCell ref="I29:J29"/>
    <mergeCell ref="K29:L29"/>
    <mergeCell ref="M29:N29"/>
    <mergeCell ref="O29:P29"/>
    <mergeCell ref="Q29:R29"/>
    <mergeCell ref="E28:AN28"/>
    <mergeCell ref="AO28:AO30"/>
    <mergeCell ref="AP28:AP30"/>
    <mergeCell ref="S29:T29"/>
    <mergeCell ref="U29:V29"/>
    <mergeCell ref="W29:X29"/>
    <mergeCell ref="Y29:Z29"/>
    <mergeCell ref="AQ9:AQ11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AM10:AN10"/>
    <mergeCell ref="AA10:AB10"/>
    <mergeCell ref="AC10:AD10"/>
    <mergeCell ref="AE10:AF10"/>
    <mergeCell ref="AG10:AH10"/>
    <mergeCell ref="AI10:AJ10"/>
    <mergeCell ref="AK10:AL10"/>
    <mergeCell ref="A6:W6"/>
    <mergeCell ref="A9:A11"/>
    <mergeCell ref="B9:D10"/>
    <mergeCell ref="E9:AN9"/>
    <mergeCell ref="AO9:AO11"/>
    <mergeCell ref="AP9:AP11"/>
    <mergeCell ref="S10:T10"/>
    <mergeCell ref="U10:V10"/>
    <mergeCell ref="W10:X10"/>
    <mergeCell ref="Y10:Z10"/>
  </mergeCells>
  <dataValidations count="2">
    <dataValidation type="whole" operator="greaterThanOrEqual" allowBlank="1" showInputMessage="1" showErrorMessage="1" sqref="F137:AO150">
      <formula1>0</formula1>
    </dataValidation>
    <dataValidation type="whole" operator="greaterThanOrEqual" allowBlank="1" showInputMessage="1" showErrorMessage="1" errorTitle="Error" error="Favor Ingrese sólo Números." sqref="C49:M50 C56:X57 C59:X60 C154:U154 F83:AN86 C91:F95 C97:F99 B104:O106 E13:AR26 B111:M113 E118:AP120 E31:AS45 B63:B74 AR122:AS126 AQ118:AR121 D124:K132 C78:U78">
      <formula1>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86"/>
  <sheetViews>
    <sheetView workbookViewId="0">
      <selection activeCell="A6" sqref="A6:W6"/>
    </sheetView>
  </sheetViews>
  <sheetFormatPr baseColWidth="10" defaultColWidth="11.42578125" defaultRowHeight="14.25" x14ac:dyDescent="0.2"/>
  <cols>
    <col min="1" max="1" width="45.7109375" style="2" customWidth="1"/>
    <col min="2" max="2" width="31.5703125" style="2" customWidth="1"/>
    <col min="3" max="4" width="16.28515625" style="2" customWidth="1"/>
    <col min="5" max="5" width="17.85546875" style="2" customWidth="1"/>
    <col min="6" max="6" width="15.28515625" style="2" customWidth="1"/>
    <col min="7" max="7" width="12.28515625" style="2" customWidth="1"/>
    <col min="8" max="8" width="13.42578125" style="2" customWidth="1"/>
    <col min="9" max="9" width="13.28515625" style="2" customWidth="1"/>
    <col min="10" max="10" width="12.42578125" style="2" customWidth="1"/>
    <col min="11" max="11" width="13.28515625" style="2" customWidth="1"/>
    <col min="12" max="12" width="11.42578125" style="2"/>
    <col min="13" max="13" width="11.85546875" style="2" customWidth="1"/>
    <col min="14" max="14" width="13.85546875" style="2" customWidth="1"/>
    <col min="15" max="15" width="13.42578125" style="2" customWidth="1"/>
    <col min="16" max="16" width="11.42578125" style="2"/>
    <col min="17" max="17" width="11.42578125" style="2" customWidth="1"/>
    <col min="18" max="18" width="11.42578125" style="2"/>
    <col min="19" max="19" width="13.5703125" style="2" customWidth="1"/>
    <col min="20" max="40" width="11.42578125" style="2"/>
    <col min="41" max="41" width="11.28515625" style="2" customWidth="1"/>
    <col min="42" max="42" width="12" style="2" customWidth="1"/>
    <col min="43" max="73" width="11.42578125" style="2"/>
    <col min="74" max="75" width="11.42578125" style="3"/>
    <col min="76" max="76" width="11.28515625" style="3" customWidth="1"/>
    <col min="77" max="77" width="11.85546875" style="3" customWidth="1"/>
    <col min="78" max="78" width="10.85546875" style="3" customWidth="1"/>
    <col min="79" max="103" width="10.85546875" style="4" hidden="1" customWidth="1"/>
    <col min="104" max="104" width="6.42578125" style="4" hidden="1" customWidth="1"/>
    <col min="105" max="105" width="10.85546875" style="5" hidden="1" customWidth="1"/>
    <col min="106" max="130" width="11.42578125" style="5" hidden="1" customWidth="1"/>
    <col min="131" max="16384" width="11.42578125" style="2"/>
  </cols>
  <sheetData>
    <row r="1" spans="1:114" s="2" customFormat="1" x14ac:dyDescent="0.2">
      <c r="A1" s="1" t="s">
        <v>0</v>
      </c>
      <c r="BV1" s="3"/>
      <c r="BW1" s="3"/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5"/>
      <c r="DB1" s="5"/>
      <c r="DC1" s="5"/>
      <c r="DD1" s="5"/>
      <c r="DE1" s="5"/>
      <c r="DF1" s="5"/>
      <c r="DG1" s="5"/>
      <c r="DH1" s="5"/>
      <c r="DI1" s="5"/>
      <c r="DJ1" s="5"/>
    </row>
    <row r="2" spans="1:114" s="2" customFormat="1" x14ac:dyDescent="0.2">
      <c r="A2" s="1" t="str">
        <f>CONCATENATE("COMUNA: ",[6]NOMBRE!B2," - ","( ",[6]NOMBRE!C2,[6]NOMBRE!D2,[6]NOMBRE!E2,[6]NOMBRE!F2,[6]NOMBRE!G2," )")</f>
        <v>COMUNA: LINARES - ( 07401 )</v>
      </c>
      <c r="BV2" s="3"/>
      <c r="BW2" s="3"/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5"/>
      <c r="DB2" s="5"/>
      <c r="DC2" s="5"/>
      <c r="DD2" s="5"/>
      <c r="DE2" s="5"/>
      <c r="DF2" s="5"/>
      <c r="DG2" s="5"/>
      <c r="DH2" s="5"/>
      <c r="DI2" s="5"/>
      <c r="DJ2" s="5"/>
    </row>
    <row r="3" spans="1:114" s="2" customFormat="1" x14ac:dyDescent="0.2">
      <c r="A3" s="1" t="str">
        <f>CONCATENATE("ESTABLECIMIENTO/ESTRATEGIA: ",[6]NOMBRE!B3," - ","( ",[6]NOMBRE!C3,[6]NOMBRE!D3,[6]NOMBRE!E3,[6]NOMBRE!F3,[6]NOMBRE!G3,[6]NOMBRE!H3," )")</f>
        <v>ESTABLECIMIENTO/ESTRATEGIA: HOSPITAL PRESIDENTE CARLOS IBAÑEZ DEL CAMPO - ( 116108 )</v>
      </c>
      <c r="BV3" s="3"/>
      <c r="BW3" s="3"/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5"/>
      <c r="DB3" s="5"/>
      <c r="DC3" s="5"/>
      <c r="DD3" s="5"/>
      <c r="DE3" s="5"/>
      <c r="DF3" s="5"/>
      <c r="DG3" s="5"/>
      <c r="DH3" s="5"/>
      <c r="DI3" s="5"/>
      <c r="DJ3" s="5"/>
    </row>
    <row r="4" spans="1:114" s="2" customFormat="1" x14ac:dyDescent="0.2">
      <c r="A4" s="1" t="str">
        <f>CONCATENATE("MES: ",[6]NOMBRE!B6," - ","( ",[6]NOMBRE!C6,[6]NOMBRE!D6," )")</f>
        <v>MES: MAYO - ( 05 )</v>
      </c>
      <c r="BV4" s="3"/>
      <c r="BW4" s="3"/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5"/>
      <c r="DB4" s="5"/>
      <c r="DC4" s="5"/>
      <c r="DD4" s="5"/>
      <c r="DE4" s="5"/>
      <c r="DF4" s="5"/>
      <c r="DG4" s="5"/>
      <c r="DH4" s="5"/>
      <c r="DI4" s="5"/>
      <c r="DJ4" s="5"/>
    </row>
    <row r="5" spans="1:114" s="2" customFormat="1" x14ac:dyDescent="0.2">
      <c r="A5" s="1" t="str">
        <f>CONCATENATE("AÑO: ",[6]NOMBRE!B7)</f>
        <v>AÑO: 2023</v>
      </c>
      <c r="BV5" s="3"/>
      <c r="BW5" s="3"/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5"/>
      <c r="DB5" s="5"/>
      <c r="DC5" s="5"/>
      <c r="DD5" s="5"/>
      <c r="DE5" s="5"/>
      <c r="DF5" s="5"/>
      <c r="DG5" s="5"/>
      <c r="DH5" s="5"/>
      <c r="DI5" s="5"/>
      <c r="DJ5" s="5"/>
    </row>
    <row r="6" spans="1:114" s="2" customFormat="1" ht="15" customHeight="1" x14ac:dyDescent="0.2">
      <c r="A6" s="3354" t="s">
        <v>1</v>
      </c>
      <c r="B6" s="3354"/>
      <c r="C6" s="3354"/>
      <c r="D6" s="3354"/>
      <c r="E6" s="3354"/>
      <c r="F6" s="3354"/>
      <c r="G6" s="3354"/>
      <c r="H6" s="3354"/>
      <c r="I6" s="3354"/>
      <c r="J6" s="3354"/>
      <c r="K6" s="3354"/>
      <c r="L6" s="3354"/>
      <c r="M6" s="3354"/>
      <c r="N6" s="3354"/>
      <c r="O6" s="3354"/>
      <c r="P6" s="3354"/>
      <c r="Q6" s="3354"/>
      <c r="R6" s="3354"/>
      <c r="S6" s="3354"/>
      <c r="T6" s="3354"/>
      <c r="U6" s="3354"/>
      <c r="V6" s="3354"/>
      <c r="W6" s="3354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BV6" s="3"/>
      <c r="BW6" s="3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5"/>
      <c r="DB6" s="5"/>
      <c r="DC6" s="5"/>
      <c r="DD6" s="5"/>
      <c r="DE6" s="5"/>
      <c r="DF6" s="5"/>
      <c r="DG6" s="5"/>
      <c r="DH6" s="5"/>
      <c r="DI6" s="5"/>
      <c r="DJ6" s="5"/>
    </row>
    <row r="7" spans="1:114" s="2" customFormat="1" ht="15" x14ac:dyDescent="0.2">
      <c r="A7" s="1331"/>
      <c r="B7" s="1331"/>
      <c r="C7" s="1331"/>
      <c r="D7" s="1331"/>
      <c r="E7" s="1331"/>
      <c r="F7" s="1331"/>
      <c r="G7" s="1331"/>
      <c r="H7" s="1331"/>
      <c r="I7" s="1331"/>
      <c r="J7" s="1331"/>
      <c r="K7" s="1331"/>
      <c r="L7" s="1331"/>
      <c r="M7" s="1331"/>
      <c r="N7" s="1331"/>
      <c r="O7" s="1331"/>
      <c r="P7" s="1331"/>
      <c r="Q7" s="1331"/>
      <c r="R7" s="1331"/>
      <c r="S7" s="1331"/>
      <c r="T7" s="1331"/>
      <c r="U7" s="1331"/>
      <c r="V7" s="1331"/>
      <c r="W7" s="1331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V7" s="3"/>
      <c r="BW7" s="3"/>
      <c r="BX7" s="3"/>
      <c r="BY7" s="3"/>
      <c r="BZ7" s="3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5"/>
      <c r="DB7" s="5"/>
      <c r="DC7" s="5"/>
      <c r="DD7" s="5"/>
      <c r="DE7" s="5"/>
      <c r="DF7" s="5"/>
      <c r="DG7" s="5"/>
      <c r="DH7" s="5"/>
      <c r="DI7" s="5"/>
      <c r="DJ7" s="5"/>
    </row>
    <row r="8" spans="1:114" s="2" customFormat="1" x14ac:dyDescent="0.2">
      <c r="A8" s="8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"/>
      <c r="Z8" s="1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V8" s="3"/>
      <c r="BW8" s="3"/>
      <c r="BX8" s="3"/>
      <c r="BY8" s="3"/>
      <c r="BZ8" s="3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5"/>
      <c r="DB8" s="5"/>
      <c r="DC8" s="5"/>
      <c r="DD8" s="5"/>
      <c r="DE8" s="5"/>
      <c r="DF8" s="5"/>
      <c r="DG8" s="5"/>
      <c r="DH8" s="5"/>
      <c r="DI8" s="5"/>
      <c r="DJ8" s="5"/>
    </row>
    <row r="9" spans="1:114" s="2" customFormat="1" ht="14.25" customHeight="1" x14ac:dyDescent="0.2">
      <c r="A9" s="3899" t="s">
        <v>3</v>
      </c>
      <c r="B9" s="3855" t="s">
        <v>4</v>
      </c>
      <c r="C9" s="3930"/>
      <c r="D9" s="3931"/>
      <c r="E9" s="3900" t="s">
        <v>5</v>
      </c>
      <c r="F9" s="3901"/>
      <c r="G9" s="3901"/>
      <c r="H9" s="3901"/>
      <c r="I9" s="3901"/>
      <c r="J9" s="3901"/>
      <c r="K9" s="3901"/>
      <c r="L9" s="3901"/>
      <c r="M9" s="3901"/>
      <c r="N9" s="3901"/>
      <c r="O9" s="3901"/>
      <c r="P9" s="3901"/>
      <c r="Q9" s="3901"/>
      <c r="R9" s="3901"/>
      <c r="S9" s="3901"/>
      <c r="T9" s="3901"/>
      <c r="U9" s="3901"/>
      <c r="V9" s="3901"/>
      <c r="W9" s="3901"/>
      <c r="X9" s="3901"/>
      <c r="Y9" s="3901"/>
      <c r="Z9" s="3901"/>
      <c r="AA9" s="3901"/>
      <c r="AB9" s="3901"/>
      <c r="AC9" s="3901"/>
      <c r="AD9" s="3901"/>
      <c r="AE9" s="3901"/>
      <c r="AF9" s="3901"/>
      <c r="AG9" s="3901"/>
      <c r="AH9" s="3901"/>
      <c r="AI9" s="3901"/>
      <c r="AJ9" s="3901"/>
      <c r="AK9" s="3901"/>
      <c r="AL9" s="3901"/>
      <c r="AM9" s="3901"/>
      <c r="AN9" s="3902"/>
      <c r="AO9" s="3906" t="s">
        <v>6</v>
      </c>
      <c r="AP9" s="3906" t="s">
        <v>7</v>
      </c>
      <c r="AQ9" s="3931" t="s">
        <v>8</v>
      </c>
      <c r="AR9" s="3931" t="s">
        <v>9</v>
      </c>
      <c r="AS9" s="3931" t="s">
        <v>10</v>
      </c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U9" s="10"/>
      <c r="BV9" s="3"/>
      <c r="BW9" s="3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5"/>
      <c r="DB9" s="5"/>
      <c r="DC9" s="5"/>
      <c r="DD9" s="5"/>
      <c r="DE9" s="5"/>
      <c r="DF9" s="5"/>
      <c r="DG9" s="5"/>
      <c r="DH9" s="5"/>
      <c r="DI9" s="5"/>
      <c r="DJ9" s="5"/>
    </row>
    <row r="10" spans="1:114" s="2" customFormat="1" ht="14.25" customHeight="1" x14ac:dyDescent="0.2">
      <c r="A10" s="3356"/>
      <c r="B10" s="3846"/>
      <c r="C10" s="3484"/>
      <c r="D10" s="3623"/>
      <c r="E10" s="3933" t="s">
        <v>11</v>
      </c>
      <c r="F10" s="3894"/>
      <c r="G10" s="3933" t="s">
        <v>12</v>
      </c>
      <c r="H10" s="3934"/>
      <c r="I10" s="3933" t="s">
        <v>13</v>
      </c>
      <c r="J10" s="3934"/>
      <c r="K10" s="3933" t="s">
        <v>14</v>
      </c>
      <c r="L10" s="3934"/>
      <c r="M10" s="3933" t="s">
        <v>15</v>
      </c>
      <c r="N10" s="3934"/>
      <c r="O10" s="3933" t="s">
        <v>16</v>
      </c>
      <c r="P10" s="3934"/>
      <c r="Q10" s="3933" t="s">
        <v>17</v>
      </c>
      <c r="R10" s="3934"/>
      <c r="S10" s="3933" t="s">
        <v>18</v>
      </c>
      <c r="T10" s="3934"/>
      <c r="U10" s="3933" t="s">
        <v>19</v>
      </c>
      <c r="V10" s="3934"/>
      <c r="W10" s="3933" t="s">
        <v>20</v>
      </c>
      <c r="X10" s="3934"/>
      <c r="Y10" s="3933" t="s">
        <v>21</v>
      </c>
      <c r="Z10" s="3934"/>
      <c r="AA10" s="3933" t="s">
        <v>22</v>
      </c>
      <c r="AB10" s="3934"/>
      <c r="AC10" s="3933" t="s">
        <v>23</v>
      </c>
      <c r="AD10" s="3934"/>
      <c r="AE10" s="3933" t="s">
        <v>24</v>
      </c>
      <c r="AF10" s="3934"/>
      <c r="AG10" s="3933" t="s">
        <v>25</v>
      </c>
      <c r="AH10" s="3934"/>
      <c r="AI10" s="3933" t="s">
        <v>26</v>
      </c>
      <c r="AJ10" s="3934"/>
      <c r="AK10" s="3933" t="s">
        <v>27</v>
      </c>
      <c r="AL10" s="3934"/>
      <c r="AM10" s="3900" t="s">
        <v>28</v>
      </c>
      <c r="AN10" s="3902"/>
      <c r="AO10" s="3368"/>
      <c r="AP10" s="3368"/>
      <c r="AQ10" s="3372"/>
      <c r="AR10" s="3372"/>
      <c r="AS10" s="3372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U10" s="10"/>
      <c r="BV10" s="3"/>
      <c r="BW10" s="3"/>
      <c r="BX10" s="3"/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5"/>
      <c r="DB10" s="5"/>
      <c r="DC10" s="5"/>
      <c r="DD10" s="5"/>
      <c r="DE10" s="5"/>
      <c r="DF10" s="5"/>
      <c r="DG10" s="5"/>
      <c r="DH10" s="5"/>
      <c r="DI10" s="5"/>
      <c r="DJ10" s="5"/>
    </row>
    <row r="11" spans="1:114" s="2" customFormat="1" x14ac:dyDescent="0.2">
      <c r="A11" s="3684"/>
      <c r="B11" s="1606" t="s">
        <v>29</v>
      </c>
      <c r="C11" s="1607" t="s">
        <v>30</v>
      </c>
      <c r="D11" s="1533" t="s">
        <v>31</v>
      </c>
      <c r="E11" s="1608" t="s">
        <v>30</v>
      </c>
      <c r="F11" s="1609" t="s">
        <v>31</v>
      </c>
      <c r="G11" s="1608" t="s">
        <v>30</v>
      </c>
      <c r="H11" s="1609" t="s">
        <v>31</v>
      </c>
      <c r="I11" s="1608" t="s">
        <v>30</v>
      </c>
      <c r="J11" s="1609" t="s">
        <v>31</v>
      </c>
      <c r="K11" s="1608" t="s">
        <v>30</v>
      </c>
      <c r="L11" s="1609" t="s">
        <v>31</v>
      </c>
      <c r="M11" s="1608" t="s">
        <v>30</v>
      </c>
      <c r="N11" s="1609" t="s">
        <v>31</v>
      </c>
      <c r="O11" s="1608" t="s">
        <v>30</v>
      </c>
      <c r="P11" s="1609" t="s">
        <v>31</v>
      </c>
      <c r="Q11" s="1608" t="s">
        <v>30</v>
      </c>
      <c r="R11" s="1609" t="s">
        <v>31</v>
      </c>
      <c r="S11" s="1608" t="s">
        <v>30</v>
      </c>
      <c r="T11" s="1609" t="s">
        <v>31</v>
      </c>
      <c r="U11" s="1608" t="s">
        <v>30</v>
      </c>
      <c r="V11" s="1609" t="s">
        <v>31</v>
      </c>
      <c r="W11" s="1608" t="s">
        <v>30</v>
      </c>
      <c r="X11" s="1609" t="s">
        <v>31</v>
      </c>
      <c r="Y11" s="1608" t="s">
        <v>30</v>
      </c>
      <c r="Z11" s="1609" t="s">
        <v>31</v>
      </c>
      <c r="AA11" s="1608" t="s">
        <v>30</v>
      </c>
      <c r="AB11" s="1609" t="s">
        <v>31</v>
      </c>
      <c r="AC11" s="1608" t="s">
        <v>30</v>
      </c>
      <c r="AD11" s="1609" t="s">
        <v>31</v>
      </c>
      <c r="AE11" s="1608" t="s">
        <v>30</v>
      </c>
      <c r="AF11" s="1609" t="s">
        <v>31</v>
      </c>
      <c r="AG11" s="1608" t="s">
        <v>30</v>
      </c>
      <c r="AH11" s="1609" t="s">
        <v>31</v>
      </c>
      <c r="AI11" s="1608" t="s">
        <v>30</v>
      </c>
      <c r="AJ11" s="1609" t="s">
        <v>31</v>
      </c>
      <c r="AK11" s="1608" t="s">
        <v>30</v>
      </c>
      <c r="AL11" s="1609" t="s">
        <v>31</v>
      </c>
      <c r="AM11" s="1608" t="s">
        <v>30</v>
      </c>
      <c r="AN11" s="1610" t="s">
        <v>31</v>
      </c>
      <c r="AO11" s="3932"/>
      <c r="AP11" s="3932"/>
      <c r="AQ11" s="3623"/>
      <c r="AR11" s="3623"/>
      <c r="AS11" s="362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U11" s="10"/>
      <c r="BV11" s="3"/>
      <c r="BW11" s="3"/>
      <c r="BX11" s="3"/>
      <c r="BY11" s="3"/>
      <c r="BZ11" s="3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5"/>
      <c r="DB11" s="5"/>
      <c r="DC11" s="5"/>
      <c r="DD11" s="5"/>
      <c r="DE11" s="5"/>
      <c r="DF11" s="5"/>
      <c r="DG11" s="5"/>
      <c r="DH11" s="5"/>
      <c r="DI11" s="5"/>
      <c r="DJ11" s="5"/>
    </row>
    <row r="12" spans="1:114" s="2" customFormat="1" x14ac:dyDescent="0.2">
      <c r="A12" s="1611" t="s">
        <v>32</v>
      </c>
      <c r="B12" s="1612">
        <f>SUM(B13:B26)</f>
        <v>0</v>
      </c>
      <c r="C12" s="1613">
        <f>SUM(C13:C26)</f>
        <v>0</v>
      </c>
      <c r="D12" s="11">
        <f>SUM(D13:D26)</f>
        <v>0</v>
      </c>
      <c r="E12" s="1608">
        <f>SUM(E13:E26)</f>
        <v>0</v>
      </c>
      <c r="F12" s="12">
        <f t="shared" ref="F12:AN12" si="0">SUM(F13:F26)</f>
        <v>0</v>
      </c>
      <c r="G12" s="13">
        <f>SUM(G13:G26)</f>
        <v>0</v>
      </c>
      <c r="H12" s="12">
        <f t="shared" si="0"/>
        <v>0</v>
      </c>
      <c r="I12" s="1608">
        <f t="shared" si="0"/>
        <v>0</v>
      </c>
      <c r="J12" s="12">
        <f t="shared" si="0"/>
        <v>0</v>
      </c>
      <c r="K12" s="1608">
        <f t="shared" si="0"/>
        <v>0</v>
      </c>
      <c r="L12" s="12">
        <f t="shared" si="0"/>
        <v>0</v>
      </c>
      <c r="M12" s="1608">
        <f t="shared" si="0"/>
        <v>0</v>
      </c>
      <c r="N12" s="12">
        <f t="shared" si="0"/>
        <v>0</v>
      </c>
      <c r="O12" s="1608">
        <f t="shared" si="0"/>
        <v>0</v>
      </c>
      <c r="P12" s="12">
        <f t="shared" si="0"/>
        <v>0</v>
      </c>
      <c r="Q12" s="1608">
        <f t="shared" si="0"/>
        <v>0</v>
      </c>
      <c r="R12" s="12">
        <f t="shared" si="0"/>
        <v>0</v>
      </c>
      <c r="S12" s="1608">
        <f t="shared" si="0"/>
        <v>0</v>
      </c>
      <c r="T12" s="12">
        <f t="shared" si="0"/>
        <v>0</v>
      </c>
      <c r="U12" s="1608">
        <f>SUM(U13:U26)</f>
        <v>0</v>
      </c>
      <c r="V12" s="12">
        <f>SUM(V13:V26)</f>
        <v>0</v>
      </c>
      <c r="W12" s="1608">
        <f t="shared" si="0"/>
        <v>0</v>
      </c>
      <c r="X12" s="12">
        <f t="shared" si="0"/>
        <v>0</v>
      </c>
      <c r="Y12" s="1608">
        <f t="shared" si="0"/>
        <v>0</v>
      </c>
      <c r="Z12" s="12">
        <f t="shared" si="0"/>
        <v>0</v>
      </c>
      <c r="AA12" s="1608">
        <f t="shared" si="0"/>
        <v>0</v>
      </c>
      <c r="AB12" s="12">
        <f t="shared" si="0"/>
        <v>0</v>
      </c>
      <c r="AC12" s="1608">
        <f t="shared" si="0"/>
        <v>0</v>
      </c>
      <c r="AD12" s="12">
        <f t="shared" si="0"/>
        <v>0</v>
      </c>
      <c r="AE12" s="1608">
        <f t="shared" si="0"/>
        <v>0</v>
      </c>
      <c r="AF12" s="12">
        <f t="shared" si="0"/>
        <v>0</v>
      </c>
      <c r="AG12" s="1608">
        <f t="shared" si="0"/>
        <v>0</v>
      </c>
      <c r="AH12" s="12">
        <f t="shared" si="0"/>
        <v>0</v>
      </c>
      <c r="AI12" s="1608">
        <f t="shared" si="0"/>
        <v>0</v>
      </c>
      <c r="AJ12" s="12">
        <f t="shared" si="0"/>
        <v>0</v>
      </c>
      <c r="AK12" s="1608">
        <f t="shared" si="0"/>
        <v>0</v>
      </c>
      <c r="AL12" s="12">
        <f t="shared" si="0"/>
        <v>0</v>
      </c>
      <c r="AM12" s="1608">
        <f t="shared" si="0"/>
        <v>0</v>
      </c>
      <c r="AN12" s="14">
        <f t="shared" si="0"/>
        <v>0</v>
      </c>
      <c r="AO12" s="15">
        <f>SUM(AO13:AO26)</f>
        <v>0</v>
      </c>
      <c r="AP12" s="1614">
        <f>SUM(AP13:AP26)</f>
        <v>0</v>
      </c>
      <c r="AQ12" s="1609">
        <f>SUM(AQ13:AQ26)</f>
        <v>0</v>
      </c>
      <c r="AR12" s="1609">
        <f>SUM(AR13:AR26)</f>
        <v>0</v>
      </c>
      <c r="AS12" s="1609">
        <f>SUM(AS13:AS26)</f>
        <v>0</v>
      </c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U12" s="10"/>
      <c r="BV12" s="3"/>
      <c r="BW12" s="3"/>
      <c r="BX12" s="3"/>
      <c r="BY12" s="3"/>
      <c r="BZ12" s="3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5"/>
      <c r="DB12" s="5"/>
      <c r="DC12" s="5"/>
      <c r="DD12" s="5"/>
      <c r="DE12" s="5"/>
      <c r="DF12" s="5"/>
      <c r="DG12" s="5"/>
      <c r="DH12" s="5"/>
      <c r="DI12" s="5"/>
      <c r="DJ12" s="5"/>
    </row>
    <row r="13" spans="1:114" s="2" customFormat="1" x14ac:dyDescent="0.2">
      <c r="A13" s="16" t="s">
        <v>33</v>
      </c>
      <c r="B13" s="17">
        <f>SUM(C13:D13)</f>
        <v>0</v>
      </c>
      <c r="C13" s="1615">
        <f>SUM(E13+G13+I13+K13+M13+O13+Q13+S13+U13+W13+Y13+AA13+AC13+AE13+AG13+AI13+AK13+AM13)</f>
        <v>0</v>
      </c>
      <c r="D13" s="1616">
        <f>SUM(F13+H13+J13+L13+N13+P13+R13+T13+V13+X13+Z13+AB13+AD13+AF13+AH13+AJ13+AL13+AN13)</f>
        <v>0</v>
      </c>
      <c r="E13" s="1617"/>
      <c r="F13" s="1618"/>
      <c r="G13" s="1617"/>
      <c r="H13" s="1618"/>
      <c r="I13" s="1617"/>
      <c r="J13" s="1619"/>
      <c r="K13" s="1617"/>
      <c r="L13" s="1619"/>
      <c r="M13" s="1617"/>
      <c r="N13" s="1619"/>
      <c r="O13" s="1617"/>
      <c r="P13" s="1619"/>
      <c r="Q13" s="1617"/>
      <c r="R13" s="1619"/>
      <c r="S13" s="1617"/>
      <c r="T13" s="1619"/>
      <c r="U13" s="1617"/>
      <c r="V13" s="1619"/>
      <c r="W13" s="1617"/>
      <c r="X13" s="1619"/>
      <c r="Y13" s="1617"/>
      <c r="Z13" s="1619"/>
      <c r="AA13" s="1617"/>
      <c r="AB13" s="1619"/>
      <c r="AC13" s="1617"/>
      <c r="AD13" s="1619"/>
      <c r="AE13" s="1617"/>
      <c r="AF13" s="1619"/>
      <c r="AG13" s="1617"/>
      <c r="AH13" s="1619"/>
      <c r="AI13" s="1617"/>
      <c r="AJ13" s="1619"/>
      <c r="AK13" s="1617"/>
      <c r="AL13" s="1619"/>
      <c r="AM13" s="1620"/>
      <c r="AN13" s="1621"/>
      <c r="AO13" s="1622"/>
      <c r="AP13" s="1622"/>
      <c r="AQ13" s="1623"/>
      <c r="AR13" s="1623"/>
      <c r="AS13" s="1623"/>
      <c r="AT13" s="18"/>
      <c r="AU13" s="19"/>
      <c r="AV13" s="19"/>
      <c r="AW13" s="19"/>
      <c r="AX13" s="19"/>
      <c r="AY13" s="19"/>
      <c r="AZ13" s="19"/>
      <c r="BA13" s="19"/>
      <c r="BB13" s="3"/>
      <c r="BC13" s="3"/>
      <c r="BD13" s="3"/>
      <c r="BU13" s="10"/>
      <c r="BV13" s="3"/>
      <c r="BW13" s="3"/>
      <c r="BX13" s="3"/>
      <c r="BY13" s="3"/>
      <c r="BZ13" s="3"/>
      <c r="CA13" s="20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5"/>
      <c r="DB13" s="5">
        <v>0</v>
      </c>
      <c r="DC13" s="5"/>
      <c r="DD13" s="5">
        <v>0</v>
      </c>
      <c r="DE13" s="5"/>
      <c r="DF13" s="5">
        <v>0</v>
      </c>
      <c r="DG13" s="5"/>
      <c r="DH13" s="5">
        <v>0</v>
      </c>
      <c r="DI13" s="5"/>
      <c r="DJ13" s="5">
        <v>0</v>
      </c>
    </row>
    <row r="14" spans="1:114" s="2" customFormat="1" x14ac:dyDescent="0.2">
      <c r="A14" s="21" t="s">
        <v>34</v>
      </c>
      <c r="B14" s="22">
        <f t="shared" ref="B14:B26" si="1">SUM(C14:D14)</f>
        <v>0</v>
      </c>
      <c r="C14" s="23">
        <f>SUM(E14+G14+I14)</f>
        <v>0</v>
      </c>
      <c r="D14" s="24">
        <f>SUM(F14+H14+J14)</f>
        <v>0</v>
      </c>
      <c r="E14" s="25"/>
      <c r="F14" s="26"/>
      <c r="G14" s="25"/>
      <c r="H14" s="26"/>
      <c r="I14" s="25"/>
      <c r="J14" s="27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8"/>
      <c r="V14" s="29"/>
      <c r="W14" s="28"/>
      <c r="X14" s="29"/>
      <c r="Y14" s="28"/>
      <c r="Z14" s="29"/>
      <c r="AA14" s="28"/>
      <c r="AB14" s="29"/>
      <c r="AC14" s="28"/>
      <c r="AD14" s="29"/>
      <c r="AE14" s="28"/>
      <c r="AF14" s="29"/>
      <c r="AG14" s="28"/>
      <c r="AH14" s="29"/>
      <c r="AI14" s="28"/>
      <c r="AJ14" s="29"/>
      <c r="AK14" s="28"/>
      <c r="AL14" s="29"/>
      <c r="AM14" s="28"/>
      <c r="AN14" s="30"/>
      <c r="AO14" s="31"/>
      <c r="AP14" s="31"/>
      <c r="AQ14" s="32"/>
      <c r="AR14" s="32"/>
      <c r="AS14" s="32"/>
      <c r="AT14" s="18"/>
      <c r="AU14" s="19"/>
      <c r="AV14" s="19"/>
      <c r="AW14" s="19"/>
      <c r="AX14" s="19"/>
      <c r="AY14" s="19"/>
      <c r="AZ14" s="19"/>
      <c r="BA14" s="19"/>
      <c r="BB14" s="3"/>
      <c r="BC14" s="3"/>
      <c r="BD14" s="3"/>
      <c r="BU14" s="10"/>
      <c r="BV14" s="3"/>
      <c r="BW14" s="3"/>
      <c r="BX14" s="3"/>
      <c r="BY14" s="3"/>
      <c r="BZ14" s="3"/>
      <c r="CA14" s="20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5"/>
      <c r="DB14" s="5">
        <v>0</v>
      </c>
      <c r="DC14" s="5"/>
      <c r="DD14" s="5">
        <v>0</v>
      </c>
      <c r="DE14" s="5"/>
      <c r="DF14" s="5">
        <v>0</v>
      </c>
      <c r="DG14" s="5"/>
      <c r="DH14" s="5">
        <v>0</v>
      </c>
      <c r="DI14" s="5"/>
      <c r="DJ14" s="5">
        <v>0</v>
      </c>
    </row>
    <row r="15" spans="1:114" s="2" customFormat="1" x14ac:dyDescent="0.2">
      <c r="A15" s="33" t="s">
        <v>35</v>
      </c>
      <c r="B15" s="22">
        <f t="shared" si="1"/>
        <v>0</v>
      </c>
      <c r="C15" s="23">
        <f>SUM(E15+G15+I15+K15+M15+O15+Q15+S15+U15+W15+Y15+AA15+AC15+AE15+AG15+AI15+AK15+AM15)</f>
        <v>0</v>
      </c>
      <c r="D15" s="24">
        <f>SUM(F15+H15+J15+L15+N15+P15+R15+T15+V15+X15+Z15+AB15+AD15+AF15+AH15+AJ15+AL15+AN15)</f>
        <v>0</v>
      </c>
      <c r="E15" s="25"/>
      <c r="F15" s="26"/>
      <c r="G15" s="25"/>
      <c r="H15" s="26"/>
      <c r="I15" s="25"/>
      <c r="J15" s="27"/>
      <c r="K15" s="25"/>
      <c r="L15" s="27"/>
      <c r="M15" s="25"/>
      <c r="N15" s="27"/>
      <c r="O15" s="25"/>
      <c r="P15" s="27"/>
      <c r="Q15" s="25"/>
      <c r="R15" s="27"/>
      <c r="S15" s="25"/>
      <c r="T15" s="27"/>
      <c r="U15" s="25"/>
      <c r="V15" s="27"/>
      <c r="W15" s="25"/>
      <c r="X15" s="27"/>
      <c r="Y15" s="25"/>
      <c r="Z15" s="27"/>
      <c r="AA15" s="25"/>
      <c r="AB15" s="27"/>
      <c r="AC15" s="25"/>
      <c r="AD15" s="27"/>
      <c r="AE15" s="25"/>
      <c r="AF15" s="27"/>
      <c r="AG15" s="25"/>
      <c r="AH15" s="27"/>
      <c r="AI15" s="25"/>
      <c r="AJ15" s="27"/>
      <c r="AK15" s="25"/>
      <c r="AL15" s="27"/>
      <c r="AM15" s="34"/>
      <c r="AN15" s="35"/>
      <c r="AO15" s="31"/>
      <c r="AP15" s="31"/>
      <c r="AQ15" s="32"/>
      <c r="AR15" s="32"/>
      <c r="AS15" s="32"/>
      <c r="AT15" s="18"/>
      <c r="AU15" s="19"/>
      <c r="AV15" s="19"/>
      <c r="AW15" s="19"/>
      <c r="AX15" s="19"/>
      <c r="AY15" s="19"/>
      <c r="AZ15" s="19"/>
      <c r="BA15" s="19"/>
      <c r="BB15" s="3"/>
      <c r="BC15" s="3"/>
      <c r="BD15" s="3"/>
      <c r="BU15" s="10"/>
      <c r="BV15" s="3"/>
      <c r="BW15" s="3"/>
      <c r="BX15" s="3"/>
      <c r="BY15" s="3"/>
      <c r="BZ15" s="3"/>
      <c r="CA15" s="20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5"/>
      <c r="DB15" s="5">
        <v>0</v>
      </c>
      <c r="DC15" s="5"/>
      <c r="DD15" s="5">
        <v>0</v>
      </c>
      <c r="DE15" s="5"/>
      <c r="DF15" s="5">
        <v>0</v>
      </c>
      <c r="DG15" s="5"/>
      <c r="DH15" s="5">
        <v>0</v>
      </c>
      <c r="DI15" s="5"/>
      <c r="DJ15" s="5">
        <v>0</v>
      </c>
    </row>
    <row r="16" spans="1:114" s="2" customFormat="1" x14ac:dyDescent="0.2">
      <c r="A16" s="36" t="s">
        <v>36</v>
      </c>
      <c r="B16" s="37">
        <f t="shared" si="1"/>
        <v>0</v>
      </c>
      <c r="C16" s="38">
        <f>SUM(I16+K16+M16+O16+Q16+S16+U16+W16+Y16+AA16+AC16+AE16+AG16+AI16+AK16+AM16)</f>
        <v>0</v>
      </c>
      <c r="D16" s="39">
        <f>SUM(J16+L16+N16+P16+R16+T16+V16+X16+Z16+AB16+AD16+AF16+AH16+AJ16+AL16+AN16)</f>
        <v>0</v>
      </c>
      <c r="E16" s="28"/>
      <c r="F16" s="29"/>
      <c r="G16" s="40"/>
      <c r="H16" s="41"/>
      <c r="I16" s="25"/>
      <c r="J16" s="27"/>
      <c r="K16" s="25"/>
      <c r="L16" s="27"/>
      <c r="M16" s="25"/>
      <c r="N16" s="27"/>
      <c r="O16" s="25"/>
      <c r="P16" s="27"/>
      <c r="Q16" s="25"/>
      <c r="R16" s="27"/>
      <c r="S16" s="25"/>
      <c r="T16" s="27"/>
      <c r="U16" s="25"/>
      <c r="V16" s="27"/>
      <c r="W16" s="25"/>
      <c r="X16" s="27"/>
      <c r="Y16" s="25"/>
      <c r="Z16" s="27"/>
      <c r="AA16" s="25"/>
      <c r="AB16" s="27"/>
      <c r="AC16" s="25"/>
      <c r="AD16" s="27"/>
      <c r="AE16" s="25"/>
      <c r="AF16" s="27"/>
      <c r="AG16" s="25"/>
      <c r="AH16" s="27"/>
      <c r="AI16" s="25"/>
      <c r="AJ16" s="27"/>
      <c r="AK16" s="25"/>
      <c r="AL16" s="27"/>
      <c r="AM16" s="34"/>
      <c r="AN16" s="35"/>
      <c r="AO16" s="31"/>
      <c r="AP16" s="31"/>
      <c r="AQ16" s="32"/>
      <c r="AR16" s="32"/>
      <c r="AS16" s="32"/>
      <c r="AT16" s="18"/>
      <c r="AU16" s="19"/>
      <c r="AV16" s="19"/>
      <c r="AW16" s="19"/>
      <c r="AX16" s="19"/>
      <c r="AY16" s="19"/>
      <c r="AZ16" s="19"/>
      <c r="BA16" s="19"/>
      <c r="BB16" s="3"/>
      <c r="BC16" s="3"/>
      <c r="BD16" s="3"/>
      <c r="BU16" s="10"/>
      <c r="BV16" s="3"/>
      <c r="BW16" s="3"/>
      <c r="BX16" s="3"/>
      <c r="BY16" s="3"/>
      <c r="BZ16" s="3"/>
      <c r="CA16" s="20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5"/>
      <c r="DB16" s="5">
        <v>0</v>
      </c>
      <c r="DC16" s="5"/>
      <c r="DD16" s="5">
        <v>0</v>
      </c>
      <c r="DE16" s="5"/>
      <c r="DF16" s="5">
        <v>0</v>
      </c>
      <c r="DG16" s="5"/>
      <c r="DH16" s="5">
        <v>0</v>
      </c>
      <c r="DI16" s="5"/>
      <c r="DJ16" s="5">
        <v>0</v>
      </c>
    </row>
    <row r="17" spans="1:114" s="2" customFormat="1" x14ac:dyDescent="0.2">
      <c r="A17" s="42" t="s">
        <v>37</v>
      </c>
      <c r="B17" s="22">
        <f t="shared" si="1"/>
        <v>0</v>
      </c>
      <c r="C17" s="23">
        <f>SUM(U17+W17+Y17+AA17+AC17+AE17+AG17+AI17+AK17+AM17)</f>
        <v>0</v>
      </c>
      <c r="D17" s="24">
        <f>SUM(V17+X17+Z17+AB17+AD17+AF17+AH17+AJ17+AL17+AN17)</f>
        <v>0</v>
      </c>
      <c r="E17" s="28"/>
      <c r="F17" s="43"/>
      <c r="G17" s="28"/>
      <c r="H17" s="43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29"/>
      <c r="U17" s="25"/>
      <c r="V17" s="27"/>
      <c r="W17" s="25"/>
      <c r="X17" s="27"/>
      <c r="Y17" s="25"/>
      <c r="Z17" s="27"/>
      <c r="AA17" s="25"/>
      <c r="AB17" s="27"/>
      <c r="AC17" s="25"/>
      <c r="AD17" s="27"/>
      <c r="AE17" s="25"/>
      <c r="AF17" s="27"/>
      <c r="AG17" s="25"/>
      <c r="AH17" s="27"/>
      <c r="AI17" s="25"/>
      <c r="AJ17" s="27"/>
      <c r="AK17" s="25"/>
      <c r="AL17" s="27"/>
      <c r="AM17" s="34"/>
      <c r="AN17" s="35"/>
      <c r="AO17" s="31"/>
      <c r="AP17" s="31"/>
      <c r="AQ17" s="32"/>
      <c r="AR17" s="32"/>
      <c r="AS17" s="32"/>
      <c r="AT17" s="18"/>
      <c r="AU17" s="19"/>
      <c r="AV17" s="19"/>
      <c r="AW17" s="19"/>
      <c r="AX17" s="19"/>
      <c r="AY17" s="19"/>
      <c r="AZ17" s="19"/>
      <c r="BA17" s="19"/>
      <c r="BB17" s="3"/>
      <c r="BC17" s="3"/>
      <c r="BD17" s="3"/>
      <c r="BU17" s="10"/>
      <c r="BV17" s="3"/>
      <c r="BW17" s="3"/>
      <c r="BX17" s="3"/>
      <c r="BY17" s="3"/>
      <c r="BZ17" s="3"/>
      <c r="CA17" s="20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5"/>
      <c r="DB17" s="5">
        <v>0</v>
      </c>
      <c r="DC17" s="5"/>
      <c r="DD17" s="5">
        <v>0</v>
      </c>
      <c r="DE17" s="5"/>
      <c r="DF17" s="5">
        <v>0</v>
      </c>
      <c r="DG17" s="5"/>
      <c r="DH17" s="5">
        <v>0</v>
      </c>
      <c r="DI17" s="5"/>
      <c r="DJ17" s="5">
        <v>0</v>
      </c>
    </row>
    <row r="18" spans="1:114" s="2" customFormat="1" x14ac:dyDescent="0.2">
      <c r="A18" s="44" t="s">
        <v>38</v>
      </c>
      <c r="B18" s="22">
        <f t="shared" si="1"/>
        <v>0</v>
      </c>
      <c r="C18" s="23">
        <f>SUM(E18+G18+I18+K18+M18+O18+Q18+S18+U18+W18+Y18+AA18+AC18+AE18+AG18+AI18+AK18+AM18)</f>
        <v>0</v>
      </c>
      <c r="D18" s="24">
        <f>SUM(F18+H18+J18+L18+N18+P18+R18+T18+V18+X18+Z18+AB18+AD18+AF18+AH18+AJ18+AL18+AN18)</f>
        <v>0</v>
      </c>
      <c r="E18" s="25"/>
      <c r="F18" s="26"/>
      <c r="G18" s="25"/>
      <c r="H18" s="26"/>
      <c r="I18" s="25"/>
      <c r="J18" s="27"/>
      <c r="K18" s="45"/>
      <c r="L18" s="27"/>
      <c r="M18" s="25"/>
      <c r="N18" s="27"/>
      <c r="O18" s="25"/>
      <c r="P18" s="27"/>
      <c r="Q18" s="25"/>
      <c r="R18" s="27"/>
      <c r="S18" s="25"/>
      <c r="T18" s="27"/>
      <c r="U18" s="25"/>
      <c r="V18" s="27"/>
      <c r="W18" s="25"/>
      <c r="X18" s="27"/>
      <c r="Y18" s="25"/>
      <c r="Z18" s="27"/>
      <c r="AA18" s="25"/>
      <c r="AB18" s="27"/>
      <c r="AC18" s="25"/>
      <c r="AD18" s="27"/>
      <c r="AE18" s="25"/>
      <c r="AF18" s="27"/>
      <c r="AG18" s="25"/>
      <c r="AH18" s="27"/>
      <c r="AI18" s="25"/>
      <c r="AJ18" s="27"/>
      <c r="AK18" s="25"/>
      <c r="AL18" s="27"/>
      <c r="AM18" s="34"/>
      <c r="AN18" s="35"/>
      <c r="AO18" s="31"/>
      <c r="AP18" s="31"/>
      <c r="AQ18" s="32"/>
      <c r="AR18" s="32"/>
      <c r="AS18" s="32"/>
      <c r="AT18" s="18"/>
      <c r="AU18" s="19"/>
      <c r="AV18" s="19"/>
      <c r="AW18" s="19"/>
      <c r="AX18" s="19"/>
      <c r="AY18" s="19"/>
      <c r="AZ18" s="19"/>
      <c r="BA18" s="19"/>
      <c r="BB18" s="3"/>
      <c r="BC18" s="3"/>
      <c r="BD18" s="3"/>
      <c r="BU18" s="10"/>
      <c r="BV18" s="3"/>
      <c r="BW18" s="3"/>
      <c r="BX18" s="3"/>
      <c r="BY18" s="3"/>
      <c r="BZ18" s="3"/>
      <c r="CA18" s="20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5"/>
      <c r="DB18" s="5">
        <v>0</v>
      </c>
      <c r="DC18" s="5"/>
      <c r="DD18" s="5">
        <v>0</v>
      </c>
      <c r="DE18" s="5"/>
      <c r="DF18" s="5">
        <v>0</v>
      </c>
      <c r="DG18" s="5"/>
      <c r="DH18" s="5">
        <v>0</v>
      </c>
      <c r="DI18" s="5"/>
      <c r="DJ18" s="5">
        <v>0</v>
      </c>
    </row>
    <row r="19" spans="1:114" s="2" customFormat="1" x14ac:dyDescent="0.2">
      <c r="A19" s="46" t="s">
        <v>39</v>
      </c>
      <c r="B19" s="22">
        <f>SUM(C19:D19)</f>
        <v>0</v>
      </c>
      <c r="C19" s="47"/>
      <c r="D19" s="48">
        <f>SUM(L19+N19+P19+R19+T19+V19+X19+Z19+AB19+AD19+AF19)</f>
        <v>0</v>
      </c>
      <c r="E19" s="40"/>
      <c r="F19" s="41"/>
      <c r="G19" s="40"/>
      <c r="H19" s="41"/>
      <c r="I19" s="40"/>
      <c r="J19" s="49"/>
      <c r="K19" s="28"/>
      <c r="L19" s="50"/>
      <c r="M19" s="51"/>
      <c r="N19" s="50"/>
      <c r="O19" s="51"/>
      <c r="P19" s="50"/>
      <c r="Q19" s="51"/>
      <c r="R19" s="50"/>
      <c r="S19" s="51"/>
      <c r="T19" s="50"/>
      <c r="U19" s="51"/>
      <c r="V19" s="50"/>
      <c r="W19" s="51"/>
      <c r="X19" s="50"/>
      <c r="Y19" s="51"/>
      <c r="Z19" s="50"/>
      <c r="AA19" s="51"/>
      <c r="AB19" s="50"/>
      <c r="AC19" s="51"/>
      <c r="AD19" s="50"/>
      <c r="AE19" s="51"/>
      <c r="AF19" s="50"/>
      <c r="AG19" s="40"/>
      <c r="AH19" s="49"/>
      <c r="AI19" s="40"/>
      <c r="AJ19" s="49"/>
      <c r="AK19" s="40"/>
      <c r="AL19" s="49"/>
      <c r="AM19" s="52"/>
      <c r="AN19" s="30"/>
      <c r="AO19" s="53"/>
      <c r="AP19" s="53"/>
      <c r="AQ19" s="54"/>
      <c r="AR19" s="54"/>
      <c r="AS19" s="54"/>
      <c r="AT19" s="18"/>
      <c r="AU19" s="19"/>
      <c r="AV19" s="19"/>
      <c r="AW19" s="19"/>
      <c r="AX19" s="19"/>
      <c r="AY19" s="19"/>
      <c r="AZ19" s="19"/>
      <c r="BA19" s="19"/>
      <c r="BB19" s="3"/>
      <c r="BC19" s="3"/>
      <c r="BD19" s="3"/>
      <c r="BU19" s="10"/>
      <c r="BV19" s="3"/>
      <c r="BW19" s="3"/>
      <c r="BX19" s="3"/>
      <c r="BY19" s="3"/>
      <c r="BZ19" s="3"/>
      <c r="CA19" s="20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5"/>
      <c r="DB19" s="5">
        <v>0</v>
      </c>
      <c r="DC19" s="5"/>
      <c r="DD19" s="5">
        <v>0</v>
      </c>
      <c r="DE19" s="5"/>
      <c r="DF19" s="5">
        <v>0</v>
      </c>
      <c r="DG19" s="5"/>
      <c r="DH19" s="5">
        <v>0</v>
      </c>
      <c r="DI19" s="5"/>
      <c r="DJ19" s="5">
        <v>0</v>
      </c>
    </row>
    <row r="20" spans="1:114" s="2" customFormat="1" x14ac:dyDescent="0.2">
      <c r="A20" s="46" t="s">
        <v>40</v>
      </c>
      <c r="B20" s="22">
        <f>SUM(C20:D20)</f>
        <v>0</v>
      </c>
      <c r="C20" s="47"/>
      <c r="D20" s="24">
        <f>SUM(F20+H20+J20+L20+N20+P20+R20+T20+V20+X20+Z20+AB20+AD20+AF20+AH20+AJ20+AL20+AN20)</f>
        <v>0</v>
      </c>
      <c r="E20" s="40"/>
      <c r="F20" s="26"/>
      <c r="G20" s="40"/>
      <c r="H20" s="26"/>
      <c r="I20" s="40"/>
      <c r="J20" s="50"/>
      <c r="K20" s="40"/>
      <c r="L20" s="50"/>
      <c r="M20" s="51"/>
      <c r="N20" s="50"/>
      <c r="O20" s="51"/>
      <c r="P20" s="50"/>
      <c r="Q20" s="51"/>
      <c r="R20" s="50"/>
      <c r="S20" s="51"/>
      <c r="T20" s="50"/>
      <c r="U20" s="51"/>
      <c r="V20" s="50"/>
      <c r="W20" s="51"/>
      <c r="X20" s="50"/>
      <c r="Y20" s="51"/>
      <c r="Z20" s="50"/>
      <c r="AA20" s="51"/>
      <c r="AB20" s="50"/>
      <c r="AC20" s="51"/>
      <c r="AD20" s="50"/>
      <c r="AE20" s="51"/>
      <c r="AF20" s="50"/>
      <c r="AG20" s="51"/>
      <c r="AH20" s="50"/>
      <c r="AI20" s="51"/>
      <c r="AJ20" s="50"/>
      <c r="AK20" s="51"/>
      <c r="AL20" s="50"/>
      <c r="AM20" s="51"/>
      <c r="AN20" s="55"/>
      <c r="AO20" s="53"/>
      <c r="AP20" s="53"/>
      <c r="AQ20" s="54"/>
      <c r="AR20" s="54"/>
      <c r="AS20" s="54"/>
      <c r="AT20" s="18"/>
      <c r="AU20" s="19"/>
      <c r="AV20" s="19"/>
      <c r="AW20" s="19"/>
      <c r="AX20" s="19"/>
      <c r="AY20" s="19"/>
      <c r="AZ20" s="19"/>
      <c r="BA20" s="19"/>
      <c r="BB20" s="3"/>
      <c r="BC20" s="3"/>
      <c r="BD20" s="3"/>
      <c r="BU20" s="10"/>
      <c r="BV20" s="3"/>
      <c r="BW20" s="3"/>
      <c r="BX20" s="3"/>
      <c r="BY20" s="3"/>
      <c r="BZ20" s="3"/>
      <c r="CA20" s="20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5"/>
      <c r="DB20" s="5">
        <v>0</v>
      </c>
      <c r="DC20" s="5"/>
      <c r="DD20" s="5">
        <v>0</v>
      </c>
      <c r="DE20" s="5"/>
      <c r="DF20" s="5">
        <v>0</v>
      </c>
      <c r="DG20" s="5"/>
      <c r="DH20" s="5">
        <v>0</v>
      </c>
      <c r="DI20" s="5"/>
      <c r="DJ20" s="5">
        <v>0</v>
      </c>
    </row>
    <row r="21" spans="1:114" s="2" customFormat="1" x14ac:dyDescent="0.2">
      <c r="A21" s="46" t="s">
        <v>41</v>
      </c>
      <c r="B21" s="56">
        <f t="shared" si="1"/>
        <v>0</v>
      </c>
      <c r="C21" s="57">
        <f>SUM(O21+Q21+S21+U21+W21+Y21+AA21)</f>
        <v>0</v>
      </c>
      <c r="D21" s="24">
        <f>SUM(P21+R21+T21+V21+X21+Z21+AB21)</f>
        <v>0</v>
      </c>
      <c r="E21" s="40"/>
      <c r="F21" s="41"/>
      <c r="G21" s="40"/>
      <c r="H21" s="41"/>
      <c r="I21" s="40"/>
      <c r="J21" s="49"/>
      <c r="K21" s="28"/>
      <c r="L21" s="49"/>
      <c r="M21" s="40"/>
      <c r="N21" s="49"/>
      <c r="O21" s="58"/>
      <c r="P21" s="50"/>
      <c r="Q21" s="58"/>
      <c r="R21" s="50"/>
      <c r="S21" s="58"/>
      <c r="T21" s="50"/>
      <c r="U21" s="58"/>
      <c r="V21" s="50"/>
      <c r="W21" s="58"/>
      <c r="X21" s="50"/>
      <c r="Y21" s="58"/>
      <c r="Z21" s="50"/>
      <c r="AA21" s="58"/>
      <c r="AB21" s="50"/>
      <c r="AC21" s="40"/>
      <c r="AD21" s="49"/>
      <c r="AE21" s="40"/>
      <c r="AF21" s="49"/>
      <c r="AG21" s="51"/>
      <c r="AH21" s="49"/>
      <c r="AI21" s="40"/>
      <c r="AJ21" s="49"/>
      <c r="AK21" s="40"/>
      <c r="AL21" s="49"/>
      <c r="AM21" s="52"/>
      <c r="AN21" s="30"/>
      <c r="AO21" s="53"/>
      <c r="AP21" s="53"/>
      <c r="AQ21" s="54"/>
      <c r="AR21" s="54"/>
      <c r="AS21" s="54"/>
      <c r="AT21" s="18"/>
      <c r="AU21" s="19"/>
      <c r="AV21" s="19"/>
      <c r="AW21" s="19"/>
      <c r="AX21" s="19"/>
      <c r="AY21" s="19"/>
      <c r="AZ21" s="19"/>
      <c r="BA21" s="19"/>
      <c r="BB21" s="3"/>
      <c r="BC21" s="3"/>
      <c r="BD21" s="3"/>
      <c r="BU21" s="10"/>
      <c r="BV21" s="3"/>
      <c r="BW21" s="3"/>
      <c r="BX21" s="3"/>
      <c r="BY21" s="3"/>
      <c r="BZ21" s="3"/>
      <c r="CA21" s="20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5"/>
      <c r="DB21" s="5">
        <v>0</v>
      </c>
      <c r="DC21" s="5"/>
      <c r="DD21" s="5">
        <v>0</v>
      </c>
      <c r="DE21" s="5"/>
      <c r="DF21" s="5">
        <v>0</v>
      </c>
      <c r="DG21" s="5"/>
      <c r="DH21" s="5">
        <v>0</v>
      </c>
      <c r="DI21" s="5"/>
      <c r="DJ21" s="5">
        <v>0</v>
      </c>
    </row>
    <row r="22" spans="1:114" s="2" customFormat="1" x14ac:dyDescent="0.2">
      <c r="A22" s="46" t="s">
        <v>42</v>
      </c>
      <c r="B22" s="56">
        <f t="shared" si="1"/>
        <v>0</v>
      </c>
      <c r="C22" s="57">
        <f>SUM(E22+G22+I22+K22+M22+O22+Q22+S22+U22+W22+Y22+AA22+AC22+AE22+AG22+AI22+AK22+AM22)</f>
        <v>0</v>
      </c>
      <c r="D22" s="48">
        <f>SUM(F22+H22+J22+L22+N22+P22+R22+T22+V22+X22+Z22+AB22+AD22+AF22+AH22+AJ22+AL22+AN22)</f>
        <v>0</v>
      </c>
      <c r="E22" s="58"/>
      <c r="F22" s="59"/>
      <c r="G22" s="58"/>
      <c r="H22" s="59"/>
      <c r="I22" s="58"/>
      <c r="J22" s="50"/>
      <c r="K22" s="45"/>
      <c r="L22" s="50"/>
      <c r="M22" s="58"/>
      <c r="N22" s="50"/>
      <c r="O22" s="58"/>
      <c r="P22" s="50"/>
      <c r="Q22" s="58"/>
      <c r="R22" s="50"/>
      <c r="S22" s="58"/>
      <c r="T22" s="50"/>
      <c r="U22" s="58"/>
      <c r="V22" s="50"/>
      <c r="W22" s="58"/>
      <c r="X22" s="50"/>
      <c r="Y22" s="58"/>
      <c r="Z22" s="50"/>
      <c r="AA22" s="58"/>
      <c r="AB22" s="50"/>
      <c r="AC22" s="58"/>
      <c r="AD22" s="50"/>
      <c r="AE22" s="58"/>
      <c r="AF22" s="50"/>
      <c r="AG22" s="58"/>
      <c r="AH22" s="50"/>
      <c r="AI22" s="58"/>
      <c r="AJ22" s="50"/>
      <c r="AK22" s="58"/>
      <c r="AL22" s="50"/>
      <c r="AM22" s="60"/>
      <c r="AN22" s="55"/>
      <c r="AO22" s="53"/>
      <c r="AP22" s="53"/>
      <c r="AQ22" s="54"/>
      <c r="AR22" s="54"/>
      <c r="AS22" s="54"/>
      <c r="AT22" s="18"/>
      <c r="AU22" s="19"/>
      <c r="AV22" s="19"/>
      <c r="AW22" s="19"/>
      <c r="AX22" s="19"/>
      <c r="AY22" s="19"/>
      <c r="AZ22" s="19"/>
      <c r="BA22" s="19"/>
      <c r="BB22" s="3"/>
      <c r="BC22" s="3"/>
      <c r="BD22" s="3"/>
      <c r="BU22" s="10"/>
      <c r="BV22" s="3"/>
      <c r="BW22" s="3"/>
      <c r="BX22" s="3"/>
      <c r="BY22" s="3"/>
      <c r="BZ22" s="3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5"/>
      <c r="DB22" s="5">
        <v>0</v>
      </c>
      <c r="DC22" s="5"/>
      <c r="DD22" s="5">
        <v>0</v>
      </c>
      <c r="DE22" s="5"/>
      <c r="DF22" s="5">
        <v>0</v>
      </c>
      <c r="DG22" s="5"/>
      <c r="DH22" s="5">
        <v>0</v>
      </c>
      <c r="DI22" s="5"/>
      <c r="DJ22" s="5">
        <v>0</v>
      </c>
    </row>
    <row r="23" spans="1:114" s="2" customFormat="1" x14ac:dyDescent="0.2">
      <c r="A23" s="42" t="s">
        <v>43</v>
      </c>
      <c r="B23" s="56">
        <f t="shared" si="1"/>
        <v>0</v>
      </c>
      <c r="C23" s="57">
        <f>SUM(E23+G23+I23+K23+M23+O23+Q23+S23+U23+W23+Y23+AA23+AC23+AE23+AG23+AI23+AK23+AM23)</f>
        <v>0</v>
      </c>
      <c r="D23" s="48">
        <f>SUM(F23+H23+J23+L23+N23+P23+R23+T23+V23+X23+Z23+AB23+AD23+AF23+AH23+AJ23+AL23+AN23)</f>
        <v>0</v>
      </c>
      <c r="E23" s="58"/>
      <c r="F23" s="59"/>
      <c r="G23" s="58"/>
      <c r="H23" s="59"/>
      <c r="I23" s="58"/>
      <c r="J23" s="50"/>
      <c r="K23" s="45"/>
      <c r="L23" s="50"/>
      <c r="M23" s="58"/>
      <c r="N23" s="50"/>
      <c r="O23" s="58"/>
      <c r="P23" s="50"/>
      <c r="Q23" s="58"/>
      <c r="R23" s="50"/>
      <c r="S23" s="58"/>
      <c r="T23" s="50"/>
      <c r="U23" s="58"/>
      <c r="V23" s="50"/>
      <c r="W23" s="58"/>
      <c r="X23" s="50"/>
      <c r="Y23" s="58"/>
      <c r="Z23" s="50"/>
      <c r="AA23" s="58"/>
      <c r="AB23" s="50"/>
      <c r="AC23" s="58"/>
      <c r="AD23" s="50"/>
      <c r="AE23" s="58"/>
      <c r="AF23" s="50"/>
      <c r="AG23" s="58"/>
      <c r="AH23" s="50"/>
      <c r="AI23" s="58"/>
      <c r="AJ23" s="50"/>
      <c r="AK23" s="58"/>
      <c r="AL23" s="50"/>
      <c r="AM23" s="60"/>
      <c r="AN23" s="55"/>
      <c r="AO23" s="53"/>
      <c r="AP23" s="53"/>
      <c r="AQ23" s="54"/>
      <c r="AR23" s="54"/>
      <c r="AS23" s="54"/>
      <c r="AT23" s="18"/>
      <c r="AU23" s="19"/>
      <c r="AV23" s="19"/>
      <c r="AW23" s="19"/>
      <c r="AX23" s="19"/>
      <c r="AY23" s="19"/>
      <c r="AZ23" s="19"/>
      <c r="BA23" s="19"/>
      <c r="BB23" s="3"/>
      <c r="BC23" s="3"/>
      <c r="BD23" s="3"/>
      <c r="BU23" s="10"/>
      <c r="BV23" s="3"/>
      <c r="BW23" s="3"/>
      <c r="BX23" s="3"/>
      <c r="BY23" s="3"/>
      <c r="BZ23" s="3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5"/>
      <c r="DB23" s="5">
        <v>0</v>
      </c>
      <c r="DC23" s="5"/>
      <c r="DD23" s="5">
        <v>0</v>
      </c>
      <c r="DE23" s="5"/>
      <c r="DF23" s="5">
        <v>0</v>
      </c>
      <c r="DG23" s="5"/>
      <c r="DH23" s="5">
        <v>0</v>
      </c>
      <c r="DI23" s="5"/>
      <c r="DJ23" s="5">
        <v>0</v>
      </c>
    </row>
    <row r="24" spans="1:114" s="2" customFormat="1" x14ac:dyDescent="0.2">
      <c r="A24" s="42" t="s">
        <v>44</v>
      </c>
      <c r="B24" s="22">
        <f t="shared" si="1"/>
        <v>0</v>
      </c>
      <c r="C24" s="23">
        <f>SUM(G24+I24+K24+M24+O24+Q24+S24+U24+W24+Y24+AA24+AC24+AE24+AG24+AI24+AK24+AM24)</f>
        <v>0</v>
      </c>
      <c r="D24" s="24">
        <f>SUM(H24+J24+L24+N24+P24+R24+T24+V24+X24+Z24+AB24+AD24+AF24+AH24+AJ24+AL24+AN24)</f>
        <v>0</v>
      </c>
      <c r="E24" s="28"/>
      <c r="F24" s="29"/>
      <c r="G24" s="58"/>
      <c r="H24" s="59"/>
      <c r="I24" s="58"/>
      <c r="J24" s="50"/>
      <c r="K24" s="45"/>
      <c r="L24" s="50"/>
      <c r="M24" s="58"/>
      <c r="N24" s="50"/>
      <c r="O24" s="58"/>
      <c r="P24" s="50"/>
      <c r="Q24" s="58"/>
      <c r="R24" s="50"/>
      <c r="S24" s="58"/>
      <c r="T24" s="50"/>
      <c r="U24" s="58"/>
      <c r="V24" s="50"/>
      <c r="W24" s="58"/>
      <c r="X24" s="50"/>
      <c r="Y24" s="58"/>
      <c r="Z24" s="50"/>
      <c r="AA24" s="58"/>
      <c r="AB24" s="50"/>
      <c r="AC24" s="58"/>
      <c r="AD24" s="50"/>
      <c r="AE24" s="58"/>
      <c r="AF24" s="50"/>
      <c r="AG24" s="58"/>
      <c r="AH24" s="50"/>
      <c r="AI24" s="58"/>
      <c r="AJ24" s="50"/>
      <c r="AK24" s="58"/>
      <c r="AL24" s="50"/>
      <c r="AM24" s="60"/>
      <c r="AN24" s="55"/>
      <c r="AO24" s="53"/>
      <c r="AP24" s="53"/>
      <c r="AQ24" s="54"/>
      <c r="AR24" s="54"/>
      <c r="AS24" s="54"/>
      <c r="AT24" s="18"/>
      <c r="AU24" s="19"/>
      <c r="AV24" s="19"/>
      <c r="AW24" s="19"/>
      <c r="AX24" s="19"/>
      <c r="AY24" s="19"/>
      <c r="AZ24" s="19"/>
      <c r="BA24" s="19"/>
      <c r="BB24" s="3"/>
      <c r="BC24" s="3"/>
      <c r="BD24" s="3"/>
      <c r="BU24" s="10"/>
      <c r="BV24" s="3"/>
      <c r="BW24" s="3"/>
      <c r="BX24" s="3"/>
      <c r="BY24" s="3"/>
      <c r="BZ24" s="3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5"/>
      <c r="DB24" s="5">
        <v>0</v>
      </c>
      <c r="DC24" s="5"/>
      <c r="DD24" s="5">
        <v>0</v>
      </c>
      <c r="DE24" s="5"/>
      <c r="DF24" s="5">
        <v>0</v>
      </c>
      <c r="DG24" s="5"/>
      <c r="DH24" s="5">
        <v>0</v>
      </c>
      <c r="DI24" s="5"/>
      <c r="DJ24" s="5">
        <v>0</v>
      </c>
    </row>
    <row r="25" spans="1:114" s="2" customFormat="1" x14ac:dyDescent="0.2">
      <c r="A25" s="42" t="s">
        <v>45</v>
      </c>
      <c r="B25" s="22">
        <f t="shared" si="1"/>
        <v>0</v>
      </c>
      <c r="C25" s="23">
        <f>SUM(M25+O25+Q25+S25+U25+W25+Y25+AA25+AC25+AE25+AG25+AI25+AK25+AM25)</f>
        <v>0</v>
      </c>
      <c r="D25" s="24">
        <f>SUM(N25+P25+R25+T25+V25+X25+Z25+AB25+AD25+AF25+AH25+AJ25+AL25+AN25)</f>
        <v>0</v>
      </c>
      <c r="E25" s="61"/>
      <c r="F25" s="49"/>
      <c r="G25" s="40"/>
      <c r="H25" s="41"/>
      <c r="I25" s="40"/>
      <c r="J25" s="41"/>
      <c r="K25" s="40"/>
      <c r="L25" s="41"/>
      <c r="M25" s="58"/>
      <c r="N25" s="50"/>
      <c r="O25" s="58"/>
      <c r="P25" s="50"/>
      <c r="Q25" s="58"/>
      <c r="R25" s="50"/>
      <c r="S25" s="58"/>
      <c r="T25" s="50"/>
      <c r="U25" s="58"/>
      <c r="V25" s="50"/>
      <c r="W25" s="58"/>
      <c r="X25" s="50"/>
      <c r="Y25" s="58"/>
      <c r="Z25" s="50"/>
      <c r="AA25" s="58"/>
      <c r="AB25" s="50"/>
      <c r="AC25" s="58"/>
      <c r="AD25" s="50"/>
      <c r="AE25" s="58"/>
      <c r="AF25" s="50"/>
      <c r="AG25" s="58"/>
      <c r="AH25" s="50"/>
      <c r="AI25" s="58"/>
      <c r="AJ25" s="50"/>
      <c r="AK25" s="58"/>
      <c r="AL25" s="50"/>
      <c r="AM25" s="60"/>
      <c r="AN25" s="55"/>
      <c r="AO25" s="53"/>
      <c r="AP25" s="53"/>
      <c r="AQ25" s="54"/>
      <c r="AR25" s="54"/>
      <c r="AS25" s="54"/>
      <c r="AT25" s="18"/>
      <c r="AU25" s="19"/>
      <c r="AV25" s="19"/>
      <c r="AW25" s="19"/>
      <c r="AX25" s="19"/>
      <c r="AY25" s="19"/>
      <c r="AZ25" s="19"/>
      <c r="BA25" s="19"/>
      <c r="BB25" s="3"/>
      <c r="BC25" s="3"/>
      <c r="BD25" s="3"/>
      <c r="BU25" s="10"/>
      <c r="BV25" s="3"/>
      <c r="BW25" s="3"/>
      <c r="BX25" s="3"/>
      <c r="BY25" s="3"/>
      <c r="BZ25" s="3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5"/>
      <c r="DB25" s="5">
        <v>0</v>
      </c>
      <c r="DC25" s="5"/>
      <c r="DD25" s="5">
        <v>0</v>
      </c>
      <c r="DE25" s="5"/>
      <c r="DF25" s="5">
        <v>0</v>
      </c>
      <c r="DG25" s="5"/>
      <c r="DH25" s="5">
        <v>0</v>
      </c>
      <c r="DI25" s="5"/>
      <c r="DJ25" s="5">
        <v>0</v>
      </c>
    </row>
    <row r="26" spans="1:114" s="2" customFormat="1" x14ac:dyDescent="0.2">
      <c r="A26" s="62" t="s">
        <v>46</v>
      </c>
      <c r="B26" s="1624">
        <f t="shared" si="1"/>
        <v>0</v>
      </c>
      <c r="C26" s="1625">
        <f>SUM(E26+G26+I26+K26+M26+O26+Q26+S26+U26+W26+Y26+AA26+AC26+AE26+AG26+AI26+AK26+AM26)</f>
        <v>0</v>
      </c>
      <c r="D26" s="1626">
        <f>SUM(F26+H26+J26+L26+N26+P26+R26+T26+V26+X26+Z26+AB26+AD26+AF26+AH26+AJ26+AL26+AN26)</f>
        <v>0</v>
      </c>
      <c r="E26" s="1627"/>
      <c r="F26" s="64"/>
      <c r="G26" s="65"/>
      <c r="H26" s="66"/>
      <c r="I26" s="65"/>
      <c r="J26" s="64"/>
      <c r="K26" s="1628"/>
      <c r="L26" s="64"/>
      <c r="M26" s="65"/>
      <c r="N26" s="64"/>
      <c r="O26" s="65"/>
      <c r="P26" s="64"/>
      <c r="Q26" s="65"/>
      <c r="R26" s="64"/>
      <c r="S26" s="65"/>
      <c r="T26" s="64"/>
      <c r="U26" s="65"/>
      <c r="V26" s="64"/>
      <c r="W26" s="65"/>
      <c r="X26" s="64"/>
      <c r="Y26" s="65"/>
      <c r="Z26" s="64"/>
      <c r="AA26" s="65"/>
      <c r="AB26" s="64"/>
      <c r="AC26" s="65"/>
      <c r="AD26" s="64"/>
      <c r="AE26" s="65"/>
      <c r="AF26" s="64"/>
      <c r="AG26" s="65"/>
      <c r="AH26" s="64"/>
      <c r="AI26" s="65"/>
      <c r="AJ26" s="64"/>
      <c r="AK26" s="65"/>
      <c r="AL26" s="64"/>
      <c r="AM26" s="67"/>
      <c r="AN26" s="68"/>
      <c r="AO26" s="69"/>
      <c r="AP26" s="69"/>
      <c r="AQ26" s="70"/>
      <c r="AR26" s="70"/>
      <c r="AS26" s="70"/>
      <c r="AT26" s="18"/>
      <c r="AU26" s="19"/>
      <c r="AV26" s="19"/>
      <c r="AW26" s="19"/>
      <c r="AX26" s="19"/>
      <c r="AY26" s="19"/>
      <c r="AZ26" s="19"/>
      <c r="BA26" s="19"/>
      <c r="BB26" s="3"/>
      <c r="BC26" s="3"/>
      <c r="BD26" s="3"/>
      <c r="BU26" s="10"/>
      <c r="BV26" s="3"/>
      <c r="BW26" s="3"/>
      <c r="BX26" s="3"/>
      <c r="BY26" s="3"/>
      <c r="BZ26" s="3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5"/>
      <c r="DB26" s="5">
        <v>0</v>
      </c>
      <c r="DC26" s="5"/>
      <c r="DD26" s="5">
        <v>0</v>
      </c>
      <c r="DE26" s="5"/>
      <c r="DF26" s="5">
        <v>0</v>
      </c>
      <c r="DG26" s="5"/>
      <c r="DH26" s="5">
        <v>0</v>
      </c>
      <c r="DI26" s="5"/>
      <c r="DJ26" s="5">
        <v>0</v>
      </c>
    </row>
    <row r="27" spans="1:114" s="2" customFormat="1" x14ac:dyDescent="0.2">
      <c r="A27" s="8" t="s">
        <v>47</v>
      </c>
      <c r="B27" s="9"/>
      <c r="C27" s="9"/>
      <c r="D27" s="9"/>
      <c r="E27" s="9"/>
      <c r="F27" s="1079"/>
      <c r="G27" s="1079" t="s">
        <v>48</v>
      </c>
      <c r="H27" s="1629"/>
      <c r="I27" s="1629"/>
      <c r="J27" s="1079"/>
      <c r="K27" s="1079"/>
      <c r="L27" s="1079"/>
      <c r="M27" s="1079"/>
      <c r="N27" s="1079"/>
      <c r="O27" s="1079"/>
      <c r="P27" s="1079"/>
      <c r="Q27" s="1079"/>
      <c r="R27" s="1079"/>
      <c r="S27" s="1079"/>
      <c r="T27" s="1079"/>
      <c r="U27" s="1079"/>
      <c r="V27" s="1079"/>
      <c r="W27" s="1079"/>
      <c r="X27" s="1079"/>
      <c r="Y27" s="1081"/>
      <c r="Z27" s="1081"/>
      <c r="AA27" s="1081"/>
      <c r="AB27" s="1081"/>
      <c r="AC27" s="1081"/>
      <c r="AD27" s="1081"/>
      <c r="AE27" s="1081"/>
      <c r="AF27" s="1081"/>
      <c r="AG27" s="1081"/>
      <c r="AH27" s="1081"/>
      <c r="AI27" s="1081"/>
      <c r="AJ27" s="1081"/>
      <c r="AK27" s="1081"/>
      <c r="AL27" s="1081"/>
      <c r="AM27" s="1081"/>
      <c r="AN27" s="1081"/>
      <c r="AO27" s="1081"/>
      <c r="AP27" s="534"/>
      <c r="AQ27" s="535"/>
      <c r="AR27" s="7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V27" s="3"/>
      <c r="BW27" s="3"/>
      <c r="BX27" s="3"/>
      <c r="BY27" s="3"/>
      <c r="BZ27" s="3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5"/>
      <c r="DB27" s="5"/>
      <c r="DC27" s="5"/>
      <c r="DD27" s="5"/>
      <c r="DE27" s="5"/>
      <c r="DF27" s="5"/>
      <c r="DG27" s="5"/>
      <c r="DH27" s="5"/>
      <c r="DI27" s="5"/>
      <c r="DJ27" s="5"/>
    </row>
    <row r="28" spans="1:114" s="2" customFormat="1" ht="14.25" customHeight="1" x14ac:dyDescent="0.2">
      <c r="A28" s="3730" t="s">
        <v>49</v>
      </c>
      <c r="B28" s="3738" t="s">
        <v>4</v>
      </c>
      <c r="C28" s="3510"/>
      <c r="D28" s="3726"/>
      <c r="E28" s="3900" t="s">
        <v>5</v>
      </c>
      <c r="F28" s="3729"/>
      <c r="G28" s="3729"/>
      <c r="H28" s="3729"/>
      <c r="I28" s="3729"/>
      <c r="J28" s="3729"/>
      <c r="K28" s="3729"/>
      <c r="L28" s="3729"/>
      <c r="M28" s="3729"/>
      <c r="N28" s="3729"/>
      <c r="O28" s="3729"/>
      <c r="P28" s="3729"/>
      <c r="Q28" s="3729"/>
      <c r="R28" s="3729"/>
      <c r="S28" s="3729"/>
      <c r="T28" s="3729"/>
      <c r="U28" s="3729"/>
      <c r="V28" s="3729"/>
      <c r="W28" s="3729"/>
      <c r="X28" s="3729"/>
      <c r="Y28" s="3729"/>
      <c r="Z28" s="3729"/>
      <c r="AA28" s="3729"/>
      <c r="AB28" s="3729"/>
      <c r="AC28" s="3729"/>
      <c r="AD28" s="3729"/>
      <c r="AE28" s="3729"/>
      <c r="AF28" s="3729"/>
      <c r="AG28" s="3729"/>
      <c r="AH28" s="3729"/>
      <c r="AI28" s="3729"/>
      <c r="AJ28" s="3729"/>
      <c r="AK28" s="3729"/>
      <c r="AL28" s="3729"/>
      <c r="AM28" s="3729"/>
      <c r="AN28" s="3902"/>
      <c r="AO28" s="3725" t="s">
        <v>6</v>
      </c>
      <c r="AP28" s="3725" t="s">
        <v>7</v>
      </c>
      <c r="AQ28" s="3725" t="s">
        <v>50</v>
      </c>
      <c r="AR28" s="3726" t="s">
        <v>8</v>
      </c>
      <c r="AS28" s="3726" t="s">
        <v>9</v>
      </c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V28" s="3"/>
      <c r="BW28" s="3"/>
      <c r="BX28" s="3"/>
      <c r="BY28" s="3"/>
      <c r="BZ28" s="3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5"/>
      <c r="DB28" s="5"/>
      <c r="DC28" s="5"/>
      <c r="DD28" s="5"/>
      <c r="DE28" s="5"/>
      <c r="DF28" s="5"/>
      <c r="DG28" s="5"/>
      <c r="DH28" s="5"/>
      <c r="DI28" s="5"/>
      <c r="DJ28" s="5"/>
    </row>
    <row r="29" spans="1:114" s="2" customFormat="1" ht="14.25" customHeight="1" x14ac:dyDescent="0.2">
      <c r="A29" s="3356"/>
      <c r="B29" s="3632"/>
      <c r="C29" s="3484"/>
      <c r="D29" s="3623"/>
      <c r="E29" s="3935" t="s">
        <v>11</v>
      </c>
      <c r="F29" s="3936"/>
      <c r="G29" s="3933" t="s">
        <v>12</v>
      </c>
      <c r="H29" s="3934"/>
      <c r="I29" s="3933" t="s">
        <v>13</v>
      </c>
      <c r="J29" s="3934"/>
      <c r="K29" s="3933" t="s">
        <v>14</v>
      </c>
      <c r="L29" s="3934"/>
      <c r="M29" s="3933" t="s">
        <v>15</v>
      </c>
      <c r="N29" s="3934"/>
      <c r="O29" s="3933" t="s">
        <v>16</v>
      </c>
      <c r="P29" s="3934"/>
      <c r="Q29" s="3933" t="s">
        <v>17</v>
      </c>
      <c r="R29" s="3934"/>
      <c r="S29" s="3933" t="s">
        <v>18</v>
      </c>
      <c r="T29" s="3934"/>
      <c r="U29" s="3933" t="s">
        <v>19</v>
      </c>
      <c r="V29" s="3934"/>
      <c r="W29" s="3933" t="s">
        <v>20</v>
      </c>
      <c r="X29" s="3934"/>
      <c r="Y29" s="3933" t="s">
        <v>21</v>
      </c>
      <c r="Z29" s="3934"/>
      <c r="AA29" s="3933" t="s">
        <v>22</v>
      </c>
      <c r="AB29" s="3934"/>
      <c r="AC29" s="3933" t="s">
        <v>23</v>
      </c>
      <c r="AD29" s="3934"/>
      <c r="AE29" s="3933" t="s">
        <v>24</v>
      </c>
      <c r="AF29" s="3934"/>
      <c r="AG29" s="3933" t="s">
        <v>25</v>
      </c>
      <c r="AH29" s="3934"/>
      <c r="AI29" s="3933" t="s">
        <v>26</v>
      </c>
      <c r="AJ29" s="3934"/>
      <c r="AK29" s="3933" t="s">
        <v>27</v>
      </c>
      <c r="AL29" s="3934"/>
      <c r="AM29" s="3900" t="s">
        <v>28</v>
      </c>
      <c r="AN29" s="3902"/>
      <c r="AO29" s="3368"/>
      <c r="AP29" s="3368"/>
      <c r="AQ29" s="3368"/>
      <c r="AR29" s="3372"/>
      <c r="AS29" s="3372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V29" s="3"/>
      <c r="BW29" s="3"/>
      <c r="BX29" s="3"/>
      <c r="BY29" s="3"/>
      <c r="BZ29" s="3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5"/>
      <c r="DB29" s="5"/>
      <c r="DC29" s="5"/>
      <c r="DD29" s="5"/>
      <c r="DE29" s="5"/>
      <c r="DF29" s="5"/>
      <c r="DG29" s="5"/>
      <c r="DH29" s="5"/>
      <c r="DI29" s="5"/>
      <c r="DJ29" s="5"/>
    </row>
    <row r="30" spans="1:114" s="2" customFormat="1" x14ac:dyDescent="0.2">
      <c r="A30" s="3942"/>
      <c r="B30" s="1630" t="s">
        <v>29</v>
      </c>
      <c r="C30" s="1607" t="s">
        <v>30</v>
      </c>
      <c r="D30" s="1332" t="s">
        <v>31</v>
      </c>
      <c r="E30" s="1630" t="s">
        <v>30</v>
      </c>
      <c r="F30" s="1333" t="s">
        <v>31</v>
      </c>
      <c r="G30" s="1630" t="s">
        <v>30</v>
      </c>
      <c r="H30" s="1333" t="s">
        <v>31</v>
      </c>
      <c r="I30" s="1630" t="s">
        <v>30</v>
      </c>
      <c r="J30" s="1333" t="s">
        <v>31</v>
      </c>
      <c r="K30" s="1630" t="s">
        <v>30</v>
      </c>
      <c r="L30" s="1333" t="s">
        <v>31</v>
      </c>
      <c r="M30" s="1630" t="s">
        <v>30</v>
      </c>
      <c r="N30" s="1333" t="s">
        <v>31</v>
      </c>
      <c r="O30" s="1630" t="s">
        <v>30</v>
      </c>
      <c r="P30" s="1333" t="s">
        <v>31</v>
      </c>
      <c r="Q30" s="1630" t="s">
        <v>30</v>
      </c>
      <c r="R30" s="1333" t="s">
        <v>31</v>
      </c>
      <c r="S30" s="1630" t="s">
        <v>30</v>
      </c>
      <c r="T30" s="1333" t="s">
        <v>31</v>
      </c>
      <c r="U30" s="1630" t="s">
        <v>30</v>
      </c>
      <c r="V30" s="1333" t="s">
        <v>31</v>
      </c>
      <c r="W30" s="1630" t="s">
        <v>30</v>
      </c>
      <c r="X30" s="1333" t="s">
        <v>31</v>
      </c>
      <c r="Y30" s="1630" t="s">
        <v>30</v>
      </c>
      <c r="Z30" s="1333" t="s">
        <v>31</v>
      </c>
      <c r="AA30" s="1630" t="s">
        <v>30</v>
      </c>
      <c r="AB30" s="1333" t="s">
        <v>31</v>
      </c>
      <c r="AC30" s="1630" t="s">
        <v>30</v>
      </c>
      <c r="AD30" s="1333" t="s">
        <v>31</v>
      </c>
      <c r="AE30" s="1630" t="s">
        <v>30</v>
      </c>
      <c r="AF30" s="1333" t="s">
        <v>31</v>
      </c>
      <c r="AG30" s="1630" t="s">
        <v>30</v>
      </c>
      <c r="AH30" s="1333" t="s">
        <v>31</v>
      </c>
      <c r="AI30" s="1630" t="s">
        <v>30</v>
      </c>
      <c r="AJ30" s="1333" t="s">
        <v>31</v>
      </c>
      <c r="AK30" s="1631" t="s">
        <v>30</v>
      </c>
      <c r="AL30" s="1333" t="s">
        <v>31</v>
      </c>
      <c r="AM30" s="1630" t="s">
        <v>30</v>
      </c>
      <c r="AN30" s="248" t="s">
        <v>31</v>
      </c>
      <c r="AO30" s="3932"/>
      <c r="AP30" s="3932"/>
      <c r="AQ30" s="3932"/>
      <c r="AR30" s="3623"/>
      <c r="AS30" s="362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V30" s="3"/>
      <c r="BW30" s="3"/>
      <c r="BX30" s="3"/>
      <c r="BY30" s="3"/>
      <c r="BZ30" s="3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5"/>
      <c r="DB30" s="5"/>
      <c r="DC30" s="5"/>
      <c r="DD30" s="5"/>
      <c r="DE30" s="5"/>
      <c r="DF30" s="5"/>
      <c r="DG30" s="5"/>
      <c r="DH30" s="5"/>
      <c r="DI30" s="5"/>
      <c r="DJ30" s="5"/>
    </row>
    <row r="31" spans="1:114" s="2" customFormat="1" x14ac:dyDescent="0.2">
      <c r="A31" s="1632" t="s">
        <v>51</v>
      </c>
      <c r="B31" s="1633">
        <f t="shared" ref="B31:B45" si="2">SUM(C31:D31)</f>
        <v>0</v>
      </c>
      <c r="C31" s="1615">
        <f t="shared" ref="C31:D33" si="3">SUM(E31+G31+I31+K31+M31+O31+Q31+S31+U31+W31+Y31+AA31+AC31+AE31+AG31+AI31+AK31+AM31)</f>
        <v>0</v>
      </c>
      <c r="D31" s="1616">
        <f t="shared" si="3"/>
        <v>0</v>
      </c>
      <c r="E31" s="1617"/>
      <c r="F31" s="1618"/>
      <c r="G31" s="1617"/>
      <c r="H31" s="1619"/>
      <c r="I31" s="1617"/>
      <c r="J31" s="1619"/>
      <c r="K31" s="1617"/>
      <c r="L31" s="1619"/>
      <c r="M31" s="1617"/>
      <c r="N31" s="1619"/>
      <c r="O31" s="1617"/>
      <c r="P31" s="1619"/>
      <c r="Q31" s="1634"/>
      <c r="R31" s="1619"/>
      <c r="S31" s="1617"/>
      <c r="T31" s="1619"/>
      <c r="U31" s="1617"/>
      <c r="V31" s="1619"/>
      <c r="W31" s="1617"/>
      <c r="X31" s="1619"/>
      <c r="Y31" s="1617"/>
      <c r="Z31" s="1619"/>
      <c r="AA31" s="1617"/>
      <c r="AB31" s="1619"/>
      <c r="AC31" s="1634"/>
      <c r="AD31" s="1619"/>
      <c r="AE31" s="1617"/>
      <c r="AF31" s="1619"/>
      <c r="AG31" s="1634"/>
      <c r="AH31" s="1619"/>
      <c r="AI31" s="1617"/>
      <c r="AJ31" s="1619"/>
      <c r="AK31" s="1634"/>
      <c r="AL31" s="1619"/>
      <c r="AM31" s="1635"/>
      <c r="AN31" s="1621"/>
      <c r="AO31" s="1622"/>
      <c r="AP31" s="1622"/>
      <c r="AQ31" s="1622"/>
      <c r="AR31" s="1623"/>
      <c r="AS31" s="1623"/>
      <c r="AT31" s="18"/>
      <c r="AU31" s="19"/>
      <c r="AV31" s="19"/>
      <c r="AW31" s="19"/>
      <c r="AX31" s="19"/>
      <c r="AY31" s="19"/>
      <c r="AZ31" s="19"/>
      <c r="BA31" s="19"/>
      <c r="BB31" s="19"/>
      <c r="BC31" s="3"/>
      <c r="BD31" s="3"/>
      <c r="BE31" s="3"/>
      <c r="BF31" s="3"/>
      <c r="BG31" s="3"/>
      <c r="BV31" s="3"/>
      <c r="BW31" s="3"/>
      <c r="BX31" s="3"/>
      <c r="BY31" s="3"/>
      <c r="BZ31" s="3"/>
      <c r="CA31" s="20"/>
      <c r="CB31" s="20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5"/>
      <c r="DB31" s="5">
        <v>0</v>
      </c>
      <c r="DC31" s="5"/>
      <c r="DD31" s="5">
        <v>0</v>
      </c>
      <c r="DE31" s="5"/>
      <c r="DF31" s="5">
        <v>0</v>
      </c>
      <c r="DG31" s="5"/>
      <c r="DH31" s="5">
        <v>0</v>
      </c>
      <c r="DI31" s="5"/>
      <c r="DJ31" s="5">
        <v>0</v>
      </c>
    </row>
    <row r="32" spans="1:114" s="2" customFormat="1" x14ac:dyDescent="0.2">
      <c r="A32" s="76" t="s">
        <v>52</v>
      </c>
      <c r="B32" s="22">
        <f t="shared" si="2"/>
        <v>0</v>
      </c>
      <c r="C32" s="23">
        <f t="shared" si="3"/>
        <v>0</v>
      </c>
      <c r="D32" s="24">
        <f t="shared" si="3"/>
        <v>0</v>
      </c>
      <c r="E32" s="25"/>
      <c r="F32" s="26"/>
      <c r="G32" s="25"/>
      <c r="H32" s="27"/>
      <c r="I32" s="25"/>
      <c r="J32" s="27"/>
      <c r="K32" s="25"/>
      <c r="L32" s="27"/>
      <c r="M32" s="25"/>
      <c r="N32" s="27"/>
      <c r="O32" s="25"/>
      <c r="P32" s="27"/>
      <c r="Q32" s="77"/>
      <c r="R32" s="27"/>
      <c r="S32" s="25"/>
      <c r="T32" s="27"/>
      <c r="U32" s="25"/>
      <c r="V32" s="27"/>
      <c r="W32" s="25"/>
      <c r="X32" s="27"/>
      <c r="Y32" s="25"/>
      <c r="Z32" s="27"/>
      <c r="AA32" s="25"/>
      <c r="AB32" s="27"/>
      <c r="AC32" s="77"/>
      <c r="AD32" s="27"/>
      <c r="AE32" s="25"/>
      <c r="AF32" s="27"/>
      <c r="AG32" s="77"/>
      <c r="AH32" s="27"/>
      <c r="AI32" s="25"/>
      <c r="AJ32" s="27"/>
      <c r="AK32" s="77"/>
      <c r="AL32" s="27"/>
      <c r="AM32" s="78"/>
      <c r="AN32" s="35"/>
      <c r="AO32" s="79"/>
      <c r="AP32" s="79"/>
      <c r="AQ32" s="79"/>
      <c r="AR32" s="80"/>
      <c r="AS32" s="80"/>
      <c r="AT32" s="18"/>
      <c r="AU32" s="19"/>
      <c r="AV32" s="19"/>
      <c r="AW32" s="19"/>
      <c r="AX32" s="19"/>
      <c r="AY32" s="19"/>
      <c r="AZ32" s="19"/>
      <c r="BA32" s="19"/>
      <c r="BB32" s="19"/>
      <c r="BC32" s="3"/>
      <c r="BD32" s="3"/>
      <c r="BE32" s="3"/>
      <c r="BF32" s="3"/>
      <c r="BG32" s="3"/>
      <c r="BV32" s="3"/>
      <c r="BW32" s="3"/>
      <c r="BX32" s="3"/>
      <c r="BY32" s="3"/>
      <c r="BZ32" s="3"/>
      <c r="CA32" s="4"/>
      <c r="CB32" s="20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5"/>
      <c r="DB32" s="5"/>
      <c r="DC32" s="5"/>
      <c r="DD32" s="5"/>
      <c r="DE32" s="5"/>
      <c r="DF32" s="5"/>
      <c r="DG32" s="5"/>
      <c r="DH32" s="5"/>
      <c r="DI32" s="5"/>
      <c r="DJ32" s="5"/>
    </row>
    <row r="33" spans="1:114" s="2" customFormat="1" x14ac:dyDescent="0.2">
      <c r="A33" s="81" t="s">
        <v>53</v>
      </c>
      <c r="B33" s="22">
        <f t="shared" si="2"/>
        <v>0</v>
      </c>
      <c r="C33" s="23">
        <f t="shared" si="3"/>
        <v>0</v>
      </c>
      <c r="D33" s="48">
        <f t="shared" si="3"/>
        <v>0</v>
      </c>
      <c r="E33" s="25"/>
      <c r="F33" s="26"/>
      <c r="G33" s="25"/>
      <c r="H33" s="27"/>
      <c r="I33" s="25"/>
      <c r="J33" s="27"/>
      <c r="K33" s="25"/>
      <c r="L33" s="27"/>
      <c r="M33" s="25"/>
      <c r="N33" s="27"/>
      <c r="O33" s="25"/>
      <c r="P33" s="27"/>
      <c r="Q33" s="77"/>
      <c r="R33" s="27"/>
      <c r="S33" s="25"/>
      <c r="T33" s="27"/>
      <c r="U33" s="25"/>
      <c r="V33" s="27"/>
      <c r="W33" s="25"/>
      <c r="X33" s="27"/>
      <c r="Y33" s="25"/>
      <c r="Z33" s="27"/>
      <c r="AA33" s="25"/>
      <c r="AB33" s="27"/>
      <c r="AC33" s="77"/>
      <c r="AD33" s="27"/>
      <c r="AE33" s="25"/>
      <c r="AF33" s="27"/>
      <c r="AG33" s="77"/>
      <c r="AH33" s="27"/>
      <c r="AI33" s="25"/>
      <c r="AJ33" s="27"/>
      <c r="AK33" s="77"/>
      <c r="AL33" s="27"/>
      <c r="AM33" s="78"/>
      <c r="AN33" s="35"/>
      <c r="AO33" s="31"/>
      <c r="AP33" s="31"/>
      <c r="AQ33" s="31"/>
      <c r="AR33" s="32"/>
      <c r="AS33" s="32"/>
      <c r="AT33" s="18"/>
      <c r="AU33" s="19"/>
      <c r="AV33" s="19"/>
      <c r="AW33" s="19"/>
      <c r="AX33" s="19"/>
      <c r="AY33" s="19"/>
      <c r="AZ33" s="19"/>
      <c r="BA33" s="19"/>
      <c r="BB33" s="19"/>
      <c r="BC33" s="3"/>
      <c r="BD33" s="3"/>
      <c r="BE33" s="3"/>
      <c r="BF33" s="3"/>
      <c r="BG33" s="3"/>
      <c r="BV33" s="3"/>
      <c r="BW33" s="3"/>
      <c r="BX33" s="3"/>
      <c r="BY33" s="3"/>
      <c r="BZ33" s="3"/>
      <c r="CA33" s="4"/>
      <c r="CB33" s="20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5"/>
      <c r="DB33" s="5">
        <v>0</v>
      </c>
      <c r="DC33" s="5"/>
      <c r="DD33" s="5">
        <v>0</v>
      </c>
      <c r="DE33" s="5"/>
      <c r="DF33" s="5">
        <v>0</v>
      </c>
      <c r="DG33" s="5"/>
      <c r="DH33" s="5">
        <v>0</v>
      </c>
      <c r="DI33" s="5"/>
      <c r="DJ33" s="5">
        <v>0</v>
      </c>
    </row>
    <row r="34" spans="1:114" s="2" customFormat="1" x14ac:dyDescent="0.2">
      <c r="A34" s="81" t="s">
        <v>54</v>
      </c>
      <c r="B34" s="22">
        <f t="shared" si="2"/>
        <v>0</v>
      </c>
      <c r="C34" s="23">
        <f>SUM(O34+Q34+S34+U34+W34+Y34+AA34)</f>
        <v>0</v>
      </c>
      <c r="D34" s="48">
        <f>SUM(P34+R34+T34+V34+X34+Z34+AB34)</f>
        <v>0</v>
      </c>
      <c r="E34" s="40"/>
      <c r="F34" s="41"/>
      <c r="G34" s="40"/>
      <c r="H34" s="49"/>
      <c r="I34" s="40"/>
      <c r="J34" s="49"/>
      <c r="K34" s="40"/>
      <c r="L34" s="49"/>
      <c r="M34" s="40"/>
      <c r="N34" s="49"/>
      <c r="O34" s="25"/>
      <c r="P34" s="27"/>
      <c r="Q34" s="77"/>
      <c r="R34" s="27"/>
      <c r="S34" s="25"/>
      <c r="T34" s="27"/>
      <c r="U34" s="25"/>
      <c r="V34" s="27"/>
      <c r="W34" s="25"/>
      <c r="X34" s="27"/>
      <c r="Y34" s="25"/>
      <c r="Z34" s="27"/>
      <c r="AA34" s="25"/>
      <c r="AB34" s="50"/>
      <c r="AC34" s="82"/>
      <c r="AD34" s="49"/>
      <c r="AE34" s="40"/>
      <c r="AF34" s="49"/>
      <c r="AG34" s="82"/>
      <c r="AH34" s="49"/>
      <c r="AI34" s="40"/>
      <c r="AJ34" s="49"/>
      <c r="AK34" s="82"/>
      <c r="AL34" s="49"/>
      <c r="AM34" s="83"/>
      <c r="AN34" s="30"/>
      <c r="AO34" s="31"/>
      <c r="AP34" s="31"/>
      <c r="AQ34" s="31"/>
      <c r="AR34" s="32"/>
      <c r="AS34" s="32"/>
      <c r="AT34" s="18"/>
      <c r="AU34" s="19"/>
      <c r="AV34" s="19"/>
      <c r="AW34" s="19"/>
      <c r="AX34" s="19"/>
      <c r="AY34" s="19"/>
      <c r="AZ34" s="19"/>
      <c r="BA34" s="19"/>
      <c r="BB34" s="19"/>
      <c r="BC34" s="3"/>
      <c r="BD34" s="3"/>
      <c r="BE34" s="3"/>
      <c r="BF34" s="3"/>
      <c r="BG34" s="3"/>
      <c r="BV34" s="3"/>
      <c r="BW34" s="3"/>
      <c r="BX34" s="3"/>
      <c r="BY34" s="3"/>
      <c r="BZ34" s="3"/>
      <c r="CA34" s="4"/>
      <c r="CB34" s="20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5"/>
      <c r="DB34" s="5"/>
      <c r="DC34" s="5"/>
      <c r="DD34" s="5"/>
      <c r="DE34" s="5"/>
      <c r="DF34" s="5"/>
      <c r="DG34" s="5"/>
      <c r="DH34" s="5"/>
      <c r="DI34" s="5"/>
      <c r="DJ34" s="5"/>
    </row>
    <row r="35" spans="1:114" s="2" customFormat="1" x14ac:dyDescent="0.2">
      <c r="A35" s="81" t="s">
        <v>55</v>
      </c>
      <c r="B35" s="22">
        <f>SUM(C35:D35)</f>
        <v>0</v>
      </c>
      <c r="C35" s="23">
        <f>SUM(E35+G35+I35+K35+M35+O35+Q35+S35+U35+W35+Y35+AA35+AC35+AE35+AG35+AI35+AK35+AM35)</f>
        <v>0</v>
      </c>
      <c r="D35" s="48">
        <f>SUM(F35+H35+J35+L35+N35+P35+R35+T35+V35+X35+Z35+AB35+AD35+AF35+AH35+AJ35+AL35+AN35)</f>
        <v>0</v>
      </c>
      <c r="E35" s="25"/>
      <c r="F35" s="26"/>
      <c r="G35" s="25"/>
      <c r="H35" s="27"/>
      <c r="I35" s="25"/>
      <c r="J35" s="27"/>
      <c r="K35" s="25"/>
      <c r="L35" s="27"/>
      <c r="M35" s="25"/>
      <c r="N35" s="27"/>
      <c r="O35" s="25"/>
      <c r="P35" s="27"/>
      <c r="Q35" s="77"/>
      <c r="R35" s="27"/>
      <c r="S35" s="25"/>
      <c r="T35" s="27"/>
      <c r="U35" s="25"/>
      <c r="V35" s="27"/>
      <c r="W35" s="25"/>
      <c r="X35" s="27"/>
      <c r="Y35" s="25"/>
      <c r="Z35" s="27"/>
      <c r="AA35" s="25"/>
      <c r="AB35" s="27"/>
      <c r="AC35" s="77"/>
      <c r="AD35" s="27"/>
      <c r="AE35" s="25"/>
      <c r="AF35" s="27"/>
      <c r="AG35" s="77"/>
      <c r="AH35" s="27"/>
      <c r="AI35" s="25"/>
      <c r="AJ35" s="27"/>
      <c r="AK35" s="77"/>
      <c r="AL35" s="27"/>
      <c r="AM35" s="78"/>
      <c r="AN35" s="35"/>
      <c r="AO35" s="79"/>
      <c r="AP35" s="79"/>
      <c r="AQ35" s="79"/>
      <c r="AR35" s="80"/>
      <c r="AS35" s="80"/>
      <c r="AT35" s="18"/>
      <c r="AU35" s="19"/>
      <c r="AV35" s="19"/>
      <c r="AW35" s="19"/>
      <c r="AX35" s="19"/>
      <c r="AY35" s="19"/>
      <c r="AZ35" s="19"/>
      <c r="BA35" s="19"/>
      <c r="BB35" s="19"/>
      <c r="BC35" s="3"/>
      <c r="BD35" s="3"/>
      <c r="BE35" s="3"/>
      <c r="BF35" s="3"/>
      <c r="BG35" s="3"/>
      <c r="BV35" s="3"/>
      <c r="BW35" s="3"/>
      <c r="BX35" s="3"/>
      <c r="BY35" s="3"/>
      <c r="BZ35" s="3"/>
      <c r="CA35" s="4"/>
      <c r="CB35" s="20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5"/>
      <c r="DB35" s="5">
        <v>0</v>
      </c>
      <c r="DC35" s="5"/>
      <c r="DD35" s="5">
        <v>0</v>
      </c>
      <c r="DE35" s="5"/>
      <c r="DF35" s="5">
        <v>0</v>
      </c>
      <c r="DG35" s="5"/>
      <c r="DH35" s="5">
        <v>0</v>
      </c>
      <c r="DI35" s="5"/>
      <c r="DJ35" s="5">
        <v>0</v>
      </c>
    </row>
    <row r="36" spans="1:114" s="2" customFormat="1" x14ac:dyDescent="0.2">
      <c r="A36" s="81" t="s">
        <v>56</v>
      </c>
      <c r="B36" s="22">
        <f>SUM(C36:D36)</f>
        <v>0</v>
      </c>
      <c r="C36" s="23">
        <f>SUM(K36+M36+O36+Q36+S36+U36+W36+Y36+AA36+AC36+AE36+AG36+AI36+AK36+AM36)</f>
        <v>0</v>
      </c>
      <c r="D36" s="48">
        <f>SUM(L36+N36+P36+R36+T36+V36+X36+Z36+AB36+AD36+AF36+AH36+AJ36+AL36+AN36)</f>
        <v>0</v>
      </c>
      <c r="E36" s="84"/>
      <c r="F36" s="85"/>
      <c r="G36" s="84"/>
      <c r="H36" s="86"/>
      <c r="I36" s="84"/>
      <c r="J36" s="86"/>
      <c r="K36" s="25"/>
      <c r="L36" s="27"/>
      <c r="M36" s="25"/>
      <c r="N36" s="27"/>
      <c r="O36" s="25"/>
      <c r="P36" s="27"/>
      <c r="Q36" s="77"/>
      <c r="R36" s="27"/>
      <c r="S36" s="25"/>
      <c r="T36" s="27"/>
      <c r="U36" s="25"/>
      <c r="V36" s="27"/>
      <c r="W36" s="25"/>
      <c r="X36" s="27"/>
      <c r="Y36" s="25"/>
      <c r="Z36" s="27"/>
      <c r="AA36" s="25"/>
      <c r="AB36" s="27"/>
      <c r="AC36" s="77"/>
      <c r="AD36" s="27"/>
      <c r="AE36" s="25"/>
      <c r="AF36" s="27"/>
      <c r="AG36" s="77"/>
      <c r="AH36" s="27"/>
      <c r="AI36" s="25"/>
      <c r="AJ36" s="27"/>
      <c r="AK36" s="77"/>
      <c r="AL36" s="27"/>
      <c r="AM36" s="78"/>
      <c r="AN36" s="35"/>
      <c r="AO36" s="79"/>
      <c r="AP36" s="79"/>
      <c r="AQ36" s="79"/>
      <c r="AR36" s="80"/>
      <c r="AS36" s="80"/>
      <c r="AT36" s="18"/>
      <c r="AU36" s="19"/>
      <c r="AV36" s="19"/>
      <c r="AW36" s="19"/>
      <c r="AX36" s="19"/>
      <c r="AY36" s="19"/>
      <c r="AZ36" s="19"/>
      <c r="BA36" s="19"/>
      <c r="BB36" s="19"/>
      <c r="BC36" s="3"/>
      <c r="BD36" s="3"/>
      <c r="BE36" s="3"/>
      <c r="BF36" s="3"/>
      <c r="BG36" s="3"/>
      <c r="BV36" s="3"/>
      <c r="BW36" s="3"/>
      <c r="BX36" s="3"/>
      <c r="BY36" s="3"/>
      <c r="BZ36" s="3"/>
      <c r="CA36" s="4"/>
      <c r="CB36" s="20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5"/>
      <c r="DB36" s="5">
        <v>0</v>
      </c>
      <c r="DC36" s="5"/>
      <c r="DD36" s="5">
        <v>0</v>
      </c>
      <c r="DE36" s="5"/>
      <c r="DF36" s="5">
        <v>0</v>
      </c>
      <c r="DG36" s="5"/>
      <c r="DH36" s="5">
        <v>0</v>
      </c>
      <c r="DI36" s="5"/>
      <c r="DJ36" s="5">
        <v>0</v>
      </c>
    </row>
    <row r="37" spans="1:114" s="2" customFormat="1" x14ac:dyDescent="0.2">
      <c r="A37" s="81" t="s">
        <v>57</v>
      </c>
      <c r="B37" s="87">
        <f>SUM(C37:D37)</f>
        <v>0</v>
      </c>
      <c r="C37" s="23">
        <f>SUM(K37+M37+O37+Q37+S37+U37+W37+Y37+AA37+AC37+AE37+AG37+AI37+AK37+AM37)</f>
        <v>0</v>
      </c>
      <c r="D37" s="48">
        <f>SUM(L37+N37+P37+R37+T37+V37+X37+Z37+AB37+AD37+AF37+AH37+AJ37+AL37+AN37)</f>
        <v>0</v>
      </c>
      <c r="E37" s="84"/>
      <c r="F37" s="85"/>
      <c r="G37" s="84"/>
      <c r="H37" s="86"/>
      <c r="I37" s="84"/>
      <c r="J37" s="86"/>
      <c r="K37" s="25"/>
      <c r="L37" s="27"/>
      <c r="M37" s="25"/>
      <c r="N37" s="27"/>
      <c r="O37" s="25"/>
      <c r="P37" s="27"/>
      <c r="Q37" s="77"/>
      <c r="R37" s="27"/>
      <c r="S37" s="25"/>
      <c r="T37" s="27"/>
      <c r="U37" s="25"/>
      <c r="V37" s="27"/>
      <c r="W37" s="25"/>
      <c r="X37" s="27"/>
      <c r="Y37" s="25"/>
      <c r="Z37" s="27"/>
      <c r="AA37" s="25"/>
      <c r="AB37" s="27"/>
      <c r="AC37" s="77"/>
      <c r="AD37" s="27"/>
      <c r="AE37" s="25"/>
      <c r="AF37" s="27"/>
      <c r="AG37" s="77"/>
      <c r="AH37" s="27"/>
      <c r="AI37" s="25"/>
      <c r="AJ37" s="27"/>
      <c r="AK37" s="77"/>
      <c r="AL37" s="27"/>
      <c r="AM37" s="78"/>
      <c r="AN37" s="35"/>
      <c r="AO37" s="79"/>
      <c r="AP37" s="79"/>
      <c r="AQ37" s="79"/>
      <c r="AR37" s="80"/>
      <c r="AS37" s="80"/>
      <c r="AT37" s="18"/>
      <c r="AU37" s="19"/>
      <c r="AV37" s="19"/>
      <c r="AW37" s="19"/>
      <c r="AX37" s="19"/>
      <c r="AY37" s="19"/>
      <c r="AZ37" s="19"/>
      <c r="BA37" s="19"/>
      <c r="BB37" s="19"/>
      <c r="BC37" s="3"/>
      <c r="BD37" s="3"/>
      <c r="BE37" s="3"/>
      <c r="BF37" s="3"/>
      <c r="BG37" s="3"/>
      <c r="BV37" s="3"/>
      <c r="BW37" s="3"/>
      <c r="BX37" s="3"/>
      <c r="BY37" s="3"/>
      <c r="BZ37" s="3"/>
      <c r="CA37" s="4"/>
      <c r="CB37" s="20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5"/>
      <c r="DB37" s="5">
        <v>0</v>
      </c>
      <c r="DC37" s="5"/>
      <c r="DD37" s="5">
        <v>0</v>
      </c>
      <c r="DE37" s="5"/>
      <c r="DF37" s="5">
        <v>0</v>
      </c>
      <c r="DG37" s="5"/>
      <c r="DH37" s="5">
        <v>0</v>
      </c>
      <c r="DI37" s="5"/>
      <c r="DJ37" s="5">
        <v>0</v>
      </c>
    </row>
    <row r="38" spans="1:114" s="2" customFormat="1" x14ac:dyDescent="0.2">
      <c r="A38" s="42" t="s">
        <v>58</v>
      </c>
      <c r="B38" s="22">
        <f t="shared" si="2"/>
        <v>0</v>
      </c>
      <c r="C38" s="23">
        <f t="shared" ref="C38:D45" si="4">SUM(E38+G38+I38+K38+M38+O38+Q38+S38+U38+W38+Y38+AA38+AC38+AE38+AG38+AI38+AK38+AM38)</f>
        <v>0</v>
      </c>
      <c r="D38" s="24">
        <f t="shared" si="4"/>
        <v>0</v>
      </c>
      <c r="E38" s="25"/>
      <c r="F38" s="26"/>
      <c r="G38" s="25"/>
      <c r="H38" s="27"/>
      <c r="I38" s="25"/>
      <c r="J38" s="27"/>
      <c r="K38" s="25"/>
      <c r="L38" s="27"/>
      <c r="M38" s="25"/>
      <c r="N38" s="27"/>
      <c r="O38" s="25"/>
      <c r="P38" s="27"/>
      <c r="Q38" s="77"/>
      <c r="R38" s="27"/>
      <c r="S38" s="25"/>
      <c r="T38" s="27"/>
      <c r="U38" s="25"/>
      <c r="V38" s="27"/>
      <c r="W38" s="25"/>
      <c r="X38" s="27"/>
      <c r="Y38" s="25"/>
      <c r="Z38" s="27"/>
      <c r="AA38" s="25"/>
      <c r="AB38" s="27"/>
      <c r="AC38" s="77"/>
      <c r="AD38" s="27"/>
      <c r="AE38" s="25"/>
      <c r="AF38" s="27"/>
      <c r="AG38" s="77"/>
      <c r="AH38" s="27"/>
      <c r="AI38" s="25"/>
      <c r="AJ38" s="27"/>
      <c r="AK38" s="77"/>
      <c r="AL38" s="27"/>
      <c r="AM38" s="78"/>
      <c r="AN38" s="35"/>
      <c r="AO38" s="31"/>
      <c r="AP38" s="31"/>
      <c r="AQ38" s="31"/>
      <c r="AR38" s="32"/>
      <c r="AS38" s="32"/>
      <c r="AT38" s="18"/>
      <c r="AU38" s="19"/>
      <c r="AV38" s="19"/>
      <c r="AW38" s="19"/>
      <c r="AX38" s="19"/>
      <c r="AY38" s="19"/>
      <c r="AZ38" s="19"/>
      <c r="BA38" s="19"/>
      <c r="BB38" s="19"/>
      <c r="BC38" s="3"/>
      <c r="BD38" s="3"/>
      <c r="BE38" s="3"/>
      <c r="BF38" s="3"/>
      <c r="BG38" s="3"/>
      <c r="BV38" s="3"/>
      <c r="BW38" s="3"/>
      <c r="BX38" s="3"/>
      <c r="BY38" s="3"/>
      <c r="BZ38" s="3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5"/>
      <c r="DB38" s="5">
        <v>0</v>
      </c>
      <c r="DC38" s="5"/>
      <c r="DD38" s="5">
        <v>0</v>
      </c>
      <c r="DE38" s="5"/>
      <c r="DF38" s="5">
        <v>0</v>
      </c>
      <c r="DG38" s="5"/>
      <c r="DH38" s="5">
        <v>0</v>
      </c>
      <c r="DI38" s="5"/>
      <c r="DJ38" s="5">
        <v>0</v>
      </c>
    </row>
    <row r="39" spans="1:114" s="2" customFormat="1" x14ac:dyDescent="0.2">
      <c r="A39" s="42" t="s">
        <v>59</v>
      </c>
      <c r="B39" s="22">
        <f>SUM(C39:D39)</f>
        <v>0</v>
      </c>
      <c r="C39" s="23">
        <f>SUM(E39+G39+I39+K39+M39+O39+Q39+S39+U39+W39+Y39+AA39+AC39+AE39+AG39+AI39+AK39+AM39)</f>
        <v>0</v>
      </c>
      <c r="D39" s="24">
        <f>SUM(F39+H39+J39+L39+N39+P39+R39+T39+V39+X39+Z39+AB39+AD39+AF39+AH39+AJ39+AL39+AN39)</f>
        <v>0</v>
      </c>
      <c r="E39" s="25"/>
      <c r="F39" s="26"/>
      <c r="G39" s="25"/>
      <c r="H39" s="27"/>
      <c r="I39" s="25"/>
      <c r="J39" s="27"/>
      <c r="K39" s="25"/>
      <c r="L39" s="27"/>
      <c r="M39" s="25"/>
      <c r="N39" s="27"/>
      <c r="O39" s="25"/>
      <c r="P39" s="27"/>
      <c r="Q39" s="77"/>
      <c r="R39" s="27"/>
      <c r="S39" s="25"/>
      <c r="T39" s="27"/>
      <c r="U39" s="25"/>
      <c r="V39" s="27"/>
      <c r="W39" s="25"/>
      <c r="X39" s="27"/>
      <c r="Y39" s="25"/>
      <c r="Z39" s="27"/>
      <c r="AA39" s="25"/>
      <c r="AB39" s="27"/>
      <c r="AC39" s="77"/>
      <c r="AD39" s="27"/>
      <c r="AE39" s="25"/>
      <c r="AF39" s="27"/>
      <c r="AG39" s="77"/>
      <c r="AH39" s="27"/>
      <c r="AI39" s="25"/>
      <c r="AJ39" s="27"/>
      <c r="AK39" s="77"/>
      <c r="AL39" s="27"/>
      <c r="AM39" s="78"/>
      <c r="AN39" s="35"/>
      <c r="AO39" s="31"/>
      <c r="AP39" s="31"/>
      <c r="AQ39" s="31"/>
      <c r="AR39" s="32"/>
      <c r="AS39" s="32"/>
      <c r="AT39" s="18"/>
      <c r="AU39" s="19"/>
      <c r="AV39" s="19"/>
      <c r="AW39" s="19"/>
      <c r="AX39" s="19"/>
      <c r="AY39" s="19"/>
      <c r="AZ39" s="19"/>
      <c r="BA39" s="19"/>
      <c r="BB39" s="19"/>
      <c r="BC39" s="3"/>
      <c r="BD39" s="3"/>
      <c r="BE39" s="3"/>
      <c r="BF39" s="3"/>
      <c r="BG39" s="3"/>
      <c r="BV39" s="3"/>
      <c r="BW39" s="3"/>
      <c r="BX39" s="3"/>
      <c r="BY39" s="3"/>
      <c r="BZ39" s="3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5"/>
      <c r="DB39" s="5"/>
      <c r="DC39" s="5"/>
      <c r="DD39" s="5"/>
      <c r="DE39" s="5"/>
      <c r="DF39" s="5"/>
      <c r="DG39" s="5"/>
      <c r="DH39" s="5"/>
      <c r="DI39" s="5"/>
      <c r="DJ39" s="5"/>
    </row>
    <row r="40" spans="1:114" s="2" customFormat="1" x14ac:dyDescent="0.2">
      <c r="A40" s="42" t="s">
        <v>60</v>
      </c>
      <c r="B40" s="22">
        <f>SUM(C40:D40)</f>
        <v>0</v>
      </c>
      <c r="C40" s="23">
        <f>SUM(E40+G40+I40+K40+M40+O40+Q40+S40+U40+W40+Y40+AA40+AC40+AE40+AG40+AI40+AK40+AM40)</f>
        <v>0</v>
      </c>
      <c r="D40" s="24">
        <f>SUM(F40+H40+J40+L40+N40+P40+R40+T40+V40+X40+Z40+AB40+AD40+AF40+AH40+AJ40+AL40+AN40)</f>
        <v>0</v>
      </c>
      <c r="E40" s="25"/>
      <c r="F40" s="26"/>
      <c r="G40" s="25"/>
      <c r="H40" s="27"/>
      <c r="I40" s="25"/>
      <c r="J40" s="27"/>
      <c r="K40" s="25"/>
      <c r="L40" s="27"/>
      <c r="M40" s="25"/>
      <c r="N40" s="27"/>
      <c r="O40" s="25"/>
      <c r="P40" s="27"/>
      <c r="Q40" s="77"/>
      <c r="R40" s="27"/>
      <c r="S40" s="25"/>
      <c r="T40" s="27"/>
      <c r="U40" s="25"/>
      <c r="V40" s="27"/>
      <c r="W40" s="25"/>
      <c r="X40" s="27"/>
      <c r="Y40" s="25"/>
      <c r="Z40" s="27"/>
      <c r="AA40" s="25"/>
      <c r="AB40" s="27"/>
      <c r="AC40" s="77"/>
      <c r="AD40" s="27"/>
      <c r="AE40" s="25"/>
      <c r="AF40" s="27"/>
      <c r="AG40" s="77"/>
      <c r="AH40" s="27"/>
      <c r="AI40" s="25"/>
      <c r="AJ40" s="27"/>
      <c r="AK40" s="77"/>
      <c r="AL40" s="27"/>
      <c r="AM40" s="78"/>
      <c r="AN40" s="35"/>
      <c r="AO40" s="31"/>
      <c r="AP40" s="31"/>
      <c r="AQ40" s="31"/>
      <c r="AR40" s="32"/>
      <c r="AS40" s="32"/>
      <c r="AT40" s="18"/>
      <c r="AU40" s="19"/>
      <c r="AV40" s="19"/>
      <c r="AW40" s="19"/>
      <c r="AX40" s="19"/>
      <c r="AY40" s="19"/>
      <c r="AZ40" s="19"/>
      <c r="BA40" s="19"/>
      <c r="BB40" s="19"/>
      <c r="BC40" s="3"/>
      <c r="BD40" s="3"/>
      <c r="BE40" s="3"/>
      <c r="BF40" s="3"/>
      <c r="BG40" s="3"/>
      <c r="BV40" s="3"/>
      <c r="BW40" s="3"/>
      <c r="BX40" s="3"/>
      <c r="BY40" s="3"/>
      <c r="BZ40" s="3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5"/>
      <c r="DB40" s="5"/>
      <c r="DC40" s="5"/>
      <c r="DD40" s="5"/>
      <c r="DE40" s="5"/>
      <c r="DF40" s="5"/>
      <c r="DG40" s="5"/>
      <c r="DH40" s="5"/>
      <c r="DI40" s="5"/>
      <c r="DJ40" s="5"/>
    </row>
    <row r="41" spans="1:114" s="2" customFormat="1" x14ac:dyDescent="0.2">
      <c r="A41" s="42" t="s">
        <v>61</v>
      </c>
      <c r="B41" s="22">
        <f t="shared" si="2"/>
        <v>0</v>
      </c>
      <c r="C41" s="23">
        <f t="shared" si="4"/>
        <v>0</v>
      </c>
      <c r="D41" s="24">
        <f t="shared" si="4"/>
        <v>0</v>
      </c>
      <c r="E41" s="25"/>
      <c r="F41" s="26"/>
      <c r="G41" s="25"/>
      <c r="H41" s="27"/>
      <c r="I41" s="25"/>
      <c r="J41" s="27"/>
      <c r="K41" s="25"/>
      <c r="L41" s="27"/>
      <c r="M41" s="25"/>
      <c r="N41" s="27"/>
      <c r="O41" s="25"/>
      <c r="P41" s="27"/>
      <c r="Q41" s="77"/>
      <c r="R41" s="27"/>
      <c r="S41" s="25"/>
      <c r="T41" s="27"/>
      <c r="U41" s="25"/>
      <c r="V41" s="27"/>
      <c r="W41" s="25"/>
      <c r="X41" s="27"/>
      <c r="Y41" s="25"/>
      <c r="Z41" s="27"/>
      <c r="AA41" s="25"/>
      <c r="AB41" s="27"/>
      <c r="AC41" s="77"/>
      <c r="AD41" s="27"/>
      <c r="AE41" s="25"/>
      <c r="AF41" s="27"/>
      <c r="AG41" s="77"/>
      <c r="AH41" s="27"/>
      <c r="AI41" s="25"/>
      <c r="AJ41" s="27"/>
      <c r="AK41" s="77"/>
      <c r="AL41" s="27"/>
      <c r="AM41" s="78"/>
      <c r="AN41" s="35"/>
      <c r="AO41" s="31"/>
      <c r="AP41" s="31"/>
      <c r="AQ41" s="31"/>
      <c r="AR41" s="32"/>
      <c r="AS41" s="32"/>
      <c r="AT41" s="18"/>
      <c r="AU41" s="19"/>
      <c r="AV41" s="19"/>
      <c r="AW41" s="19"/>
      <c r="AX41" s="19"/>
      <c r="AY41" s="19"/>
      <c r="AZ41" s="19"/>
      <c r="BA41" s="19"/>
      <c r="BB41" s="19"/>
      <c r="BC41" s="3"/>
      <c r="BD41" s="3"/>
      <c r="BE41" s="3"/>
      <c r="BF41" s="3"/>
      <c r="BG41" s="3"/>
      <c r="BV41" s="3"/>
      <c r="BW41" s="3"/>
      <c r="BX41" s="3"/>
      <c r="BY41" s="3"/>
      <c r="BZ41" s="3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5"/>
      <c r="DB41" s="5"/>
      <c r="DC41" s="5"/>
      <c r="DD41" s="5"/>
      <c r="DE41" s="5"/>
      <c r="DF41" s="5"/>
      <c r="DG41" s="5"/>
      <c r="DH41" s="5"/>
      <c r="DI41" s="5"/>
      <c r="DJ41" s="5"/>
    </row>
    <row r="42" spans="1:114" s="2" customFormat="1" x14ac:dyDescent="0.2">
      <c r="A42" s="42" t="s">
        <v>62</v>
      </c>
      <c r="B42" s="22">
        <f t="shared" si="2"/>
        <v>0</v>
      </c>
      <c r="C42" s="23">
        <f t="shared" si="4"/>
        <v>0</v>
      </c>
      <c r="D42" s="24">
        <f t="shared" si="4"/>
        <v>0</v>
      </c>
      <c r="E42" s="25"/>
      <c r="F42" s="26"/>
      <c r="G42" s="25"/>
      <c r="H42" s="27"/>
      <c r="I42" s="25"/>
      <c r="J42" s="27"/>
      <c r="K42" s="25"/>
      <c r="L42" s="27"/>
      <c r="M42" s="25"/>
      <c r="N42" s="27"/>
      <c r="O42" s="25"/>
      <c r="P42" s="27"/>
      <c r="Q42" s="77"/>
      <c r="R42" s="27"/>
      <c r="S42" s="25"/>
      <c r="T42" s="27"/>
      <c r="U42" s="25"/>
      <c r="V42" s="27"/>
      <c r="W42" s="25"/>
      <c r="X42" s="27"/>
      <c r="Y42" s="25"/>
      <c r="Z42" s="27"/>
      <c r="AA42" s="25"/>
      <c r="AB42" s="27"/>
      <c r="AC42" s="77"/>
      <c r="AD42" s="27"/>
      <c r="AE42" s="25"/>
      <c r="AF42" s="27"/>
      <c r="AG42" s="77"/>
      <c r="AH42" s="27"/>
      <c r="AI42" s="25"/>
      <c r="AJ42" s="27"/>
      <c r="AK42" s="77"/>
      <c r="AL42" s="27"/>
      <c r="AM42" s="78"/>
      <c r="AN42" s="35"/>
      <c r="AO42" s="53"/>
      <c r="AP42" s="53"/>
      <c r="AQ42" s="53"/>
      <c r="AR42" s="54"/>
      <c r="AS42" s="54"/>
      <c r="AT42" s="18"/>
      <c r="AU42" s="19"/>
      <c r="AV42" s="19"/>
      <c r="AW42" s="19"/>
      <c r="AX42" s="19"/>
      <c r="AY42" s="19"/>
      <c r="AZ42" s="19"/>
      <c r="BA42" s="19"/>
      <c r="BB42" s="19"/>
      <c r="BC42" s="3"/>
      <c r="BD42" s="3"/>
      <c r="BE42" s="3"/>
      <c r="BF42" s="3"/>
      <c r="BG42" s="3"/>
      <c r="BV42" s="3"/>
      <c r="BW42" s="3"/>
      <c r="BX42" s="3"/>
      <c r="BY42" s="3"/>
      <c r="BZ42" s="3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5"/>
      <c r="DB42" s="5"/>
      <c r="DC42" s="5"/>
      <c r="DD42" s="5"/>
      <c r="DE42" s="5"/>
      <c r="DF42" s="5"/>
      <c r="DG42" s="5"/>
      <c r="DH42" s="5"/>
      <c r="DI42" s="5"/>
      <c r="DJ42" s="5"/>
    </row>
    <row r="43" spans="1:114" s="2" customFormat="1" x14ac:dyDescent="0.2">
      <c r="A43" s="42" t="s">
        <v>63</v>
      </c>
      <c r="B43" s="22">
        <f t="shared" si="2"/>
        <v>0</v>
      </c>
      <c r="C43" s="23">
        <f t="shared" si="4"/>
        <v>0</v>
      </c>
      <c r="D43" s="24">
        <f t="shared" si="4"/>
        <v>0</v>
      </c>
      <c r="E43" s="25"/>
      <c r="F43" s="26"/>
      <c r="G43" s="25"/>
      <c r="H43" s="27"/>
      <c r="I43" s="25"/>
      <c r="J43" s="27"/>
      <c r="K43" s="25"/>
      <c r="L43" s="27"/>
      <c r="M43" s="25"/>
      <c r="N43" s="27"/>
      <c r="O43" s="25"/>
      <c r="P43" s="27"/>
      <c r="Q43" s="77"/>
      <c r="R43" s="27"/>
      <c r="S43" s="25"/>
      <c r="T43" s="27"/>
      <c r="U43" s="25"/>
      <c r="V43" s="27"/>
      <c r="W43" s="25"/>
      <c r="X43" s="27"/>
      <c r="Y43" s="25"/>
      <c r="Z43" s="27"/>
      <c r="AA43" s="25"/>
      <c r="AB43" s="27"/>
      <c r="AC43" s="77"/>
      <c r="AD43" s="27"/>
      <c r="AE43" s="25"/>
      <c r="AF43" s="27"/>
      <c r="AG43" s="77"/>
      <c r="AH43" s="27"/>
      <c r="AI43" s="25"/>
      <c r="AJ43" s="27"/>
      <c r="AK43" s="77"/>
      <c r="AL43" s="27"/>
      <c r="AM43" s="78"/>
      <c r="AN43" s="35"/>
      <c r="AO43" s="53"/>
      <c r="AP43" s="53"/>
      <c r="AQ43" s="53"/>
      <c r="AR43" s="54"/>
      <c r="AS43" s="54"/>
      <c r="AT43" s="18"/>
      <c r="AU43" s="19"/>
      <c r="AV43" s="19"/>
      <c r="AW43" s="19"/>
      <c r="AX43" s="19"/>
      <c r="AY43" s="19"/>
      <c r="AZ43" s="19"/>
      <c r="BA43" s="19"/>
      <c r="BB43" s="19"/>
      <c r="BC43" s="3"/>
      <c r="BD43" s="3"/>
      <c r="BE43" s="3"/>
      <c r="BF43" s="3"/>
      <c r="BG43" s="3"/>
      <c r="BV43" s="3"/>
      <c r="BW43" s="3"/>
      <c r="BX43" s="3"/>
      <c r="BY43" s="3"/>
      <c r="BZ43" s="3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5"/>
      <c r="DB43" s="5"/>
      <c r="DC43" s="5"/>
      <c r="DD43" s="5"/>
      <c r="DE43" s="5"/>
      <c r="DF43" s="5"/>
      <c r="DG43" s="5"/>
      <c r="DH43" s="5"/>
      <c r="DI43" s="5"/>
      <c r="DJ43" s="5"/>
    </row>
    <row r="44" spans="1:114" s="2" customFormat="1" x14ac:dyDescent="0.2">
      <c r="A44" s="42" t="s">
        <v>64</v>
      </c>
      <c r="B44" s="22">
        <f t="shared" si="2"/>
        <v>0</v>
      </c>
      <c r="C44" s="23">
        <f t="shared" si="4"/>
        <v>0</v>
      </c>
      <c r="D44" s="24">
        <f t="shared" si="4"/>
        <v>0</v>
      </c>
      <c r="E44" s="25"/>
      <c r="F44" s="26"/>
      <c r="G44" s="25"/>
      <c r="H44" s="27"/>
      <c r="I44" s="25"/>
      <c r="J44" s="27"/>
      <c r="K44" s="25"/>
      <c r="L44" s="27"/>
      <c r="M44" s="25"/>
      <c r="N44" s="27"/>
      <c r="O44" s="25"/>
      <c r="P44" s="27"/>
      <c r="Q44" s="77"/>
      <c r="R44" s="27"/>
      <c r="S44" s="25"/>
      <c r="T44" s="27"/>
      <c r="U44" s="25"/>
      <c r="V44" s="27"/>
      <c r="W44" s="25"/>
      <c r="X44" s="27"/>
      <c r="Y44" s="25"/>
      <c r="Z44" s="27"/>
      <c r="AA44" s="25"/>
      <c r="AB44" s="27"/>
      <c r="AC44" s="77"/>
      <c r="AD44" s="27"/>
      <c r="AE44" s="25"/>
      <c r="AF44" s="27"/>
      <c r="AG44" s="77"/>
      <c r="AH44" s="27"/>
      <c r="AI44" s="25"/>
      <c r="AJ44" s="27"/>
      <c r="AK44" s="77"/>
      <c r="AL44" s="27"/>
      <c r="AM44" s="78"/>
      <c r="AN44" s="35"/>
      <c r="AO44" s="53"/>
      <c r="AP44" s="53"/>
      <c r="AQ44" s="53"/>
      <c r="AR44" s="54"/>
      <c r="AS44" s="54"/>
      <c r="AT44" s="18"/>
      <c r="AU44" s="19"/>
      <c r="AV44" s="19"/>
      <c r="AW44" s="19"/>
      <c r="AX44" s="19"/>
      <c r="AY44" s="19"/>
      <c r="AZ44" s="19"/>
      <c r="BA44" s="19"/>
      <c r="BB44" s="19"/>
      <c r="BC44" s="3"/>
      <c r="BD44" s="3"/>
      <c r="BE44" s="3"/>
      <c r="BF44" s="3"/>
      <c r="BG44" s="3"/>
      <c r="BV44" s="3"/>
      <c r="BW44" s="3"/>
      <c r="BX44" s="3"/>
      <c r="BY44" s="3"/>
      <c r="BZ44" s="3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5"/>
      <c r="DB44" s="5"/>
      <c r="DC44" s="5"/>
      <c r="DD44" s="5"/>
      <c r="DE44" s="5"/>
      <c r="DF44" s="5"/>
      <c r="DG44" s="5"/>
      <c r="DH44" s="5"/>
      <c r="DI44" s="5"/>
      <c r="DJ44" s="5"/>
    </row>
    <row r="45" spans="1:114" s="2" customFormat="1" x14ac:dyDescent="0.2">
      <c r="A45" s="88" t="s">
        <v>65</v>
      </c>
      <c r="B45" s="89">
        <f t="shared" si="2"/>
        <v>0</v>
      </c>
      <c r="C45" s="90">
        <f t="shared" si="4"/>
        <v>0</v>
      </c>
      <c r="D45" s="91">
        <f t="shared" si="4"/>
        <v>0</v>
      </c>
      <c r="E45" s="65"/>
      <c r="F45" s="66"/>
      <c r="G45" s="65"/>
      <c r="H45" s="64"/>
      <c r="I45" s="65"/>
      <c r="J45" s="64"/>
      <c r="K45" s="65"/>
      <c r="L45" s="64"/>
      <c r="M45" s="65"/>
      <c r="N45" s="64"/>
      <c r="O45" s="65"/>
      <c r="P45" s="64"/>
      <c r="Q45" s="92"/>
      <c r="R45" s="64"/>
      <c r="S45" s="65"/>
      <c r="T45" s="64"/>
      <c r="U45" s="65"/>
      <c r="V45" s="64"/>
      <c r="W45" s="65"/>
      <c r="X45" s="64"/>
      <c r="Y45" s="65"/>
      <c r="Z45" s="64"/>
      <c r="AA45" s="65"/>
      <c r="AB45" s="64"/>
      <c r="AC45" s="92"/>
      <c r="AD45" s="64"/>
      <c r="AE45" s="65"/>
      <c r="AF45" s="64"/>
      <c r="AG45" s="92"/>
      <c r="AH45" s="64"/>
      <c r="AI45" s="65"/>
      <c r="AJ45" s="64"/>
      <c r="AK45" s="92"/>
      <c r="AL45" s="64"/>
      <c r="AM45" s="93"/>
      <c r="AN45" s="68"/>
      <c r="AO45" s="69"/>
      <c r="AP45" s="69"/>
      <c r="AQ45" s="69"/>
      <c r="AR45" s="70"/>
      <c r="AS45" s="70"/>
      <c r="AT45" s="18"/>
      <c r="AU45" s="19"/>
      <c r="AV45" s="19"/>
      <c r="AW45" s="19"/>
      <c r="AX45" s="19"/>
      <c r="AY45" s="19"/>
      <c r="AZ45" s="19"/>
      <c r="BA45" s="19"/>
      <c r="BB45" s="19"/>
      <c r="BC45" s="3"/>
      <c r="BD45" s="3"/>
      <c r="BE45" s="3"/>
      <c r="BF45" s="3"/>
      <c r="BG45" s="3"/>
      <c r="BV45" s="3"/>
      <c r="BW45" s="3"/>
      <c r="BX45" s="3"/>
      <c r="BY45" s="3"/>
      <c r="BZ45" s="3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5"/>
      <c r="DB45" s="5"/>
      <c r="DC45" s="5"/>
      <c r="DD45" s="5"/>
      <c r="DE45" s="5"/>
      <c r="DF45" s="5"/>
      <c r="DG45" s="5"/>
      <c r="DH45" s="5"/>
      <c r="DI45" s="5"/>
      <c r="DJ45" s="5"/>
    </row>
    <row r="46" spans="1:114" s="2" customFormat="1" x14ac:dyDescent="0.2">
      <c r="A46" s="8" t="s">
        <v>66</v>
      </c>
      <c r="B46" s="8"/>
      <c r="C46" s="8"/>
      <c r="D46" s="8"/>
      <c r="E46" s="8"/>
      <c r="F46" s="8"/>
      <c r="G46" s="8"/>
      <c r="H46" s="8"/>
      <c r="I46" s="9"/>
      <c r="J46" s="9"/>
      <c r="K46" s="9"/>
      <c r="L46" s="9"/>
      <c r="M46" s="9"/>
      <c r="N46" s="6"/>
      <c r="O46" s="6"/>
      <c r="P46" s="6"/>
      <c r="Q46" s="6"/>
      <c r="R46" s="6"/>
      <c r="S46" s="6"/>
      <c r="T46" s="6"/>
      <c r="U46" s="6"/>
      <c r="V46" s="6"/>
      <c r="W46" s="6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4"/>
      <c r="AP46" s="95"/>
      <c r="AQ46" s="1636"/>
      <c r="AR46" s="1637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V46" s="3"/>
      <c r="BW46" s="3"/>
      <c r="BX46" s="3"/>
      <c r="BY46" s="3"/>
      <c r="BZ46" s="3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5"/>
      <c r="DB46" s="5"/>
      <c r="DC46" s="5"/>
      <c r="DD46" s="5"/>
      <c r="DE46" s="5"/>
      <c r="DF46" s="5"/>
      <c r="DG46" s="5"/>
      <c r="DH46" s="5"/>
      <c r="DI46" s="5"/>
      <c r="DJ46" s="5"/>
    </row>
    <row r="47" spans="1:114" s="2" customFormat="1" ht="19.5" customHeight="1" x14ac:dyDescent="0.25">
      <c r="A47" s="3730" t="s">
        <v>49</v>
      </c>
      <c r="B47" s="3725" t="s">
        <v>4</v>
      </c>
      <c r="C47" s="3933" t="s">
        <v>67</v>
      </c>
      <c r="D47" s="3734"/>
      <c r="E47" s="3734"/>
      <c r="F47" s="3934"/>
      <c r="G47" s="3933" t="s">
        <v>68</v>
      </c>
      <c r="H47" s="3734"/>
      <c r="I47" s="3734"/>
      <c r="J47" s="3940"/>
      <c r="K47" s="3736" t="s">
        <v>6</v>
      </c>
      <c r="L47" s="3736" t="s">
        <v>7</v>
      </c>
      <c r="M47" s="3736" t="s">
        <v>69</v>
      </c>
      <c r="N47" s="96"/>
      <c r="O47" s="96"/>
      <c r="P47" s="96"/>
      <c r="Q47" s="96"/>
      <c r="R47" s="9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1638"/>
      <c r="AR47" s="97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V47" s="3"/>
      <c r="BW47" s="3"/>
      <c r="BX47" s="3"/>
      <c r="BY47" s="3"/>
      <c r="BZ47" s="3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5"/>
      <c r="DB47" s="5"/>
      <c r="DC47" s="5"/>
      <c r="DD47" s="5"/>
      <c r="DE47" s="5"/>
      <c r="DF47" s="5"/>
      <c r="DG47" s="5"/>
      <c r="DH47" s="5"/>
      <c r="DI47" s="5"/>
      <c r="DJ47" s="5"/>
    </row>
    <row r="48" spans="1:114" s="2" customFormat="1" ht="21" x14ac:dyDescent="0.2">
      <c r="A48" s="3939"/>
      <c r="B48" s="3937"/>
      <c r="C48" s="1639" t="s">
        <v>14</v>
      </c>
      <c r="D48" s="1639" t="s">
        <v>15</v>
      </c>
      <c r="E48" s="1607" t="s">
        <v>16</v>
      </c>
      <c r="F48" s="1533" t="s">
        <v>70</v>
      </c>
      <c r="G48" s="1639" t="s">
        <v>14</v>
      </c>
      <c r="H48" s="1639" t="s">
        <v>15</v>
      </c>
      <c r="I48" s="1607" t="s">
        <v>16</v>
      </c>
      <c r="J48" s="1640" t="s">
        <v>70</v>
      </c>
      <c r="K48" s="3941"/>
      <c r="L48" s="3941"/>
      <c r="M48" s="3941"/>
      <c r="N48" s="1641"/>
      <c r="O48" s="1642"/>
      <c r="P48" s="1642"/>
      <c r="Q48" s="1642"/>
      <c r="R48" s="1642"/>
      <c r="S48" s="1642"/>
      <c r="T48" s="1642"/>
      <c r="U48" s="1642"/>
      <c r="V48" s="1642"/>
      <c r="W48" s="1642"/>
      <c r="X48" s="1642"/>
      <c r="Y48" s="1642"/>
      <c r="Z48" s="1642"/>
      <c r="AA48" s="1642"/>
      <c r="AB48" s="1642"/>
      <c r="AC48" s="1642"/>
      <c r="AD48" s="1642"/>
      <c r="AE48" s="1642"/>
      <c r="AF48" s="1642"/>
      <c r="AG48" s="1642"/>
      <c r="AH48" s="1642"/>
      <c r="AI48" s="1642"/>
      <c r="AJ48" s="1642"/>
      <c r="AK48" s="1642"/>
      <c r="AL48" s="1642"/>
      <c r="AM48" s="1642"/>
      <c r="AN48" s="1642"/>
      <c r="AO48" s="1642"/>
      <c r="AP48" s="1642"/>
      <c r="AQ48" s="1643"/>
      <c r="AR48" s="164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V48" s="3"/>
      <c r="BW48" s="3"/>
      <c r="BX48" s="3"/>
      <c r="BY48" s="3"/>
      <c r="BZ48" s="3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5"/>
      <c r="DB48" s="5"/>
      <c r="DC48" s="5"/>
      <c r="DD48" s="5"/>
      <c r="DE48" s="5"/>
      <c r="DF48" s="5"/>
      <c r="DG48" s="5"/>
      <c r="DH48" s="5"/>
      <c r="DI48" s="5"/>
      <c r="DJ48" s="5"/>
    </row>
    <row r="49" spans="1:110" s="2" customFormat="1" x14ac:dyDescent="0.2">
      <c r="A49" s="98" t="s">
        <v>71</v>
      </c>
      <c r="B49" s="99">
        <f>SUM(C49:J49)</f>
        <v>0</v>
      </c>
      <c r="C49" s="1617"/>
      <c r="D49" s="1644"/>
      <c r="E49" s="1644"/>
      <c r="F49" s="1618"/>
      <c r="G49" s="1617"/>
      <c r="H49" s="1644"/>
      <c r="I49" s="1644"/>
      <c r="J49" s="1621"/>
      <c r="K49" s="1618"/>
      <c r="L49" s="1618"/>
      <c r="M49" s="1618"/>
      <c r="N49" s="18"/>
      <c r="O49" s="1642"/>
      <c r="P49" s="1642"/>
      <c r="Q49" s="1642"/>
      <c r="R49" s="1642"/>
      <c r="S49" s="1642"/>
      <c r="T49" s="1642"/>
      <c r="U49" s="1642"/>
      <c r="V49" s="1642"/>
      <c r="W49" s="1642"/>
      <c r="X49" s="1645"/>
      <c r="Y49" s="1645"/>
      <c r="Z49" s="1645"/>
      <c r="AA49" s="1645"/>
      <c r="AB49" s="1645"/>
      <c r="AC49" s="1645"/>
      <c r="AD49" s="1645"/>
      <c r="AE49" s="1645"/>
      <c r="AF49" s="1645"/>
      <c r="AG49" s="1645"/>
      <c r="AH49" s="1645"/>
      <c r="AI49" s="1645"/>
      <c r="AJ49" s="1645"/>
      <c r="AK49" s="1645"/>
      <c r="AL49" s="1645"/>
      <c r="AM49" s="1645"/>
      <c r="AN49" s="1645"/>
      <c r="AO49" s="1645"/>
      <c r="AP49" s="1645"/>
      <c r="AQ49" s="1643"/>
      <c r="AR49" s="164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V49" s="3"/>
      <c r="BW49" s="3"/>
      <c r="BX49" s="3"/>
      <c r="BY49" s="3"/>
      <c r="BZ49" s="3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5"/>
      <c r="DB49" s="5">
        <v>0</v>
      </c>
      <c r="DC49" s="5"/>
      <c r="DD49" s="5">
        <v>0</v>
      </c>
      <c r="DE49" s="5"/>
      <c r="DF49" s="5">
        <v>0</v>
      </c>
    </row>
    <row r="50" spans="1:110" s="2" customFormat="1" x14ac:dyDescent="0.2">
      <c r="A50" s="62" t="s">
        <v>72</v>
      </c>
      <c r="B50" s="100">
        <f>SUM(C50:J50)</f>
        <v>0</v>
      </c>
      <c r="C50" s="65"/>
      <c r="D50" s="101"/>
      <c r="E50" s="101"/>
      <c r="F50" s="66"/>
      <c r="G50" s="65"/>
      <c r="H50" s="101"/>
      <c r="I50" s="101"/>
      <c r="J50" s="68"/>
      <c r="K50" s="66"/>
      <c r="L50" s="66"/>
      <c r="M50" s="66"/>
      <c r="N50" s="18"/>
      <c r="O50" s="1642"/>
      <c r="P50" s="1642"/>
      <c r="Q50" s="1642"/>
      <c r="R50" s="1642"/>
      <c r="S50" s="1642"/>
      <c r="T50" s="1642"/>
      <c r="U50" s="1642"/>
      <c r="V50" s="1642"/>
      <c r="W50" s="1642"/>
      <c r="X50" s="1645"/>
      <c r="Y50" s="1645"/>
      <c r="Z50" s="1645"/>
      <c r="AA50" s="1645"/>
      <c r="AB50" s="1645"/>
      <c r="AC50" s="1645"/>
      <c r="AD50" s="1645"/>
      <c r="AE50" s="1645"/>
      <c r="AF50" s="1645"/>
      <c r="AG50" s="1645"/>
      <c r="AH50" s="1645"/>
      <c r="AI50" s="1645"/>
      <c r="AJ50" s="1645"/>
      <c r="AK50" s="1645"/>
      <c r="AL50" s="1645"/>
      <c r="AM50" s="1645"/>
      <c r="AN50" s="1645"/>
      <c r="AO50" s="1645"/>
      <c r="AP50" s="1645"/>
      <c r="AQ50" s="1643"/>
      <c r="AR50" s="164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V50" s="3"/>
      <c r="BW50" s="3"/>
      <c r="BX50" s="3"/>
      <c r="BY50" s="3"/>
      <c r="BZ50" s="3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5"/>
      <c r="DB50" s="5">
        <v>0</v>
      </c>
      <c r="DC50" s="5"/>
      <c r="DD50" s="5">
        <v>0</v>
      </c>
      <c r="DE50" s="5"/>
      <c r="DF50" s="5">
        <v>0</v>
      </c>
    </row>
    <row r="51" spans="1:110" s="2" customFormat="1" x14ac:dyDescent="0.2">
      <c r="A51" s="1646" t="s">
        <v>73</v>
      </c>
      <c r="B51" s="1646"/>
      <c r="C51" s="1646"/>
      <c r="D51" s="1646"/>
      <c r="E51" s="1646"/>
      <c r="F51" s="1646"/>
      <c r="G51" s="1647"/>
      <c r="H51" s="1647"/>
      <c r="I51" s="1647"/>
      <c r="J51" s="1647"/>
      <c r="K51" s="1647"/>
      <c r="L51" s="1647"/>
      <c r="M51" s="1647"/>
      <c r="N51" s="1647"/>
      <c r="O51" s="1648"/>
      <c r="P51" s="1646"/>
      <c r="Q51" s="1647"/>
      <c r="R51" s="1647"/>
      <c r="S51" s="1648"/>
      <c r="T51" s="1646"/>
      <c r="U51" s="1647"/>
      <c r="V51" s="1648"/>
      <c r="W51" s="1649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1645"/>
      <c r="AM51" s="1650"/>
      <c r="AN51" s="1650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V51" s="3"/>
      <c r="BW51" s="3"/>
      <c r="BX51" s="3"/>
      <c r="BY51" s="3"/>
      <c r="BZ51" s="3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5"/>
      <c r="DB51" s="5"/>
      <c r="DC51" s="5"/>
      <c r="DD51" s="5"/>
      <c r="DE51" s="5"/>
      <c r="DF51" s="5"/>
    </row>
    <row r="52" spans="1:110" s="2" customFormat="1" ht="14.25" customHeight="1" x14ac:dyDescent="0.2">
      <c r="A52" s="3730" t="s">
        <v>74</v>
      </c>
      <c r="B52" s="3738" t="s">
        <v>32</v>
      </c>
      <c r="C52" s="3510"/>
      <c r="D52" s="3726"/>
      <c r="E52" s="3900" t="s">
        <v>5</v>
      </c>
      <c r="F52" s="3729"/>
      <c r="G52" s="3729"/>
      <c r="H52" s="3729"/>
      <c r="I52" s="3729"/>
      <c r="J52" s="3729"/>
      <c r="K52" s="3729"/>
      <c r="L52" s="3729"/>
      <c r="M52" s="3729"/>
      <c r="N52" s="3729"/>
      <c r="O52" s="3729"/>
      <c r="P52" s="3729"/>
      <c r="Q52" s="3729"/>
      <c r="R52" s="3729"/>
      <c r="S52" s="3729"/>
      <c r="T52" s="3729"/>
      <c r="U52" s="3729"/>
      <c r="V52" s="3894"/>
      <c r="W52" s="3725" t="s">
        <v>6</v>
      </c>
      <c r="X52" s="3725" t="s">
        <v>7</v>
      </c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BV52" s="3"/>
      <c r="BW52" s="3"/>
      <c r="BX52" s="3"/>
      <c r="BY52" s="3"/>
      <c r="BZ52" s="3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5"/>
      <c r="DB52" s="5"/>
      <c r="DC52" s="5"/>
      <c r="DD52" s="5"/>
      <c r="DE52" s="5"/>
      <c r="DF52" s="5"/>
    </row>
    <row r="53" spans="1:110" s="2" customFormat="1" ht="14.25" customHeight="1" x14ac:dyDescent="0.2">
      <c r="A53" s="3356"/>
      <c r="B53" s="3948"/>
      <c r="C53" s="3949"/>
      <c r="D53" s="3938"/>
      <c r="E53" s="3725" t="s">
        <v>75</v>
      </c>
      <c r="F53" s="3725" t="s">
        <v>12</v>
      </c>
      <c r="G53" s="3726" t="s">
        <v>13</v>
      </c>
      <c r="H53" s="3730" t="s">
        <v>14</v>
      </c>
      <c r="I53" s="3730" t="s">
        <v>15</v>
      </c>
      <c r="J53" s="3726" t="s">
        <v>16</v>
      </c>
      <c r="K53" s="3726" t="s">
        <v>17</v>
      </c>
      <c r="L53" s="3726" t="s">
        <v>18</v>
      </c>
      <c r="M53" s="3726" t="s">
        <v>19</v>
      </c>
      <c r="N53" s="3726" t="s">
        <v>20</v>
      </c>
      <c r="O53" s="3726" t="s">
        <v>21</v>
      </c>
      <c r="P53" s="3726" t="s">
        <v>22</v>
      </c>
      <c r="Q53" s="3726" t="s">
        <v>23</v>
      </c>
      <c r="R53" s="3726" t="s">
        <v>24</v>
      </c>
      <c r="S53" s="3726" t="s">
        <v>25</v>
      </c>
      <c r="T53" s="3726" t="s">
        <v>26</v>
      </c>
      <c r="U53" s="3726" t="s">
        <v>27</v>
      </c>
      <c r="V53" s="3726" t="s">
        <v>28</v>
      </c>
      <c r="W53" s="3368"/>
      <c r="X53" s="3368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BV53" s="3"/>
      <c r="BW53" s="3"/>
      <c r="BX53" s="3"/>
      <c r="BY53" s="3"/>
      <c r="BZ53" s="3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5"/>
      <c r="DB53" s="5"/>
      <c r="DC53" s="5"/>
      <c r="DD53" s="5"/>
      <c r="DE53" s="5"/>
      <c r="DF53" s="5"/>
    </row>
    <row r="54" spans="1:110" s="2" customFormat="1" x14ac:dyDescent="0.2">
      <c r="A54" s="3939"/>
      <c r="B54" s="1651" t="s">
        <v>29</v>
      </c>
      <c r="C54" s="1652" t="s">
        <v>30</v>
      </c>
      <c r="D54" s="1651" t="s">
        <v>31</v>
      </c>
      <c r="E54" s="3937"/>
      <c r="F54" s="3937"/>
      <c r="G54" s="3938"/>
      <c r="H54" s="3939"/>
      <c r="I54" s="3939"/>
      <c r="J54" s="3938"/>
      <c r="K54" s="3938"/>
      <c r="L54" s="3938"/>
      <c r="M54" s="3938"/>
      <c r="N54" s="3938"/>
      <c r="O54" s="3938"/>
      <c r="P54" s="3938"/>
      <c r="Q54" s="3938"/>
      <c r="R54" s="3938"/>
      <c r="S54" s="3938"/>
      <c r="T54" s="3938"/>
      <c r="U54" s="3938"/>
      <c r="V54" s="3938"/>
      <c r="W54" s="3937"/>
      <c r="X54" s="3937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BV54" s="3"/>
      <c r="BW54" s="3"/>
      <c r="BX54" s="3"/>
      <c r="BY54" s="3"/>
      <c r="BZ54" s="3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5"/>
      <c r="DB54" s="5"/>
      <c r="DC54" s="5"/>
      <c r="DD54" s="5"/>
      <c r="DE54" s="5"/>
      <c r="DF54" s="5"/>
    </row>
    <row r="55" spans="1:110" s="2" customFormat="1" x14ac:dyDescent="0.2">
      <c r="A55" s="1653" t="s">
        <v>76</v>
      </c>
      <c r="B55" s="1654">
        <f>SUM(B56:B57)</f>
        <v>0</v>
      </c>
      <c r="C55" s="1655">
        <f>SUM(C56:C57)</f>
        <v>0</v>
      </c>
      <c r="D55" s="1656">
        <f t="shared" ref="D55:V55" si="5">SUM(D56:D57)</f>
        <v>0</v>
      </c>
      <c r="E55" s="1657">
        <f t="shared" si="5"/>
        <v>0</v>
      </c>
      <c r="F55" s="1657">
        <f t="shared" si="5"/>
        <v>0</v>
      </c>
      <c r="G55" s="1658">
        <f t="shared" si="5"/>
        <v>0</v>
      </c>
      <c r="H55" s="1657">
        <f t="shared" si="5"/>
        <v>0</v>
      </c>
      <c r="I55" s="1657">
        <f t="shared" si="5"/>
        <v>0</v>
      </c>
      <c r="J55" s="1110">
        <f t="shared" si="5"/>
        <v>0</v>
      </c>
      <c r="K55" s="1657">
        <f t="shared" si="5"/>
        <v>0</v>
      </c>
      <c r="L55" s="1110">
        <f t="shared" si="5"/>
        <v>0</v>
      </c>
      <c r="M55" s="1657">
        <f t="shared" si="5"/>
        <v>0</v>
      </c>
      <c r="N55" s="1110">
        <f t="shared" si="5"/>
        <v>0</v>
      </c>
      <c r="O55" s="1657">
        <f t="shared" si="5"/>
        <v>0</v>
      </c>
      <c r="P55" s="1110">
        <f t="shared" si="5"/>
        <v>0</v>
      </c>
      <c r="Q55" s="1657">
        <f t="shared" si="5"/>
        <v>0</v>
      </c>
      <c r="R55" s="1110">
        <f t="shared" si="5"/>
        <v>0</v>
      </c>
      <c r="S55" s="1657">
        <f t="shared" si="5"/>
        <v>0</v>
      </c>
      <c r="T55" s="1110">
        <f t="shared" si="5"/>
        <v>0</v>
      </c>
      <c r="U55" s="1657">
        <f t="shared" si="5"/>
        <v>0</v>
      </c>
      <c r="V55" s="1657">
        <f t="shared" si="5"/>
        <v>0</v>
      </c>
      <c r="W55" s="1657">
        <f>SUM(W56:W57)</f>
        <v>0</v>
      </c>
      <c r="X55" s="1657">
        <f>SUM(X56:X57)</f>
        <v>0</v>
      </c>
      <c r="Y55" s="18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BV55" s="3"/>
      <c r="BW55" s="3"/>
      <c r="BX55" s="3"/>
      <c r="BY55" s="3"/>
      <c r="BZ55" s="3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5"/>
      <c r="DB55" s="5"/>
      <c r="DC55" s="5"/>
      <c r="DD55" s="5"/>
      <c r="DE55" s="5"/>
      <c r="DF55" s="5"/>
    </row>
    <row r="56" spans="1:110" s="2" customFormat="1" x14ac:dyDescent="0.2">
      <c r="A56" s="104" t="s">
        <v>71</v>
      </c>
      <c r="B56" s="105">
        <f>SUM(C56:D56)</f>
        <v>0</v>
      </c>
      <c r="C56" s="1659"/>
      <c r="D56" s="1660"/>
      <c r="E56" s="108"/>
      <c r="F56" s="109"/>
      <c r="G56" s="108"/>
      <c r="H56" s="109"/>
      <c r="I56" s="108"/>
      <c r="J56" s="109"/>
      <c r="K56" s="108"/>
      <c r="L56" s="109"/>
      <c r="M56" s="108"/>
      <c r="N56" s="109"/>
      <c r="O56" s="108"/>
      <c r="P56" s="109"/>
      <c r="Q56" s="108"/>
      <c r="R56" s="109"/>
      <c r="S56" s="108"/>
      <c r="T56" s="109"/>
      <c r="U56" s="108"/>
      <c r="V56" s="108"/>
      <c r="W56" s="108"/>
      <c r="X56" s="108"/>
      <c r="Y56" s="18"/>
      <c r="Z56" s="19"/>
      <c r="AA56" s="19"/>
      <c r="AB56" s="19"/>
      <c r="AC56" s="19"/>
      <c r="AD56" s="19"/>
      <c r="AE56" s="19"/>
      <c r="AF56" s="19"/>
      <c r="AG56" s="19"/>
      <c r="AH56" s="19"/>
      <c r="AI56" s="3"/>
      <c r="AJ56" s="3"/>
      <c r="BV56" s="3"/>
      <c r="BW56" s="3"/>
      <c r="BX56" s="3"/>
      <c r="BY56" s="3"/>
      <c r="BZ56" s="110"/>
      <c r="CA56" s="4"/>
      <c r="CB56" s="20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5"/>
      <c r="DB56" s="5">
        <v>0</v>
      </c>
      <c r="DC56" s="5">
        <v>0</v>
      </c>
      <c r="DD56" s="5">
        <v>0</v>
      </c>
      <c r="DE56" s="5"/>
      <c r="DF56" s="5"/>
    </row>
    <row r="57" spans="1:110" s="2" customFormat="1" x14ac:dyDescent="0.2">
      <c r="A57" s="111" t="s">
        <v>77</v>
      </c>
      <c r="B57" s="112">
        <f>SUM(C57:D57)</f>
        <v>0</v>
      </c>
      <c r="C57" s="1661"/>
      <c r="D57" s="1662"/>
      <c r="E57" s="113"/>
      <c r="F57" s="93"/>
      <c r="G57" s="113"/>
      <c r="H57" s="93"/>
      <c r="I57" s="113"/>
      <c r="J57" s="93"/>
      <c r="K57" s="113"/>
      <c r="L57" s="93"/>
      <c r="M57" s="113"/>
      <c r="N57" s="93"/>
      <c r="O57" s="113"/>
      <c r="P57" s="93"/>
      <c r="Q57" s="113"/>
      <c r="R57" s="93"/>
      <c r="S57" s="113"/>
      <c r="T57" s="93"/>
      <c r="U57" s="113"/>
      <c r="V57" s="113"/>
      <c r="W57" s="113"/>
      <c r="X57" s="113"/>
      <c r="Y57" s="18"/>
      <c r="Z57" s="19"/>
      <c r="AA57" s="19"/>
      <c r="AB57" s="19"/>
      <c r="AC57" s="19"/>
      <c r="AD57" s="19"/>
      <c r="AE57" s="19"/>
      <c r="AF57" s="19"/>
      <c r="AG57" s="19"/>
      <c r="AH57" s="19"/>
      <c r="AI57" s="3"/>
      <c r="AJ57" s="3"/>
      <c r="BV57" s="3"/>
      <c r="BW57" s="3"/>
      <c r="BX57" s="3"/>
      <c r="BY57" s="3"/>
      <c r="BZ57" s="3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5"/>
      <c r="DB57" s="5">
        <v>0</v>
      </c>
      <c r="DC57" s="5">
        <v>0</v>
      </c>
      <c r="DD57" s="5">
        <v>0</v>
      </c>
      <c r="DE57" s="5"/>
      <c r="DF57" s="5"/>
    </row>
    <row r="58" spans="1:110" s="2" customFormat="1" x14ac:dyDescent="0.2">
      <c r="A58" s="1663" t="s">
        <v>78</v>
      </c>
      <c r="B58" s="1664">
        <f>SUM(B59:B60)</f>
        <v>0</v>
      </c>
      <c r="C58" s="1665">
        <f>SUM(C59:C60)</f>
        <v>0</v>
      </c>
      <c r="D58" s="1656">
        <f t="shared" ref="D58:V58" si="6">SUM(D59:D60)</f>
        <v>0</v>
      </c>
      <c r="E58" s="1657">
        <f t="shared" si="6"/>
        <v>0</v>
      </c>
      <c r="F58" s="1110">
        <f t="shared" si="6"/>
        <v>0</v>
      </c>
      <c r="G58" s="1657">
        <f t="shared" si="6"/>
        <v>0</v>
      </c>
      <c r="H58" s="1110">
        <f t="shared" si="6"/>
        <v>0</v>
      </c>
      <c r="I58" s="1657">
        <f t="shared" si="6"/>
        <v>0</v>
      </c>
      <c r="J58" s="1110">
        <f t="shared" si="6"/>
        <v>0</v>
      </c>
      <c r="K58" s="1657">
        <f t="shared" si="6"/>
        <v>0</v>
      </c>
      <c r="L58" s="1110">
        <f t="shared" si="6"/>
        <v>0</v>
      </c>
      <c r="M58" s="1657">
        <f t="shared" si="6"/>
        <v>0</v>
      </c>
      <c r="N58" s="1110">
        <f t="shared" si="6"/>
        <v>0</v>
      </c>
      <c r="O58" s="1657">
        <f t="shared" si="6"/>
        <v>0</v>
      </c>
      <c r="P58" s="1110">
        <f t="shared" si="6"/>
        <v>0</v>
      </c>
      <c r="Q58" s="1657">
        <f t="shared" si="6"/>
        <v>0</v>
      </c>
      <c r="R58" s="1110">
        <f t="shared" si="6"/>
        <v>0</v>
      </c>
      <c r="S58" s="1657">
        <f t="shared" si="6"/>
        <v>0</v>
      </c>
      <c r="T58" s="1110">
        <f t="shared" si="6"/>
        <v>0</v>
      </c>
      <c r="U58" s="1657">
        <f t="shared" si="6"/>
        <v>0</v>
      </c>
      <c r="V58" s="1657">
        <f t="shared" si="6"/>
        <v>0</v>
      </c>
      <c r="W58" s="1657">
        <f>SUM(W59:W60)</f>
        <v>0</v>
      </c>
      <c r="X58" s="1657">
        <f>SUM(X59:X60)</f>
        <v>0</v>
      </c>
      <c r="Y58" s="18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BV58" s="3"/>
      <c r="BW58" s="3"/>
      <c r="BX58" s="3"/>
      <c r="BY58" s="3"/>
      <c r="BZ58" s="3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5"/>
      <c r="DB58" s="5"/>
      <c r="DC58" s="5"/>
      <c r="DD58" s="5"/>
      <c r="DE58" s="5"/>
      <c r="DF58" s="5"/>
    </row>
    <row r="59" spans="1:110" s="2" customFormat="1" x14ac:dyDescent="0.2">
      <c r="A59" s="104" t="s">
        <v>71</v>
      </c>
      <c r="B59" s="105">
        <f>SUM(C59:D59)</f>
        <v>0</v>
      </c>
      <c r="C59" s="1659"/>
      <c r="D59" s="1660"/>
      <c r="E59" s="108"/>
      <c r="F59" s="109"/>
      <c r="G59" s="108"/>
      <c r="H59" s="109"/>
      <c r="I59" s="108"/>
      <c r="J59" s="109"/>
      <c r="K59" s="108"/>
      <c r="L59" s="109"/>
      <c r="M59" s="108"/>
      <c r="N59" s="109"/>
      <c r="O59" s="108"/>
      <c r="P59" s="109"/>
      <c r="Q59" s="108"/>
      <c r="R59" s="109"/>
      <c r="S59" s="108"/>
      <c r="T59" s="109"/>
      <c r="U59" s="108"/>
      <c r="V59" s="108"/>
      <c r="W59" s="108"/>
      <c r="X59" s="108"/>
      <c r="Y59" s="18"/>
      <c r="Z59" s="19"/>
      <c r="AA59" s="19"/>
      <c r="AB59" s="19"/>
      <c r="AC59" s="19"/>
      <c r="AD59" s="19"/>
      <c r="AE59" s="19"/>
      <c r="AF59" s="19"/>
      <c r="AG59" s="19"/>
      <c r="AH59" s="19"/>
      <c r="AI59" s="3"/>
      <c r="AJ59" s="3"/>
      <c r="BV59" s="3"/>
      <c r="BW59" s="3"/>
      <c r="BX59" s="3"/>
      <c r="BY59" s="3"/>
      <c r="BZ59" s="3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5"/>
      <c r="DB59" s="5">
        <v>0</v>
      </c>
      <c r="DC59" s="5">
        <v>0</v>
      </c>
      <c r="DD59" s="5">
        <v>0</v>
      </c>
      <c r="DE59" s="5"/>
      <c r="DF59" s="5"/>
    </row>
    <row r="60" spans="1:110" s="2" customFormat="1" x14ac:dyDescent="0.2">
      <c r="A60" s="111" t="s">
        <v>77</v>
      </c>
      <c r="B60" s="112">
        <f>SUM(C60:D60)</f>
        <v>0</v>
      </c>
      <c r="C60" s="1661"/>
      <c r="D60" s="1661"/>
      <c r="E60" s="113"/>
      <c r="F60" s="93"/>
      <c r="G60" s="113"/>
      <c r="H60" s="93"/>
      <c r="I60" s="113"/>
      <c r="J60" s="93"/>
      <c r="K60" s="113"/>
      <c r="L60" s="93"/>
      <c r="M60" s="113"/>
      <c r="N60" s="93"/>
      <c r="O60" s="113"/>
      <c r="P60" s="93"/>
      <c r="Q60" s="113"/>
      <c r="R60" s="93"/>
      <c r="S60" s="113"/>
      <c r="T60" s="93"/>
      <c r="U60" s="113"/>
      <c r="V60" s="113"/>
      <c r="W60" s="113"/>
      <c r="X60" s="113"/>
      <c r="Y60" s="18"/>
      <c r="Z60" s="19"/>
      <c r="AA60" s="19"/>
      <c r="AB60" s="19"/>
      <c r="AC60" s="19"/>
      <c r="AD60" s="19"/>
      <c r="AE60" s="19"/>
      <c r="AF60" s="19"/>
      <c r="AG60" s="19"/>
      <c r="AH60" s="19"/>
      <c r="AI60" s="3"/>
      <c r="AJ60" s="3"/>
      <c r="BV60" s="3"/>
      <c r="BW60" s="3"/>
      <c r="BX60" s="3"/>
      <c r="BY60" s="3"/>
      <c r="BZ60" s="3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5"/>
      <c r="DB60" s="5">
        <v>0</v>
      </c>
      <c r="DC60" s="5">
        <v>0</v>
      </c>
      <c r="DD60" s="5">
        <v>0</v>
      </c>
      <c r="DE60" s="5"/>
      <c r="DF60" s="5"/>
    </row>
    <row r="61" spans="1:110" s="2" customFormat="1" x14ac:dyDescent="0.2">
      <c r="A61" s="1646" t="s">
        <v>79</v>
      </c>
      <c r="B61" s="9"/>
      <c r="C61" s="9"/>
      <c r="D61" s="9"/>
      <c r="E61" s="114"/>
      <c r="F61" s="114"/>
      <c r="G61" s="114"/>
      <c r="H61" s="73"/>
      <c r="I61" s="73"/>
      <c r="J61" s="1666"/>
      <c r="K61" s="1666"/>
      <c r="L61" s="1666"/>
      <c r="M61" s="1666"/>
      <c r="N61" s="1666"/>
      <c r="O61" s="1666"/>
      <c r="P61" s="1666"/>
      <c r="Q61" s="1666"/>
      <c r="R61" s="1666"/>
      <c r="S61" s="1666"/>
      <c r="T61" s="1666"/>
      <c r="U61" s="1666"/>
      <c r="V61" s="1667"/>
      <c r="W61" s="1667"/>
      <c r="X61" s="1668"/>
      <c r="Y61" s="1668"/>
      <c r="Z61" s="1668"/>
      <c r="AA61" s="1668"/>
      <c r="AB61" s="1668"/>
      <c r="AC61" s="1668"/>
      <c r="AD61" s="1668"/>
      <c r="AE61" s="1668"/>
      <c r="AF61" s="1668"/>
      <c r="AG61" s="1668"/>
      <c r="AH61" s="1668"/>
      <c r="AI61" s="1668"/>
      <c r="AJ61" s="1668"/>
      <c r="AK61" s="1668"/>
      <c r="AL61" s="1668"/>
      <c r="AM61" s="1668"/>
      <c r="AN61" s="1668"/>
      <c r="AO61" s="1668"/>
      <c r="AP61" s="1669"/>
      <c r="AQ61" s="1669"/>
      <c r="AR61" s="1669"/>
      <c r="BV61" s="3"/>
      <c r="BW61" s="3"/>
      <c r="BX61" s="3"/>
      <c r="BY61" s="3"/>
      <c r="BZ61" s="3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5"/>
      <c r="DB61" s="5"/>
      <c r="DC61" s="5"/>
      <c r="DD61" s="5"/>
      <c r="DE61" s="5"/>
      <c r="DF61" s="5"/>
    </row>
    <row r="62" spans="1:110" s="2" customFormat="1" x14ac:dyDescent="0.2">
      <c r="A62" s="1670" t="s">
        <v>49</v>
      </c>
      <c r="B62" s="1670" t="s">
        <v>32</v>
      </c>
      <c r="C62" s="115"/>
      <c r="D62" s="116"/>
      <c r="E62" s="116"/>
      <c r="F62" s="116"/>
      <c r="G62" s="116"/>
      <c r="H62" s="73"/>
      <c r="I62" s="73"/>
      <c r="J62" s="1666"/>
      <c r="K62" s="1666"/>
      <c r="L62" s="1671"/>
      <c r="M62" s="1671"/>
      <c r="N62" s="1666"/>
      <c r="O62" s="1666"/>
      <c r="P62" s="1666"/>
      <c r="Q62" s="1666"/>
      <c r="R62" s="1666"/>
      <c r="S62" s="1666"/>
      <c r="T62" s="1666"/>
      <c r="U62" s="1666"/>
      <c r="V62" s="1667"/>
      <c r="W62" s="1667"/>
      <c r="X62" s="1668"/>
      <c r="Y62" s="1668"/>
      <c r="Z62" s="1668"/>
      <c r="AA62" s="1668"/>
      <c r="AB62" s="1668"/>
      <c r="AC62" s="1668"/>
      <c r="AD62" s="1668"/>
      <c r="AE62" s="1668"/>
      <c r="AF62" s="1668"/>
      <c r="AG62" s="1668"/>
      <c r="AH62" s="1668"/>
      <c r="AI62" s="1668"/>
      <c r="AJ62" s="1668"/>
      <c r="AK62" s="1668"/>
      <c r="AL62" s="1668"/>
      <c r="AM62" s="1668"/>
      <c r="AN62" s="1668"/>
      <c r="AO62" s="1668"/>
      <c r="AP62" s="1669"/>
      <c r="AQ62" s="1669"/>
      <c r="AR62" s="1669"/>
      <c r="BV62" s="3"/>
      <c r="BW62" s="3"/>
      <c r="BX62" s="3"/>
      <c r="BY62" s="3"/>
      <c r="BZ62" s="3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5"/>
      <c r="DB62" s="5"/>
      <c r="DC62" s="5"/>
      <c r="DD62" s="5"/>
      <c r="DE62" s="5"/>
      <c r="DF62" s="5"/>
    </row>
    <row r="63" spans="1:110" s="2" customFormat="1" x14ac:dyDescent="0.2">
      <c r="A63" s="1672" t="s">
        <v>71</v>
      </c>
      <c r="B63" s="1622"/>
      <c r="C63" s="115"/>
      <c r="D63" s="116"/>
      <c r="E63" s="116"/>
      <c r="F63" s="116"/>
      <c r="G63" s="116"/>
      <c r="H63" s="6"/>
      <c r="I63" s="94"/>
      <c r="J63" s="1667"/>
      <c r="K63" s="1667"/>
      <c r="L63" s="1673"/>
      <c r="M63" s="1673"/>
      <c r="N63" s="1667"/>
      <c r="O63" s="1667"/>
      <c r="P63" s="1667"/>
      <c r="Q63" s="1667"/>
      <c r="R63" s="1667"/>
      <c r="S63" s="1667"/>
      <c r="T63" s="1667"/>
      <c r="U63" s="1667"/>
      <c r="V63" s="1667"/>
      <c r="W63" s="1667"/>
      <c r="X63" s="1668"/>
      <c r="Y63" s="1668"/>
      <c r="Z63" s="1668"/>
      <c r="AA63" s="1668"/>
      <c r="AB63" s="1668"/>
      <c r="AC63" s="1668"/>
      <c r="AD63" s="1668"/>
      <c r="AE63" s="1668"/>
      <c r="AF63" s="1668"/>
      <c r="AG63" s="1668"/>
      <c r="AH63" s="1668"/>
      <c r="AI63" s="1668"/>
      <c r="AJ63" s="1668"/>
      <c r="AK63" s="1668"/>
      <c r="AL63" s="1668"/>
      <c r="AM63" s="1668"/>
      <c r="AN63" s="1668"/>
      <c r="AO63" s="1668"/>
      <c r="AP63" s="1669"/>
      <c r="AQ63" s="1669"/>
      <c r="AR63" s="1669"/>
      <c r="BV63" s="3"/>
      <c r="BW63" s="3"/>
      <c r="BX63" s="3"/>
      <c r="BY63" s="3"/>
      <c r="BZ63" s="3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5"/>
      <c r="DB63" s="5"/>
      <c r="DC63" s="5"/>
      <c r="DD63" s="5"/>
      <c r="DE63" s="5"/>
      <c r="DF63" s="5"/>
    </row>
    <row r="64" spans="1:110" s="2" customFormat="1" x14ac:dyDescent="0.2">
      <c r="A64" s="62" t="s">
        <v>80</v>
      </c>
      <c r="B64" s="69"/>
      <c r="C64" s="8"/>
      <c r="D64" s="117"/>
      <c r="E64" s="8"/>
      <c r="F64" s="1674"/>
      <c r="G64" s="118"/>
      <c r="H64" s="6"/>
      <c r="I64" s="6"/>
      <c r="J64" s="1667"/>
      <c r="K64" s="1667"/>
      <c r="L64" s="1667"/>
      <c r="M64" s="1667"/>
      <c r="N64" s="1667"/>
      <c r="O64" s="1667"/>
      <c r="P64" s="1667"/>
      <c r="Q64" s="1667"/>
      <c r="R64" s="1667"/>
      <c r="S64" s="1667"/>
      <c r="T64" s="1667"/>
      <c r="U64" s="1667"/>
      <c r="V64" s="1667"/>
      <c r="W64" s="1667"/>
      <c r="X64" s="1668"/>
      <c r="Y64" s="1668"/>
      <c r="Z64" s="1668"/>
      <c r="AA64" s="1668"/>
      <c r="AB64" s="1668"/>
      <c r="AC64" s="1668"/>
      <c r="AD64" s="1668"/>
      <c r="AE64" s="1668"/>
      <c r="AF64" s="1668"/>
      <c r="AG64" s="1668"/>
      <c r="AH64" s="1668"/>
      <c r="AI64" s="1668"/>
      <c r="AJ64" s="1668"/>
      <c r="AK64" s="1668"/>
      <c r="AL64" s="1668"/>
      <c r="AM64" s="1668"/>
      <c r="AN64" s="1668"/>
      <c r="AO64" s="1668"/>
      <c r="AP64" s="1669"/>
      <c r="AQ64" s="1669"/>
      <c r="AR64" s="1669"/>
      <c r="BV64" s="3"/>
      <c r="BW64" s="3"/>
      <c r="BX64" s="3"/>
      <c r="BY64" s="3"/>
      <c r="BZ64" s="3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5"/>
      <c r="DB64" s="5"/>
      <c r="DC64" s="5"/>
      <c r="DD64" s="5"/>
      <c r="DE64" s="5"/>
      <c r="DF64" s="5"/>
    </row>
    <row r="65" spans="1:108" s="2" customFormat="1" ht="15" x14ac:dyDescent="0.25">
      <c r="A65" s="8" t="s">
        <v>81</v>
      </c>
      <c r="B65" s="119"/>
      <c r="C65" s="8"/>
      <c r="D65" s="8"/>
      <c r="E65" s="8"/>
      <c r="F65" s="8"/>
      <c r="G65" s="8"/>
      <c r="H65" s="6"/>
      <c r="I65" s="6"/>
      <c r="J65" s="1675"/>
      <c r="K65" s="1675"/>
      <c r="L65" s="1675"/>
      <c r="M65" s="1675"/>
      <c r="N65" s="1675"/>
      <c r="O65" s="1675"/>
      <c r="P65" s="1675"/>
      <c r="Q65" s="1675"/>
      <c r="R65" s="1675"/>
      <c r="S65" s="1675"/>
      <c r="T65" s="1667"/>
      <c r="U65" s="1667"/>
      <c r="V65" s="1667"/>
      <c r="W65" s="1676"/>
      <c r="X65" s="1668"/>
      <c r="Y65" s="1668"/>
      <c r="Z65" s="1668"/>
      <c r="AA65" s="1668"/>
      <c r="AB65" s="1668"/>
      <c r="AC65" s="1668"/>
      <c r="AD65" s="1668"/>
      <c r="AE65" s="1668"/>
      <c r="AF65" s="1677"/>
      <c r="AG65" s="1668"/>
      <c r="AH65" s="1678"/>
      <c r="AI65" s="1668"/>
      <c r="AJ65" s="1668"/>
      <c r="AK65" s="1668"/>
      <c r="AL65" s="1668"/>
      <c r="AM65" s="1668"/>
      <c r="AN65" s="1668"/>
      <c r="AO65" s="1668"/>
      <c r="AP65" s="1669"/>
      <c r="AQ65" s="1669"/>
      <c r="AR65" s="1669"/>
      <c r="BV65" s="3"/>
      <c r="BW65" s="3"/>
      <c r="BX65" s="3"/>
      <c r="BY65" s="3"/>
      <c r="BZ65" s="3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5"/>
      <c r="DB65" s="5"/>
      <c r="DC65" s="5"/>
      <c r="DD65" s="5"/>
    </row>
    <row r="66" spans="1:108" s="2" customFormat="1" x14ac:dyDescent="0.2">
      <c r="A66" s="1670" t="s">
        <v>49</v>
      </c>
      <c r="B66" s="1670" t="s">
        <v>32</v>
      </c>
      <c r="C66" s="8"/>
      <c r="D66" s="8"/>
      <c r="E66" s="8"/>
      <c r="F66" s="8"/>
      <c r="G66" s="8"/>
      <c r="H66" s="6"/>
      <c r="I66" s="6"/>
      <c r="J66" s="1675"/>
      <c r="K66" s="1675"/>
      <c r="L66" s="1675"/>
      <c r="M66" s="1675"/>
      <c r="N66" s="1675"/>
      <c r="O66" s="1675"/>
      <c r="P66" s="1675"/>
      <c r="Q66" s="1675"/>
      <c r="R66" s="1675"/>
      <c r="S66" s="1675"/>
      <c r="T66" s="1667"/>
      <c r="U66" s="1667"/>
      <c r="V66" s="1667"/>
      <c r="W66" s="1676"/>
      <c r="X66" s="1668"/>
      <c r="Y66" s="1668"/>
      <c r="Z66" s="1668"/>
      <c r="AA66" s="1668"/>
      <c r="AB66" s="1668"/>
      <c r="AC66" s="1668"/>
      <c r="AD66" s="1668"/>
      <c r="AE66" s="1668"/>
      <c r="AF66" s="1677"/>
      <c r="AG66" s="1668"/>
      <c r="AH66" s="1678"/>
      <c r="AI66" s="1668"/>
      <c r="AJ66" s="1668"/>
      <c r="AK66" s="1668"/>
      <c r="AL66" s="1668"/>
      <c r="AM66" s="1668"/>
      <c r="AN66" s="1668"/>
      <c r="AO66" s="1668"/>
      <c r="AP66" s="1669"/>
      <c r="AQ66" s="1669"/>
      <c r="AR66" s="1669"/>
      <c r="BV66" s="3"/>
      <c r="BW66" s="3"/>
      <c r="BX66" s="3"/>
      <c r="BY66" s="3"/>
      <c r="BZ66" s="3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5"/>
      <c r="DB66" s="5"/>
      <c r="DC66" s="5"/>
      <c r="DD66" s="5"/>
    </row>
    <row r="67" spans="1:108" s="2" customFormat="1" x14ac:dyDescent="0.2">
      <c r="A67" s="1679" t="s">
        <v>82</v>
      </c>
      <c r="B67" s="1622"/>
      <c r="C67" s="8"/>
      <c r="D67" s="8"/>
      <c r="E67" s="8"/>
      <c r="F67" s="8"/>
      <c r="G67" s="8"/>
      <c r="H67" s="6"/>
      <c r="I67" s="6"/>
      <c r="J67" s="1675"/>
      <c r="K67" s="1675"/>
      <c r="L67" s="1675"/>
      <c r="M67" s="1675"/>
      <c r="N67" s="1675"/>
      <c r="O67" s="1675"/>
      <c r="P67" s="1675"/>
      <c r="Q67" s="1675"/>
      <c r="R67" s="1675"/>
      <c r="S67" s="1675"/>
      <c r="T67" s="1667"/>
      <c r="U67" s="1667"/>
      <c r="V67" s="1667"/>
      <c r="W67" s="1676"/>
      <c r="X67" s="1668"/>
      <c r="Y67" s="1668"/>
      <c r="Z67" s="1668"/>
      <c r="AA67" s="1668"/>
      <c r="AB67" s="1668"/>
      <c r="AC67" s="1668"/>
      <c r="AD67" s="1668"/>
      <c r="AE67" s="1668"/>
      <c r="AF67" s="1677"/>
      <c r="AG67" s="1668"/>
      <c r="AH67" s="1678"/>
      <c r="AI67" s="1668"/>
      <c r="AJ67" s="1668"/>
      <c r="AK67" s="1668"/>
      <c r="AL67" s="1668"/>
      <c r="AM67" s="1668"/>
      <c r="AN67" s="1668"/>
      <c r="AO67" s="1668"/>
      <c r="AP67" s="1669"/>
      <c r="AQ67" s="1669"/>
      <c r="AR67" s="1669"/>
      <c r="BV67" s="3"/>
      <c r="BW67" s="3"/>
      <c r="BX67" s="3"/>
      <c r="BY67" s="3"/>
      <c r="BZ67" s="3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5"/>
      <c r="DB67" s="5"/>
      <c r="DC67" s="5"/>
      <c r="DD67" s="5"/>
    </row>
    <row r="68" spans="1:108" s="2" customFormat="1" x14ac:dyDescent="0.2">
      <c r="A68" s="120" t="s">
        <v>61</v>
      </c>
      <c r="B68" s="108"/>
      <c r="C68" s="8"/>
      <c r="D68" s="8"/>
      <c r="E68" s="8"/>
      <c r="F68" s="8"/>
      <c r="G68" s="8"/>
      <c r="H68" s="6"/>
      <c r="I68" s="6"/>
      <c r="J68" s="1675"/>
      <c r="K68" s="1675"/>
      <c r="L68" s="1675"/>
      <c r="M68" s="1675"/>
      <c r="N68" s="1675"/>
      <c r="O68" s="1675"/>
      <c r="P68" s="1675"/>
      <c r="Q68" s="1675"/>
      <c r="R68" s="1675"/>
      <c r="S68" s="1675"/>
      <c r="T68" s="1667"/>
      <c r="U68" s="1667"/>
      <c r="V68" s="1667"/>
      <c r="W68" s="1676"/>
      <c r="X68" s="1668"/>
      <c r="Y68" s="1668"/>
      <c r="Z68" s="1668"/>
      <c r="AA68" s="1668"/>
      <c r="AB68" s="1668"/>
      <c r="AC68" s="1668"/>
      <c r="AD68" s="1668"/>
      <c r="AE68" s="1668"/>
      <c r="AF68" s="1677"/>
      <c r="AG68" s="1668"/>
      <c r="AH68" s="1678"/>
      <c r="AI68" s="1668"/>
      <c r="AJ68" s="1668"/>
      <c r="AK68" s="1668"/>
      <c r="AL68" s="1668"/>
      <c r="AM68" s="1668"/>
      <c r="AN68" s="1668"/>
      <c r="AO68" s="1668"/>
      <c r="AP68" s="1669"/>
      <c r="AQ68" s="1669"/>
      <c r="AR68" s="1669"/>
      <c r="BV68" s="3"/>
      <c r="BW68" s="3"/>
      <c r="BX68" s="3"/>
      <c r="BY68" s="3"/>
      <c r="BZ68" s="3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5"/>
      <c r="DB68" s="5"/>
      <c r="DC68" s="5"/>
      <c r="DD68" s="5"/>
    </row>
    <row r="69" spans="1:108" s="2" customFormat="1" x14ac:dyDescent="0.2">
      <c r="A69" s="120" t="s">
        <v>83</v>
      </c>
      <c r="B69" s="108"/>
      <c r="C69" s="8"/>
      <c r="D69" s="8"/>
      <c r="E69" s="8"/>
      <c r="F69" s="8"/>
      <c r="G69" s="8"/>
      <c r="H69" s="6"/>
      <c r="I69" s="6"/>
      <c r="J69" s="1675"/>
      <c r="K69" s="1675"/>
      <c r="L69" s="1675"/>
      <c r="M69" s="1675"/>
      <c r="N69" s="1675"/>
      <c r="O69" s="1675"/>
      <c r="P69" s="1675"/>
      <c r="Q69" s="1675"/>
      <c r="R69" s="1675"/>
      <c r="S69" s="1675"/>
      <c r="T69" s="1667"/>
      <c r="U69" s="1667"/>
      <c r="V69" s="1667"/>
      <c r="W69" s="1676"/>
      <c r="X69" s="1668"/>
      <c r="Y69" s="1668"/>
      <c r="Z69" s="1668"/>
      <c r="AA69" s="1668"/>
      <c r="AB69" s="1668"/>
      <c r="AC69" s="1668"/>
      <c r="AD69" s="1668"/>
      <c r="AE69" s="1668"/>
      <c r="AF69" s="1677"/>
      <c r="AG69" s="1668"/>
      <c r="AH69" s="1678"/>
      <c r="AI69" s="1668"/>
      <c r="AJ69" s="1668"/>
      <c r="AK69" s="1668"/>
      <c r="AL69" s="1668"/>
      <c r="AM69" s="1668"/>
      <c r="AN69" s="1668"/>
      <c r="AO69" s="1668"/>
      <c r="AP69" s="1669"/>
      <c r="AQ69" s="1669"/>
      <c r="AR69" s="1669"/>
      <c r="BV69" s="3"/>
      <c r="BW69" s="3"/>
      <c r="BX69" s="3"/>
      <c r="BY69" s="3"/>
      <c r="BZ69" s="3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5"/>
      <c r="DB69" s="5"/>
      <c r="DC69" s="5"/>
      <c r="DD69" s="5"/>
    </row>
    <row r="70" spans="1:108" s="2" customFormat="1" x14ac:dyDescent="0.2">
      <c r="A70" s="120" t="s">
        <v>84</v>
      </c>
      <c r="B70" s="108"/>
      <c r="C70" s="8"/>
      <c r="D70" s="8"/>
      <c r="E70" s="8"/>
      <c r="F70" s="8"/>
      <c r="G70" s="8"/>
      <c r="H70" s="6"/>
      <c r="I70" s="6"/>
      <c r="J70" s="1675"/>
      <c r="K70" s="1675"/>
      <c r="L70" s="1675"/>
      <c r="M70" s="1675"/>
      <c r="N70" s="1675"/>
      <c r="O70" s="1675"/>
      <c r="P70" s="1675"/>
      <c r="Q70" s="1675"/>
      <c r="R70" s="1675"/>
      <c r="S70" s="1675"/>
      <c r="T70" s="1667"/>
      <c r="U70" s="1667"/>
      <c r="V70" s="1667"/>
      <c r="W70" s="1676"/>
      <c r="X70" s="1668"/>
      <c r="Y70" s="1668"/>
      <c r="Z70" s="1668"/>
      <c r="AA70" s="1668"/>
      <c r="AB70" s="1668"/>
      <c r="AC70" s="1668"/>
      <c r="AD70" s="1668"/>
      <c r="AE70" s="1668"/>
      <c r="AF70" s="1677"/>
      <c r="AG70" s="1668"/>
      <c r="AH70" s="1678"/>
      <c r="AI70" s="1668"/>
      <c r="AJ70" s="1668"/>
      <c r="AK70" s="1668"/>
      <c r="AL70" s="1668"/>
      <c r="AM70" s="1668"/>
      <c r="AN70" s="1668"/>
      <c r="AO70" s="1668"/>
      <c r="AP70" s="1669"/>
      <c r="AQ70" s="1669"/>
      <c r="AR70" s="1669"/>
      <c r="BV70" s="3"/>
      <c r="BW70" s="3"/>
      <c r="BX70" s="3"/>
      <c r="BY70" s="3"/>
      <c r="BZ70" s="3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5"/>
      <c r="DB70" s="5"/>
      <c r="DC70" s="5"/>
      <c r="DD70" s="5"/>
    </row>
    <row r="71" spans="1:108" s="2" customFormat="1" x14ac:dyDescent="0.2">
      <c r="A71" s="120" t="s">
        <v>63</v>
      </c>
      <c r="B71" s="108"/>
      <c r="C71" s="8"/>
      <c r="D71" s="8"/>
      <c r="E71" s="8"/>
      <c r="F71" s="8"/>
      <c r="G71" s="8"/>
      <c r="H71" s="6"/>
      <c r="I71" s="6"/>
      <c r="J71" s="1675"/>
      <c r="K71" s="1675"/>
      <c r="L71" s="1675"/>
      <c r="M71" s="1675"/>
      <c r="N71" s="1675"/>
      <c r="O71" s="1675"/>
      <c r="P71" s="1675"/>
      <c r="Q71" s="1675"/>
      <c r="R71" s="1675"/>
      <c r="S71" s="1675"/>
      <c r="T71" s="1667"/>
      <c r="U71" s="1667"/>
      <c r="V71" s="1667"/>
      <c r="W71" s="1676"/>
      <c r="X71" s="1668"/>
      <c r="Y71" s="1668"/>
      <c r="Z71" s="1668"/>
      <c r="AA71" s="1668"/>
      <c r="AB71" s="1668"/>
      <c r="AC71" s="1668"/>
      <c r="AD71" s="1668"/>
      <c r="AE71" s="1668"/>
      <c r="AF71" s="1677"/>
      <c r="AG71" s="1668"/>
      <c r="AH71" s="1678"/>
      <c r="AI71" s="1668"/>
      <c r="AJ71" s="1668"/>
      <c r="AK71" s="1668"/>
      <c r="AL71" s="1668"/>
      <c r="AM71" s="1668"/>
      <c r="AN71" s="1668"/>
      <c r="AO71" s="1668"/>
      <c r="AP71" s="1669"/>
      <c r="AQ71" s="1669"/>
      <c r="AR71" s="1669"/>
      <c r="BV71" s="3"/>
      <c r="BW71" s="3"/>
      <c r="BX71" s="3"/>
      <c r="BY71" s="3"/>
      <c r="BZ71" s="3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5"/>
      <c r="DB71" s="5"/>
      <c r="DC71" s="5"/>
      <c r="DD71" s="5"/>
    </row>
    <row r="72" spans="1:108" s="2" customFormat="1" x14ac:dyDescent="0.2">
      <c r="A72" s="120" t="s">
        <v>85</v>
      </c>
      <c r="B72" s="108"/>
      <c r="C72" s="8"/>
      <c r="D72" s="8"/>
      <c r="E72" s="8"/>
      <c r="F72" s="8"/>
      <c r="G72" s="8"/>
      <c r="H72" s="6"/>
      <c r="I72" s="6"/>
      <c r="J72" s="1675"/>
      <c r="K72" s="1675"/>
      <c r="L72" s="1675"/>
      <c r="M72" s="1675"/>
      <c r="N72" s="1675"/>
      <c r="O72" s="1675"/>
      <c r="P72" s="1675"/>
      <c r="Q72" s="1675"/>
      <c r="R72" s="1675"/>
      <c r="S72" s="1675"/>
      <c r="T72" s="1667"/>
      <c r="U72" s="1667"/>
      <c r="V72" s="1667"/>
      <c r="W72" s="1676"/>
      <c r="X72" s="1668"/>
      <c r="Y72" s="1668"/>
      <c r="Z72" s="1668"/>
      <c r="AA72" s="1668"/>
      <c r="AB72" s="1668"/>
      <c r="AC72" s="1668"/>
      <c r="AD72" s="1668"/>
      <c r="AE72" s="1668"/>
      <c r="AF72" s="1677"/>
      <c r="AG72" s="1668"/>
      <c r="AH72" s="1678"/>
      <c r="AI72" s="1668"/>
      <c r="AJ72" s="1668"/>
      <c r="AK72" s="1668"/>
      <c r="AL72" s="1668"/>
      <c r="AM72" s="1668"/>
      <c r="AN72" s="1668"/>
      <c r="AO72" s="1668"/>
      <c r="AP72" s="1669"/>
      <c r="AQ72" s="1669"/>
      <c r="AR72" s="1669"/>
      <c r="BV72" s="3"/>
      <c r="BW72" s="3"/>
      <c r="BX72" s="3"/>
      <c r="BY72" s="3"/>
      <c r="BZ72" s="3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5"/>
      <c r="DB72" s="5"/>
      <c r="DC72" s="5"/>
      <c r="DD72" s="5"/>
    </row>
    <row r="73" spans="1:108" s="2" customFormat="1" x14ac:dyDescent="0.2">
      <c r="A73" s="120" t="s">
        <v>86</v>
      </c>
      <c r="B73" s="108"/>
      <c r="C73" s="8"/>
      <c r="D73" s="8"/>
      <c r="E73" s="8"/>
      <c r="F73" s="8"/>
      <c r="G73" s="8"/>
      <c r="H73" s="6"/>
      <c r="I73" s="6"/>
      <c r="J73" s="1675"/>
      <c r="K73" s="1675"/>
      <c r="L73" s="1675"/>
      <c r="M73" s="1675"/>
      <c r="N73" s="1675"/>
      <c r="O73" s="1675"/>
      <c r="P73" s="1675"/>
      <c r="Q73" s="1675"/>
      <c r="R73" s="1675"/>
      <c r="S73" s="1675"/>
      <c r="T73" s="1667"/>
      <c r="U73" s="1667"/>
      <c r="V73" s="1667"/>
      <c r="W73" s="1676"/>
      <c r="X73" s="1668"/>
      <c r="Y73" s="1668"/>
      <c r="Z73" s="1668"/>
      <c r="AA73" s="1668"/>
      <c r="AB73" s="1668"/>
      <c r="AC73" s="1668"/>
      <c r="AD73" s="1668"/>
      <c r="AE73" s="1668"/>
      <c r="AF73" s="1677"/>
      <c r="AG73" s="1668"/>
      <c r="AH73" s="1678"/>
      <c r="AI73" s="1668"/>
      <c r="AJ73" s="1668"/>
      <c r="AK73" s="1668"/>
      <c r="AL73" s="1668"/>
      <c r="AM73" s="1668"/>
      <c r="AN73" s="1668"/>
      <c r="AO73" s="1668"/>
      <c r="AP73" s="1669"/>
      <c r="AQ73" s="1669"/>
      <c r="AR73" s="1669"/>
      <c r="BV73" s="3"/>
      <c r="BW73" s="3"/>
      <c r="BX73" s="3"/>
      <c r="BY73" s="3"/>
      <c r="BZ73" s="3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5"/>
      <c r="DB73" s="5"/>
      <c r="DC73" s="5"/>
      <c r="DD73" s="5"/>
    </row>
    <row r="74" spans="1:108" s="2" customFormat="1" x14ac:dyDescent="0.2">
      <c r="A74" s="121" t="s">
        <v>87</v>
      </c>
      <c r="B74" s="69"/>
      <c r="C74" s="8"/>
      <c r="D74" s="8"/>
      <c r="E74" s="8"/>
      <c r="F74" s="8"/>
      <c r="G74" s="8"/>
      <c r="H74" s="6"/>
      <c r="I74" s="6"/>
      <c r="J74" s="1675"/>
      <c r="K74" s="1675"/>
      <c r="L74" s="1675"/>
      <c r="M74" s="1675"/>
      <c r="N74" s="1675"/>
      <c r="O74" s="1675"/>
      <c r="P74" s="1675"/>
      <c r="Q74" s="1675"/>
      <c r="R74" s="1675"/>
      <c r="S74" s="1675"/>
      <c r="T74" s="1667"/>
      <c r="U74" s="1667"/>
      <c r="V74" s="1667"/>
      <c r="W74" s="1676"/>
      <c r="X74" s="1668"/>
      <c r="Y74" s="1668"/>
      <c r="Z74" s="1668"/>
      <c r="AA74" s="1668"/>
      <c r="AB74" s="1668"/>
      <c r="AC74" s="1668"/>
      <c r="AD74" s="1668"/>
      <c r="AE74" s="1668"/>
      <c r="AF74" s="1677"/>
      <c r="AG74" s="1668"/>
      <c r="AH74" s="1678"/>
      <c r="AI74" s="1668"/>
      <c r="AJ74" s="1668"/>
      <c r="AK74" s="1668"/>
      <c r="AL74" s="1668"/>
      <c r="AM74" s="1668"/>
      <c r="AN74" s="1668"/>
      <c r="AO74" s="1668"/>
      <c r="AP74" s="1669"/>
      <c r="AQ74" s="1669"/>
      <c r="AR74" s="1669"/>
      <c r="BV74" s="3"/>
      <c r="BW74" s="3"/>
      <c r="BX74" s="3"/>
      <c r="BY74" s="3"/>
      <c r="BZ74" s="3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5"/>
      <c r="DB74" s="5"/>
      <c r="DC74" s="5"/>
      <c r="DD74" s="5"/>
    </row>
    <row r="75" spans="1:108" s="2" customFormat="1" x14ac:dyDescent="0.2">
      <c r="A75" s="8" t="s">
        <v>88</v>
      </c>
      <c r="B75" s="8"/>
      <c r="C75" s="1680"/>
      <c r="D75" s="1680"/>
      <c r="E75" s="6"/>
      <c r="F75" s="6"/>
      <c r="G75" s="6"/>
      <c r="H75" s="6"/>
      <c r="I75" s="6"/>
      <c r="J75" s="1675"/>
      <c r="K75" s="1675"/>
      <c r="L75" s="1675"/>
      <c r="M75" s="1675"/>
      <c r="N75" s="1675"/>
      <c r="O75" s="1675"/>
      <c r="P75" s="1675"/>
      <c r="Q75" s="1675"/>
      <c r="R75" s="1675"/>
      <c r="S75" s="1675"/>
      <c r="T75" s="1667"/>
      <c r="U75" s="1667"/>
      <c r="V75" s="1667"/>
      <c r="W75" s="1676"/>
      <c r="X75" s="1668"/>
      <c r="Y75" s="1668"/>
      <c r="Z75" s="1668"/>
      <c r="AA75" s="1668"/>
      <c r="AB75" s="1668"/>
      <c r="AC75" s="1668"/>
      <c r="AD75" s="1668"/>
      <c r="AE75" s="1668"/>
      <c r="AF75" s="1677"/>
      <c r="AG75" s="1668"/>
      <c r="AH75" s="1678"/>
      <c r="AI75" s="1668"/>
      <c r="AJ75" s="1668"/>
      <c r="AK75" s="1668"/>
      <c r="AL75" s="1668"/>
      <c r="AM75" s="1668"/>
      <c r="AN75" s="1668"/>
      <c r="AO75" s="1668"/>
      <c r="AP75" s="1669"/>
      <c r="AQ75" s="1669"/>
      <c r="AR75" s="1669"/>
      <c r="BV75" s="3"/>
      <c r="BW75" s="3"/>
      <c r="BX75" s="3"/>
      <c r="BY75" s="3"/>
      <c r="BZ75" s="3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5"/>
      <c r="DB75" s="5"/>
      <c r="DC75" s="5"/>
      <c r="DD75" s="5"/>
    </row>
    <row r="76" spans="1:108" s="2" customFormat="1" ht="14.25" customHeight="1" x14ac:dyDescent="0.2">
      <c r="A76" s="3943" t="s">
        <v>89</v>
      </c>
      <c r="B76" s="3944" t="s">
        <v>32</v>
      </c>
      <c r="C76" s="3945" t="s">
        <v>90</v>
      </c>
      <c r="D76" s="3946"/>
      <c r="E76" s="3946"/>
      <c r="F76" s="3946"/>
      <c r="G76" s="3946"/>
      <c r="H76" s="3946"/>
      <c r="I76" s="3946"/>
      <c r="J76" s="3946"/>
      <c r="K76" s="3946"/>
      <c r="L76" s="3946"/>
      <c r="M76" s="3946"/>
      <c r="N76" s="3946"/>
      <c r="O76" s="3946"/>
      <c r="P76" s="3946"/>
      <c r="Q76" s="3946"/>
      <c r="R76" s="3946"/>
      <c r="S76" s="3947"/>
      <c r="T76" s="3726" t="s">
        <v>6</v>
      </c>
      <c r="U76" s="3726" t="s">
        <v>91</v>
      </c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1681"/>
      <c r="AP76" s="1681"/>
      <c r="AQ76" s="1681"/>
      <c r="AR76" s="1681"/>
      <c r="AS76" s="1681"/>
      <c r="AT76" s="1681"/>
      <c r="AU76" s="1681"/>
      <c r="AV76" s="1681"/>
      <c r="AW76" s="1682"/>
      <c r="AX76" s="1681"/>
      <c r="AY76" s="1681"/>
      <c r="AZ76" s="1681"/>
      <c r="BA76" s="1681"/>
      <c r="BB76" s="1681"/>
      <c r="BC76" s="1681"/>
      <c r="BD76" s="1681"/>
      <c r="BE76" s="1681"/>
      <c r="BF76" s="1681"/>
      <c r="BG76" s="1683"/>
      <c r="BH76" s="1683"/>
      <c r="BI76" s="1683"/>
      <c r="BV76" s="3"/>
      <c r="BW76" s="3"/>
      <c r="BX76" s="3"/>
      <c r="BY76" s="3"/>
      <c r="BZ76" s="3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5"/>
      <c r="DB76" s="5"/>
      <c r="DC76" s="5"/>
      <c r="DD76" s="5"/>
    </row>
    <row r="77" spans="1:108" s="2" customFormat="1" x14ac:dyDescent="0.2">
      <c r="A77" s="3939"/>
      <c r="B77" s="3937"/>
      <c r="C77" s="1684" t="s">
        <v>92</v>
      </c>
      <c r="D77" s="1685" t="s">
        <v>93</v>
      </c>
      <c r="E77" s="1685" t="s">
        <v>14</v>
      </c>
      <c r="F77" s="1686" t="s">
        <v>15</v>
      </c>
      <c r="G77" s="1687" t="s">
        <v>16</v>
      </c>
      <c r="H77" s="1687" t="s">
        <v>94</v>
      </c>
      <c r="I77" s="1687" t="s">
        <v>95</v>
      </c>
      <c r="J77" s="1685" t="s">
        <v>19</v>
      </c>
      <c r="K77" s="1685" t="s">
        <v>20</v>
      </c>
      <c r="L77" s="1688" t="s">
        <v>21</v>
      </c>
      <c r="M77" s="1685" t="s">
        <v>22</v>
      </c>
      <c r="N77" s="1685" t="s">
        <v>23</v>
      </c>
      <c r="O77" s="1685" t="s">
        <v>24</v>
      </c>
      <c r="P77" s="1685" t="s">
        <v>25</v>
      </c>
      <c r="Q77" s="1685" t="s">
        <v>26</v>
      </c>
      <c r="R77" s="1685" t="s">
        <v>27</v>
      </c>
      <c r="S77" s="1689" t="s">
        <v>28</v>
      </c>
      <c r="T77" s="3938"/>
      <c r="U77" s="3938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1690"/>
      <c r="AP77" s="1690"/>
      <c r="AQ77" s="1690"/>
      <c r="AR77" s="1690"/>
      <c r="AS77" s="1690"/>
      <c r="AT77" s="1690"/>
      <c r="AU77" s="1690"/>
      <c r="AV77" s="1690"/>
      <c r="AW77" s="1691"/>
      <c r="AX77" s="1692"/>
      <c r="AY77" s="1692"/>
      <c r="AZ77" s="1690"/>
      <c r="BA77" s="1690"/>
      <c r="BB77" s="1690"/>
      <c r="BC77" s="1690"/>
      <c r="BD77" s="1690"/>
      <c r="BE77" s="1690"/>
      <c r="BF77" s="1690"/>
      <c r="BG77" s="1693"/>
      <c r="BH77" s="1693"/>
      <c r="BI77" s="1693"/>
      <c r="BV77" s="3"/>
      <c r="BW77" s="3"/>
      <c r="BX77" s="3"/>
      <c r="BY77" s="3"/>
      <c r="BZ77" s="3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5"/>
      <c r="DB77" s="5"/>
      <c r="DC77" s="5"/>
      <c r="DD77" s="5"/>
    </row>
    <row r="78" spans="1:108" s="2" customFormat="1" x14ac:dyDescent="0.2">
      <c r="A78" s="1694" t="s">
        <v>96</v>
      </c>
      <c r="B78" s="123">
        <f>SUM(C78:S78)</f>
        <v>0</v>
      </c>
      <c r="C78" s="1695"/>
      <c r="D78" s="1696"/>
      <c r="E78" s="1696"/>
      <c r="F78" s="1696"/>
      <c r="G78" s="1696"/>
      <c r="H78" s="1696"/>
      <c r="I78" s="1696"/>
      <c r="J78" s="1696"/>
      <c r="K78" s="1696"/>
      <c r="L78" s="1696"/>
      <c r="M78" s="1696"/>
      <c r="N78" s="1696"/>
      <c r="O78" s="1696"/>
      <c r="P78" s="1696"/>
      <c r="Q78" s="1696"/>
      <c r="R78" s="1696"/>
      <c r="S78" s="1697"/>
      <c r="T78" s="1698"/>
      <c r="U78" s="1698"/>
      <c r="V78" s="124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1699"/>
      <c r="BA78" s="1699"/>
      <c r="BB78" s="1699"/>
      <c r="BC78" s="1699"/>
      <c r="BD78" s="1699"/>
      <c r="BE78" s="1699"/>
      <c r="BF78" s="1699"/>
      <c r="BG78" s="1700"/>
      <c r="BH78" s="1700"/>
      <c r="BI78" s="1700"/>
      <c r="BV78" s="3"/>
      <c r="BW78" s="3"/>
      <c r="BX78" s="3"/>
      <c r="BY78" s="3"/>
      <c r="BZ78" s="3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5"/>
      <c r="DB78" s="5">
        <v>0</v>
      </c>
      <c r="DC78" s="5"/>
      <c r="DD78" s="5">
        <v>0</v>
      </c>
    </row>
    <row r="79" spans="1:108" s="2" customFormat="1" x14ac:dyDescent="0.2">
      <c r="A79" s="3955" t="s">
        <v>97</v>
      </c>
      <c r="B79" s="3955"/>
      <c r="C79" s="3955"/>
      <c r="D79" s="3955"/>
      <c r="E79" s="3955"/>
      <c r="F79" s="3955"/>
      <c r="G79" s="3955"/>
      <c r="H79" s="9"/>
      <c r="I79" s="9"/>
      <c r="J79" s="9"/>
      <c r="K79" s="9"/>
      <c r="L79" s="9"/>
      <c r="M79" s="9"/>
      <c r="N79" s="6"/>
      <c r="O79" s="6"/>
      <c r="P79" s="6"/>
      <c r="Q79" s="125"/>
      <c r="R79" s="125"/>
      <c r="S79" s="125"/>
      <c r="T79" s="125"/>
      <c r="U79" s="125"/>
      <c r="V79" s="125"/>
      <c r="W79" s="6"/>
      <c r="X79" s="125"/>
      <c r="Y79" s="125"/>
      <c r="Z79" s="126"/>
      <c r="AA79" s="1701"/>
      <c r="AB79" s="1701"/>
      <c r="AC79" s="1701"/>
      <c r="AD79" s="1701"/>
      <c r="AE79" s="1702"/>
      <c r="AF79" s="1702"/>
      <c r="AG79" s="1702"/>
      <c r="AH79" s="1703"/>
      <c r="AI79" s="1700"/>
      <c r="AJ79" s="1700"/>
      <c r="AK79" s="1700"/>
      <c r="AL79" s="1700"/>
      <c r="AM79" s="1700"/>
      <c r="AN79" s="1700"/>
      <c r="AO79" s="1700"/>
      <c r="AP79" s="1700"/>
      <c r="AQ79" s="1700"/>
      <c r="AR79" s="1700"/>
      <c r="BV79" s="3"/>
      <c r="BW79" s="3"/>
      <c r="BX79" s="3"/>
      <c r="BY79" s="3"/>
      <c r="BZ79" s="3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5"/>
      <c r="DB79" s="5"/>
      <c r="DC79" s="5"/>
      <c r="DD79" s="5"/>
    </row>
    <row r="80" spans="1:108" s="2" customFormat="1" ht="14.25" customHeight="1" x14ac:dyDescent="0.2">
      <c r="A80" s="3956" t="s">
        <v>49</v>
      </c>
      <c r="B80" s="3958" t="s">
        <v>98</v>
      </c>
      <c r="C80" s="3958" t="s">
        <v>32</v>
      </c>
      <c r="D80" s="3959"/>
      <c r="E80" s="3950"/>
      <c r="F80" s="3951" t="s">
        <v>5</v>
      </c>
      <c r="G80" s="3960"/>
      <c r="H80" s="3960"/>
      <c r="I80" s="3960"/>
      <c r="J80" s="3960"/>
      <c r="K80" s="3960"/>
      <c r="L80" s="3960"/>
      <c r="M80" s="3960"/>
      <c r="N80" s="3960"/>
      <c r="O80" s="3960"/>
      <c r="P80" s="3960"/>
      <c r="Q80" s="3960"/>
      <c r="R80" s="3960"/>
      <c r="S80" s="3960"/>
      <c r="T80" s="3960"/>
      <c r="U80" s="3960"/>
      <c r="V80" s="3960"/>
      <c r="W80" s="3960"/>
      <c r="X80" s="3960"/>
      <c r="Y80" s="3960"/>
      <c r="Z80" s="3960"/>
      <c r="AA80" s="3960"/>
      <c r="AB80" s="3960"/>
      <c r="AC80" s="3960"/>
      <c r="AD80" s="3960"/>
      <c r="AE80" s="3960"/>
      <c r="AF80" s="3960"/>
      <c r="AG80" s="3960"/>
      <c r="AH80" s="3960"/>
      <c r="AI80" s="3961"/>
      <c r="AJ80" s="3962" t="s">
        <v>99</v>
      </c>
      <c r="AK80" s="3965" t="s">
        <v>100</v>
      </c>
      <c r="AL80" s="3950" t="s">
        <v>6</v>
      </c>
      <c r="AM80" s="3950" t="s">
        <v>7</v>
      </c>
      <c r="AN80" s="3950" t="s">
        <v>69</v>
      </c>
      <c r="AO80" s="1704"/>
      <c r="AP80" s="1704"/>
      <c r="AQ80" s="1704"/>
      <c r="AR80" s="1704"/>
      <c r="AS80" s="1700"/>
      <c r="AT80" s="1700"/>
      <c r="BV80" s="3"/>
      <c r="BW80" s="3"/>
      <c r="BX80" s="3"/>
      <c r="BY80" s="3"/>
      <c r="BZ80" s="3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5"/>
      <c r="DB80" s="5"/>
      <c r="DC80" s="5"/>
      <c r="DD80" s="5"/>
    </row>
    <row r="81" spans="1:114" s="2" customFormat="1" ht="14.25" customHeight="1" x14ac:dyDescent="0.2">
      <c r="A81" s="3395"/>
      <c r="B81" s="3397"/>
      <c r="C81" s="3948"/>
      <c r="D81" s="3949"/>
      <c r="E81" s="3938"/>
      <c r="F81" s="3951" t="s">
        <v>101</v>
      </c>
      <c r="G81" s="3952"/>
      <c r="H81" s="3951" t="s">
        <v>102</v>
      </c>
      <c r="I81" s="3952"/>
      <c r="J81" s="3953" t="s">
        <v>13</v>
      </c>
      <c r="K81" s="3954"/>
      <c r="L81" s="3953" t="s">
        <v>14</v>
      </c>
      <c r="M81" s="3954"/>
      <c r="N81" s="3951" t="s">
        <v>103</v>
      </c>
      <c r="O81" s="3952"/>
      <c r="P81" s="3951" t="s">
        <v>104</v>
      </c>
      <c r="Q81" s="3952"/>
      <c r="R81" s="3953" t="s">
        <v>16</v>
      </c>
      <c r="S81" s="3954"/>
      <c r="T81" s="3953" t="s">
        <v>17</v>
      </c>
      <c r="U81" s="3954"/>
      <c r="V81" s="3953" t="s">
        <v>18</v>
      </c>
      <c r="W81" s="3954"/>
      <c r="X81" s="3953" t="s">
        <v>19</v>
      </c>
      <c r="Y81" s="3954"/>
      <c r="Z81" s="3953" t="s">
        <v>20</v>
      </c>
      <c r="AA81" s="3954"/>
      <c r="AB81" s="3953" t="s">
        <v>21</v>
      </c>
      <c r="AC81" s="3954"/>
      <c r="AD81" s="3953" t="s">
        <v>22</v>
      </c>
      <c r="AE81" s="3954"/>
      <c r="AF81" s="3953" t="s">
        <v>23</v>
      </c>
      <c r="AG81" s="3954"/>
      <c r="AH81" s="3953" t="s">
        <v>24</v>
      </c>
      <c r="AI81" s="3954"/>
      <c r="AJ81" s="3401"/>
      <c r="AK81" s="3368"/>
      <c r="AL81" s="3372"/>
      <c r="AM81" s="3372"/>
      <c r="AN81" s="3372"/>
      <c r="AO81" s="1704"/>
      <c r="AP81" s="1704"/>
      <c r="AQ81" s="1704"/>
      <c r="AR81" s="1704"/>
      <c r="AS81" s="1700"/>
      <c r="AT81" s="1700"/>
      <c r="BV81" s="3"/>
      <c r="BW81" s="3"/>
      <c r="BX81" s="3"/>
      <c r="BY81" s="3"/>
      <c r="BZ81" s="3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5"/>
      <c r="DB81" s="5"/>
      <c r="DC81" s="5"/>
      <c r="DD81" s="5"/>
      <c r="DE81" s="5"/>
      <c r="DF81" s="5"/>
      <c r="DG81" s="5"/>
      <c r="DH81" s="5"/>
      <c r="DI81" s="5"/>
      <c r="DJ81" s="5"/>
    </row>
    <row r="82" spans="1:114" s="2" customFormat="1" x14ac:dyDescent="0.2">
      <c r="A82" s="3957"/>
      <c r="B82" s="3948"/>
      <c r="C82" s="1705" t="s">
        <v>29</v>
      </c>
      <c r="D82" s="1706" t="s">
        <v>30</v>
      </c>
      <c r="E82" s="1707" t="s">
        <v>31</v>
      </c>
      <c r="F82" s="1705" t="s">
        <v>30</v>
      </c>
      <c r="G82" s="1707" t="s">
        <v>31</v>
      </c>
      <c r="H82" s="1708" t="s">
        <v>30</v>
      </c>
      <c r="I82" s="1707" t="s">
        <v>31</v>
      </c>
      <c r="J82" s="1705" t="s">
        <v>30</v>
      </c>
      <c r="K82" s="1707" t="s">
        <v>31</v>
      </c>
      <c r="L82" s="1705" t="s">
        <v>30</v>
      </c>
      <c r="M82" s="1707" t="s">
        <v>31</v>
      </c>
      <c r="N82" s="1705" t="s">
        <v>30</v>
      </c>
      <c r="O82" s="1707" t="s">
        <v>31</v>
      </c>
      <c r="P82" s="1705" t="s">
        <v>30</v>
      </c>
      <c r="Q82" s="1707" t="s">
        <v>31</v>
      </c>
      <c r="R82" s="1705" t="s">
        <v>30</v>
      </c>
      <c r="S82" s="1707" t="s">
        <v>31</v>
      </c>
      <c r="T82" s="1705" t="s">
        <v>30</v>
      </c>
      <c r="U82" s="1707" t="s">
        <v>31</v>
      </c>
      <c r="V82" s="1705" t="s">
        <v>30</v>
      </c>
      <c r="W82" s="1707" t="s">
        <v>31</v>
      </c>
      <c r="X82" s="1705" t="s">
        <v>30</v>
      </c>
      <c r="Y82" s="1707" t="s">
        <v>31</v>
      </c>
      <c r="Z82" s="1705" t="s">
        <v>30</v>
      </c>
      <c r="AA82" s="1707" t="s">
        <v>31</v>
      </c>
      <c r="AB82" s="1705" t="s">
        <v>30</v>
      </c>
      <c r="AC82" s="1707" t="s">
        <v>31</v>
      </c>
      <c r="AD82" s="1705" t="s">
        <v>30</v>
      </c>
      <c r="AE82" s="1707" t="s">
        <v>31</v>
      </c>
      <c r="AF82" s="1705" t="s">
        <v>30</v>
      </c>
      <c r="AG82" s="1707" t="s">
        <v>31</v>
      </c>
      <c r="AH82" s="1705" t="s">
        <v>30</v>
      </c>
      <c r="AI82" s="1709" t="s">
        <v>31</v>
      </c>
      <c r="AJ82" s="3963"/>
      <c r="AK82" s="3937"/>
      <c r="AL82" s="3938"/>
      <c r="AM82" s="3938"/>
      <c r="AN82" s="3938"/>
      <c r="AO82" s="1704"/>
      <c r="AP82" s="1704"/>
      <c r="AQ82" s="1704"/>
      <c r="AR82" s="1704"/>
      <c r="AS82" s="1700"/>
      <c r="AT82" s="1700"/>
      <c r="BV82" s="3"/>
      <c r="BW82" s="3"/>
      <c r="BX82" s="3"/>
      <c r="BY82" s="3"/>
      <c r="BZ82" s="3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5"/>
      <c r="DB82" s="5"/>
      <c r="DC82" s="5"/>
      <c r="DD82" s="5"/>
      <c r="DE82" s="5"/>
      <c r="DF82" s="5"/>
      <c r="DG82" s="5"/>
      <c r="DH82" s="5"/>
      <c r="DI82" s="5"/>
      <c r="DJ82" s="5"/>
    </row>
    <row r="83" spans="1:114" s="2" customFormat="1" x14ac:dyDescent="0.2">
      <c r="A83" s="1710" t="s">
        <v>105</v>
      </c>
      <c r="B83" s="1711" t="s">
        <v>106</v>
      </c>
      <c r="C83" s="1712">
        <f>SUM(D83:E83)</f>
        <v>0</v>
      </c>
      <c r="D83" s="1713">
        <f>SUM(F83,H83,J83,L83,N83,P83,R83,T83,V83,X83,Z83,AB83,AD83,AF83,AH83)</f>
        <v>0</v>
      </c>
      <c r="E83" s="1714">
        <f>SUM(G83,I83,K83,M83,O83,Q83,S83,U83,W83,Y83,AA83,AC83,AE83,AG83,AI83)</f>
        <v>0</v>
      </c>
      <c r="F83" s="1715"/>
      <c r="G83" s="1716"/>
      <c r="H83" s="1717"/>
      <c r="I83" s="1716"/>
      <c r="J83" s="1715"/>
      <c r="K83" s="1718"/>
      <c r="L83" s="1715"/>
      <c r="M83" s="1718"/>
      <c r="N83" s="1715"/>
      <c r="O83" s="1718"/>
      <c r="P83" s="1715"/>
      <c r="Q83" s="1718"/>
      <c r="R83" s="1715"/>
      <c r="S83" s="1718"/>
      <c r="T83" s="1715"/>
      <c r="U83" s="1718"/>
      <c r="V83" s="1715"/>
      <c r="W83" s="1718"/>
      <c r="X83" s="1715"/>
      <c r="Y83" s="1718"/>
      <c r="Z83" s="1715"/>
      <c r="AA83" s="1718"/>
      <c r="AB83" s="1715"/>
      <c r="AC83" s="1718"/>
      <c r="AD83" s="1715"/>
      <c r="AE83" s="1718"/>
      <c r="AF83" s="1715"/>
      <c r="AG83" s="1718"/>
      <c r="AH83" s="1715"/>
      <c r="AI83" s="1719"/>
      <c r="AJ83" s="1720"/>
      <c r="AK83" s="1721"/>
      <c r="AL83" s="1716"/>
      <c r="AM83" s="1716"/>
      <c r="AN83" s="1716"/>
      <c r="AO83" s="1722"/>
      <c r="AP83" s="1704"/>
      <c r="AQ83" s="1704"/>
      <c r="AR83" s="1704"/>
      <c r="AS83" s="1700"/>
      <c r="AT83" s="1700"/>
      <c r="BV83" s="3"/>
      <c r="BW83" s="3"/>
      <c r="BX83" s="3"/>
      <c r="BY83" s="3"/>
      <c r="BZ83" s="3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5"/>
      <c r="DB83" s="5">
        <v>0</v>
      </c>
      <c r="DC83" s="5"/>
      <c r="DD83" s="5">
        <v>0</v>
      </c>
      <c r="DE83" s="5"/>
      <c r="DF83" s="5">
        <v>0</v>
      </c>
      <c r="DG83" s="5"/>
      <c r="DH83" s="5">
        <v>0</v>
      </c>
      <c r="DI83" s="5"/>
      <c r="DJ83" s="5">
        <v>0</v>
      </c>
    </row>
    <row r="84" spans="1:114" s="2" customFormat="1" x14ac:dyDescent="0.2">
      <c r="A84" s="3964" t="s">
        <v>107</v>
      </c>
      <c r="B84" s="1723" t="s">
        <v>108</v>
      </c>
      <c r="C84" s="17">
        <f>SUM(D84:E84)</f>
        <v>0</v>
      </c>
      <c r="D84" s="132">
        <f t="shared" ref="D84:E86" si="7">SUM(F84,H84,J84,L84,N84,P84,R84,T84,V84,X84,Z84,AB84,AD84,AF84,AH84)</f>
        <v>0</v>
      </c>
      <c r="E84" s="132">
        <f t="shared" si="7"/>
        <v>0</v>
      </c>
      <c r="F84" s="133"/>
      <c r="G84" s="134"/>
      <c r="H84" s="135"/>
      <c r="I84" s="134"/>
      <c r="J84" s="133"/>
      <c r="K84" s="136"/>
      <c r="L84" s="133"/>
      <c r="M84" s="136"/>
      <c r="N84" s="133"/>
      <c r="O84" s="136"/>
      <c r="P84" s="133"/>
      <c r="Q84" s="136"/>
      <c r="R84" s="133"/>
      <c r="S84" s="136"/>
      <c r="T84" s="133"/>
      <c r="U84" s="136"/>
      <c r="V84" s="133"/>
      <c r="W84" s="136"/>
      <c r="X84" s="133"/>
      <c r="Y84" s="136"/>
      <c r="Z84" s="133"/>
      <c r="AA84" s="136"/>
      <c r="AB84" s="133"/>
      <c r="AC84" s="136"/>
      <c r="AD84" s="133"/>
      <c r="AE84" s="136"/>
      <c r="AF84" s="133"/>
      <c r="AG84" s="136"/>
      <c r="AH84" s="133"/>
      <c r="AI84" s="137"/>
      <c r="AJ84" s="138"/>
      <c r="AK84" s="139"/>
      <c r="AL84" s="134"/>
      <c r="AM84" s="134"/>
      <c r="AN84" s="134"/>
      <c r="AO84" s="1722"/>
      <c r="AP84" s="1704"/>
      <c r="AQ84" s="1704"/>
      <c r="AR84" s="1704"/>
      <c r="AS84" s="1700"/>
      <c r="AT84" s="1700"/>
      <c r="BV84" s="3"/>
      <c r="BW84" s="3"/>
      <c r="BX84" s="3"/>
      <c r="BY84" s="3"/>
      <c r="BZ84" s="3"/>
      <c r="CA84" s="4" t="s">
        <v>109</v>
      </c>
      <c r="CB84" s="4"/>
      <c r="CC84" s="4" t="s">
        <v>110</v>
      </c>
      <c r="CD84" s="4"/>
      <c r="CE84" s="4" t="s">
        <v>111</v>
      </c>
      <c r="CF84" s="4"/>
      <c r="CG84" s="4" t="s">
        <v>112</v>
      </c>
      <c r="CH84" s="4"/>
      <c r="CI84" s="4" t="s">
        <v>113</v>
      </c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5"/>
      <c r="DB84" s="5">
        <v>0</v>
      </c>
      <c r="DC84" s="5"/>
      <c r="DD84" s="5">
        <v>0</v>
      </c>
      <c r="DE84" s="5"/>
      <c r="DF84" s="5">
        <v>0</v>
      </c>
      <c r="DG84" s="5"/>
      <c r="DH84" s="5">
        <v>0</v>
      </c>
      <c r="DI84" s="5"/>
      <c r="DJ84" s="5">
        <v>0</v>
      </c>
    </row>
    <row r="85" spans="1:114" s="2" customFormat="1" ht="21" x14ac:dyDescent="0.2">
      <c r="A85" s="3964"/>
      <c r="B85" s="140" t="s">
        <v>114</v>
      </c>
      <c r="C85" s="56">
        <f>SUM(D85:E85)</f>
        <v>0</v>
      </c>
      <c r="D85" s="132">
        <f t="shared" si="7"/>
        <v>0</v>
      </c>
      <c r="E85" s="132">
        <f t="shared" si="7"/>
        <v>0</v>
      </c>
      <c r="F85" s="141"/>
      <c r="G85" s="142"/>
      <c r="H85" s="143"/>
      <c r="I85" s="142"/>
      <c r="J85" s="141"/>
      <c r="K85" s="144"/>
      <c r="L85" s="141"/>
      <c r="M85" s="144"/>
      <c r="N85" s="141"/>
      <c r="O85" s="144"/>
      <c r="P85" s="141"/>
      <c r="Q85" s="144"/>
      <c r="R85" s="141"/>
      <c r="S85" s="144"/>
      <c r="T85" s="141"/>
      <c r="U85" s="144"/>
      <c r="V85" s="141"/>
      <c r="W85" s="144"/>
      <c r="X85" s="141"/>
      <c r="Y85" s="144"/>
      <c r="Z85" s="141"/>
      <c r="AA85" s="144"/>
      <c r="AB85" s="141"/>
      <c r="AC85" s="144"/>
      <c r="AD85" s="141"/>
      <c r="AE85" s="144"/>
      <c r="AF85" s="141"/>
      <c r="AG85" s="144"/>
      <c r="AH85" s="141"/>
      <c r="AI85" s="145"/>
      <c r="AJ85" s="146"/>
      <c r="AK85" s="147"/>
      <c r="AL85" s="142"/>
      <c r="AM85" s="142"/>
      <c r="AN85" s="142"/>
      <c r="AO85" s="1722"/>
      <c r="AP85" s="1704"/>
      <c r="AQ85" s="1704"/>
      <c r="AR85" s="1704"/>
      <c r="AS85" s="1700"/>
      <c r="AT85" s="1700"/>
      <c r="BV85" s="3"/>
      <c r="BW85" s="3"/>
      <c r="BX85" s="3"/>
      <c r="BY85" s="3"/>
      <c r="BZ85" s="3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5"/>
      <c r="DB85" s="5">
        <v>0</v>
      </c>
      <c r="DC85" s="5"/>
      <c r="DD85" s="5">
        <v>0</v>
      </c>
      <c r="DE85" s="5"/>
      <c r="DF85" s="5">
        <v>0</v>
      </c>
      <c r="DG85" s="5"/>
      <c r="DH85" s="5">
        <v>0</v>
      </c>
      <c r="DI85" s="5"/>
      <c r="DJ85" s="5">
        <v>0</v>
      </c>
    </row>
    <row r="86" spans="1:114" s="2" customFormat="1" x14ac:dyDescent="0.2">
      <c r="A86" s="1724" t="s">
        <v>61</v>
      </c>
      <c r="B86" s="1725" t="s">
        <v>115</v>
      </c>
      <c r="C86" s="1712">
        <f>SUM(D86:E86)</f>
        <v>0</v>
      </c>
      <c r="D86" s="1713">
        <f t="shared" si="7"/>
        <v>0</v>
      </c>
      <c r="E86" s="1714">
        <f t="shared" si="7"/>
        <v>0</v>
      </c>
      <c r="F86" s="1726"/>
      <c r="G86" s="1727"/>
      <c r="H86" s="1728"/>
      <c r="I86" s="1727"/>
      <c r="J86" s="1726"/>
      <c r="K86" s="1729"/>
      <c r="L86" s="1726"/>
      <c r="M86" s="1729"/>
      <c r="N86" s="1726"/>
      <c r="O86" s="1729"/>
      <c r="P86" s="1726"/>
      <c r="Q86" s="1729"/>
      <c r="R86" s="1726"/>
      <c r="S86" s="1729"/>
      <c r="T86" s="1726"/>
      <c r="U86" s="1729"/>
      <c r="V86" s="1726"/>
      <c r="W86" s="1729"/>
      <c r="X86" s="1726"/>
      <c r="Y86" s="1729"/>
      <c r="Z86" s="1726"/>
      <c r="AA86" s="1729"/>
      <c r="AB86" s="1726"/>
      <c r="AC86" s="1729"/>
      <c r="AD86" s="1726"/>
      <c r="AE86" s="1729"/>
      <c r="AF86" s="1726"/>
      <c r="AG86" s="1729"/>
      <c r="AH86" s="1726"/>
      <c r="AI86" s="1730"/>
      <c r="AJ86" s="1731"/>
      <c r="AK86" s="1732"/>
      <c r="AL86" s="1727"/>
      <c r="AM86" s="1727"/>
      <c r="AN86" s="1727"/>
      <c r="AO86" s="1722"/>
      <c r="AP86" s="1704"/>
      <c r="AQ86" s="1704"/>
      <c r="AR86" s="1704"/>
      <c r="AS86" s="1700"/>
      <c r="AT86" s="1700"/>
      <c r="BV86" s="3"/>
      <c r="BW86" s="3"/>
      <c r="BX86" s="3"/>
      <c r="BY86" s="3"/>
      <c r="BZ86" s="3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5"/>
      <c r="DB86" s="5"/>
      <c r="DC86" s="5"/>
      <c r="DD86" s="5"/>
      <c r="DE86" s="5"/>
      <c r="DF86" s="5"/>
      <c r="DG86" s="5"/>
      <c r="DH86" s="5"/>
      <c r="DI86" s="5"/>
      <c r="DJ86" s="5"/>
    </row>
    <row r="87" spans="1:114" s="2" customFormat="1" x14ac:dyDescent="0.2">
      <c r="A87" s="8" t="s">
        <v>116</v>
      </c>
      <c r="B87" s="6"/>
      <c r="C87" s="94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125"/>
      <c r="R87" s="125"/>
      <c r="S87" s="125"/>
      <c r="T87" s="125"/>
      <c r="U87" s="125"/>
      <c r="V87" s="125"/>
      <c r="W87" s="6"/>
      <c r="X87" s="125"/>
      <c r="Y87" s="125"/>
      <c r="Z87" s="1733"/>
      <c r="AA87" s="126"/>
      <c r="AB87" s="1734"/>
      <c r="AC87" s="1734"/>
      <c r="AD87" s="1734"/>
      <c r="AE87" s="1734"/>
      <c r="AF87" s="1734"/>
      <c r="AG87" s="1700"/>
      <c r="AH87" s="94"/>
      <c r="AI87" s="1704"/>
      <c r="AJ87" s="1704"/>
      <c r="AK87" s="1704"/>
      <c r="AL87" s="1704"/>
      <c r="AM87" s="1704"/>
      <c r="AN87" s="1704"/>
      <c r="AO87" s="1704"/>
      <c r="AP87" s="1704"/>
      <c r="AQ87" s="1700"/>
      <c r="AR87" s="1700"/>
      <c r="BV87" s="3"/>
      <c r="BW87" s="3"/>
      <c r="BX87" s="3"/>
      <c r="BY87" s="3"/>
      <c r="BZ87" s="3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5"/>
      <c r="DB87" s="5"/>
      <c r="DC87" s="5"/>
      <c r="DD87" s="5"/>
      <c r="DE87" s="5"/>
      <c r="DF87" s="5"/>
      <c r="DG87" s="5"/>
      <c r="DH87" s="5"/>
      <c r="DI87" s="5"/>
      <c r="DJ87" s="5"/>
    </row>
    <row r="88" spans="1:114" s="2" customFormat="1" ht="14.25" customHeight="1" x14ac:dyDescent="0.2">
      <c r="A88" s="3964" t="s">
        <v>89</v>
      </c>
      <c r="B88" s="3979" t="s">
        <v>32</v>
      </c>
      <c r="C88" s="3979" t="s">
        <v>117</v>
      </c>
      <c r="D88" s="3980" t="s">
        <v>118</v>
      </c>
      <c r="E88" s="3954" t="s">
        <v>119</v>
      </c>
      <c r="F88" s="3979" t="s">
        <v>120</v>
      </c>
      <c r="G88" s="6"/>
      <c r="H88" s="1699"/>
      <c r="I88" s="1699"/>
      <c r="J88" s="1699"/>
      <c r="K88" s="1699"/>
      <c r="L88" s="1699"/>
      <c r="M88" s="1699"/>
      <c r="N88" s="1699"/>
      <c r="O88" s="1699"/>
      <c r="P88" s="1735"/>
      <c r="Q88" s="1735"/>
      <c r="R88" s="1735"/>
      <c r="S88" s="1735"/>
      <c r="T88" s="1735"/>
      <c r="U88" s="1735"/>
      <c r="V88" s="1735"/>
      <c r="W88" s="1699"/>
      <c r="X88" s="1735"/>
      <c r="Y88" s="1700"/>
      <c r="Z88" s="1700"/>
      <c r="AA88" s="1700"/>
      <c r="AB88" s="1700"/>
      <c r="AC88" s="1700"/>
      <c r="AD88" s="1700"/>
      <c r="AE88" s="1700"/>
      <c r="AF88" s="1700"/>
      <c r="AG88" s="1700"/>
      <c r="AH88" s="1704"/>
      <c r="AI88" s="1704"/>
      <c r="AJ88" s="1704"/>
      <c r="AK88" s="1704"/>
      <c r="AL88" s="1704"/>
      <c r="AM88" s="1704"/>
      <c r="AN88" s="1704"/>
      <c r="AO88" s="1704"/>
      <c r="AP88" s="1704"/>
      <c r="AQ88" s="1700"/>
      <c r="AR88" s="1700"/>
      <c r="BV88" s="3"/>
      <c r="BW88" s="3"/>
      <c r="BX88" s="3"/>
      <c r="BY88" s="3"/>
      <c r="BZ88" s="3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5"/>
      <c r="DB88" s="5"/>
      <c r="DC88" s="5"/>
      <c r="DD88" s="5"/>
      <c r="DE88" s="5"/>
      <c r="DF88" s="5"/>
      <c r="DG88" s="5"/>
      <c r="DH88" s="5"/>
      <c r="DI88" s="5"/>
      <c r="DJ88" s="5"/>
    </row>
    <row r="89" spans="1:114" s="2" customFormat="1" x14ac:dyDescent="0.2">
      <c r="A89" s="3964"/>
      <c r="B89" s="3979"/>
      <c r="C89" s="3979"/>
      <c r="D89" s="3980"/>
      <c r="E89" s="3954"/>
      <c r="F89" s="3979"/>
      <c r="G89" s="6"/>
      <c r="H89" s="1699"/>
      <c r="I89" s="1699"/>
      <c r="J89" s="1699"/>
      <c r="K89" s="1699"/>
      <c r="L89" s="1699"/>
      <c r="M89" s="1699"/>
      <c r="N89" s="1699"/>
      <c r="O89" s="1699"/>
      <c r="P89" s="1735"/>
      <c r="Q89" s="1735"/>
      <c r="R89" s="1735"/>
      <c r="S89" s="1735"/>
      <c r="T89" s="1735"/>
      <c r="U89" s="1735"/>
      <c r="V89" s="1735"/>
      <c r="W89" s="1699"/>
      <c r="X89" s="1735"/>
      <c r="Y89" s="1700"/>
      <c r="Z89" s="1700"/>
      <c r="AA89" s="1700"/>
      <c r="AB89" s="1700"/>
      <c r="AC89" s="1700"/>
      <c r="AD89" s="1700"/>
      <c r="AE89" s="1700"/>
      <c r="AF89" s="1700"/>
      <c r="AG89" s="1700"/>
      <c r="AH89" s="1704"/>
      <c r="AI89" s="1704"/>
      <c r="AJ89" s="1704"/>
      <c r="AK89" s="1704"/>
      <c r="AL89" s="1704"/>
      <c r="AM89" s="1704"/>
      <c r="AN89" s="1704"/>
      <c r="AO89" s="1704"/>
      <c r="AP89" s="1704"/>
      <c r="AQ89" s="1700"/>
      <c r="AR89" s="1700"/>
      <c r="BV89" s="3"/>
      <c r="BW89" s="3"/>
      <c r="BX89" s="3"/>
      <c r="BY89" s="3"/>
      <c r="BZ89" s="3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5"/>
      <c r="DB89" s="5"/>
      <c r="DC89" s="5"/>
      <c r="DD89" s="5"/>
      <c r="DE89" s="5"/>
      <c r="DF89" s="5"/>
      <c r="DG89" s="5"/>
      <c r="DH89" s="5"/>
      <c r="DI89" s="5"/>
      <c r="DJ89" s="5"/>
    </row>
    <row r="90" spans="1:114" s="2" customFormat="1" x14ac:dyDescent="0.2">
      <c r="A90" s="3966" t="s">
        <v>121</v>
      </c>
      <c r="B90" s="3967"/>
      <c r="C90" s="3967"/>
      <c r="D90" s="3967"/>
      <c r="E90" s="3967"/>
      <c r="F90" s="3968"/>
      <c r="G90" s="6"/>
      <c r="H90" s="1699"/>
      <c r="I90" s="1699"/>
      <c r="J90" s="1699"/>
      <c r="K90" s="1699"/>
      <c r="L90" s="1699"/>
      <c r="M90" s="1699"/>
      <c r="N90" s="1699"/>
      <c r="O90" s="1699"/>
      <c r="P90" s="1735"/>
      <c r="Q90" s="1735"/>
      <c r="R90" s="1735"/>
      <c r="S90" s="1735"/>
      <c r="T90" s="1735"/>
      <c r="U90" s="1735"/>
      <c r="V90" s="1735"/>
      <c r="W90" s="1699"/>
      <c r="X90" s="1735"/>
      <c r="Y90" s="1700"/>
      <c r="Z90" s="1700"/>
      <c r="AA90" s="1700"/>
      <c r="AB90" s="1700"/>
      <c r="AC90" s="1700"/>
      <c r="AD90" s="1700"/>
      <c r="AE90" s="1700"/>
      <c r="AF90" s="1700"/>
      <c r="AG90" s="1700"/>
      <c r="AH90" s="1704"/>
      <c r="AI90" s="1704"/>
      <c r="AJ90" s="1704"/>
      <c r="AK90" s="1704"/>
      <c r="AL90" s="1704"/>
      <c r="AM90" s="1704"/>
      <c r="AN90" s="1704"/>
      <c r="AO90" s="1704"/>
      <c r="AP90" s="1704"/>
      <c r="AQ90" s="1700"/>
      <c r="AR90" s="1700"/>
      <c r="BV90" s="3"/>
      <c r="BW90" s="3"/>
      <c r="BX90" s="3"/>
      <c r="BY90" s="3"/>
      <c r="BZ90" s="3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5"/>
      <c r="DB90" s="5"/>
      <c r="DC90" s="5"/>
      <c r="DD90" s="5"/>
      <c r="DE90" s="5"/>
      <c r="DF90" s="5"/>
      <c r="DG90" s="5"/>
      <c r="DH90" s="5"/>
      <c r="DI90" s="5"/>
      <c r="DJ90" s="5"/>
    </row>
    <row r="91" spans="1:114" s="2" customFormat="1" x14ac:dyDescent="0.2">
      <c r="A91" s="1736" t="s">
        <v>122</v>
      </c>
      <c r="B91" s="1737">
        <f>SUM(C91:D91)</f>
        <v>384</v>
      </c>
      <c r="C91" s="1738">
        <v>57</v>
      </c>
      <c r="D91" s="1739">
        <v>327</v>
      </c>
      <c r="E91" s="1740">
        <v>384</v>
      </c>
      <c r="F91" s="1738"/>
      <c r="G91" s="6"/>
      <c r="H91" s="1699"/>
      <c r="I91" s="1699"/>
      <c r="J91" s="1699"/>
      <c r="K91" s="1699"/>
      <c r="L91" s="1699"/>
      <c r="M91" s="1699"/>
      <c r="N91" s="1699"/>
      <c r="O91" s="1699"/>
      <c r="P91" s="1735"/>
      <c r="Q91" s="1735"/>
      <c r="R91" s="1735"/>
      <c r="S91" s="1735"/>
      <c r="T91" s="1735"/>
      <c r="U91" s="1735"/>
      <c r="V91" s="1735"/>
      <c r="W91" s="1699"/>
      <c r="X91" s="1735"/>
      <c r="Y91" s="1700"/>
      <c r="Z91" s="1700"/>
      <c r="AA91" s="1700"/>
      <c r="AB91" s="1700"/>
      <c r="AC91" s="1700"/>
      <c r="AD91" s="1700"/>
      <c r="AE91" s="1700"/>
      <c r="AF91" s="1700"/>
      <c r="AG91" s="1700"/>
      <c r="AH91" s="1704"/>
      <c r="AI91" s="1704"/>
      <c r="AJ91" s="1704"/>
      <c r="AK91" s="1704"/>
      <c r="AL91" s="1704"/>
      <c r="AM91" s="1704"/>
      <c r="AN91" s="1704"/>
      <c r="AO91" s="1704"/>
      <c r="AP91" s="1704"/>
      <c r="AQ91" s="1700"/>
      <c r="AR91" s="1700"/>
      <c r="BV91" s="3"/>
      <c r="BW91" s="3"/>
      <c r="BX91" s="3"/>
      <c r="BY91" s="3"/>
      <c r="BZ91" s="3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5"/>
      <c r="DB91" s="5"/>
      <c r="DC91" s="5"/>
      <c r="DD91" s="5"/>
      <c r="DE91" s="5"/>
      <c r="DF91" s="5"/>
      <c r="DG91" s="5"/>
      <c r="DH91" s="5"/>
      <c r="DI91" s="5"/>
      <c r="DJ91" s="5"/>
    </row>
    <row r="92" spans="1:114" s="2" customFormat="1" x14ac:dyDescent="0.2">
      <c r="A92" s="148" t="s">
        <v>123</v>
      </c>
      <c r="B92" s="140">
        <f>SUM(C92:D92)</f>
        <v>0</v>
      </c>
      <c r="C92" s="149"/>
      <c r="D92" s="150"/>
      <c r="E92" s="26"/>
      <c r="F92" s="149"/>
      <c r="G92" s="6"/>
      <c r="H92" s="1699"/>
      <c r="I92" s="1699"/>
      <c r="J92" s="1699"/>
      <c r="K92" s="1699"/>
      <c r="L92" s="1699"/>
      <c r="M92" s="1699"/>
      <c r="N92" s="1699"/>
      <c r="O92" s="1699"/>
      <c r="P92" s="1735"/>
      <c r="Q92" s="1735"/>
      <c r="R92" s="1735"/>
      <c r="S92" s="1735"/>
      <c r="T92" s="1735"/>
      <c r="U92" s="1735"/>
      <c r="V92" s="1735"/>
      <c r="W92" s="1699"/>
      <c r="X92" s="1735"/>
      <c r="Y92" s="1700"/>
      <c r="Z92" s="1700"/>
      <c r="AA92" s="1700"/>
      <c r="AB92" s="1700"/>
      <c r="AC92" s="1700"/>
      <c r="AD92" s="1700"/>
      <c r="AE92" s="1700"/>
      <c r="AF92" s="1700"/>
      <c r="AG92" s="1700"/>
      <c r="AH92" s="1704"/>
      <c r="AI92" s="1704"/>
      <c r="AJ92" s="1704"/>
      <c r="AK92" s="1704"/>
      <c r="AL92" s="1704"/>
      <c r="AM92" s="1704"/>
      <c r="AN92" s="1704"/>
      <c r="AO92" s="1704"/>
      <c r="AP92" s="1704"/>
      <c r="AQ92" s="1700"/>
      <c r="AR92" s="1700"/>
      <c r="BV92" s="3"/>
      <c r="BW92" s="3"/>
      <c r="BX92" s="3"/>
      <c r="BY92" s="3"/>
      <c r="BZ92" s="3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5"/>
      <c r="DB92" s="5"/>
      <c r="DC92" s="5"/>
      <c r="DD92" s="5"/>
      <c r="DE92" s="5"/>
      <c r="DF92" s="5"/>
      <c r="DG92" s="5"/>
      <c r="DH92" s="5"/>
      <c r="DI92" s="5"/>
      <c r="DJ92" s="5"/>
    </row>
    <row r="93" spans="1:114" s="2" customFormat="1" x14ac:dyDescent="0.2">
      <c r="A93" s="148" t="s">
        <v>124</v>
      </c>
      <c r="B93" s="140">
        <f>SUM(C93:D93)</f>
        <v>0</v>
      </c>
      <c r="C93" s="149"/>
      <c r="D93" s="150"/>
      <c r="E93" s="26"/>
      <c r="F93" s="149"/>
      <c r="G93" s="6"/>
      <c r="H93" s="1699"/>
      <c r="I93" s="1699"/>
      <c r="J93" s="1699"/>
      <c r="K93" s="1699"/>
      <c r="L93" s="1699"/>
      <c r="M93" s="1699"/>
      <c r="N93" s="1699"/>
      <c r="O93" s="1699"/>
      <c r="P93" s="1735"/>
      <c r="Q93" s="1735"/>
      <c r="R93" s="1735"/>
      <c r="S93" s="1735"/>
      <c r="T93" s="1735"/>
      <c r="U93" s="1735"/>
      <c r="V93" s="1735"/>
      <c r="W93" s="1699"/>
      <c r="X93" s="1735"/>
      <c r="Y93" s="1700"/>
      <c r="Z93" s="1700"/>
      <c r="AA93" s="1700"/>
      <c r="AB93" s="1700"/>
      <c r="AC93" s="1700"/>
      <c r="AD93" s="1700"/>
      <c r="AE93" s="1700"/>
      <c r="AF93" s="1700"/>
      <c r="AG93" s="1700"/>
      <c r="AH93" s="1704"/>
      <c r="AI93" s="1704"/>
      <c r="AJ93" s="1704"/>
      <c r="AK93" s="1704"/>
      <c r="AL93" s="1704"/>
      <c r="AM93" s="1704"/>
      <c r="AN93" s="1704"/>
      <c r="AO93" s="1704"/>
      <c r="AP93" s="1704"/>
      <c r="AQ93" s="1700"/>
      <c r="AR93" s="1700"/>
      <c r="BV93" s="3"/>
      <c r="BW93" s="3"/>
      <c r="BX93" s="3"/>
      <c r="BY93" s="3"/>
      <c r="BZ93" s="3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5"/>
      <c r="DB93" s="5"/>
      <c r="DC93" s="5"/>
      <c r="DD93" s="5"/>
      <c r="DE93" s="5"/>
      <c r="DF93" s="5"/>
      <c r="DG93" s="5"/>
      <c r="DH93" s="5"/>
      <c r="DI93" s="5"/>
      <c r="DJ93" s="5"/>
    </row>
    <row r="94" spans="1:114" s="2" customFormat="1" x14ac:dyDescent="0.2">
      <c r="A94" s="148" t="s">
        <v>125</v>
      </c>
      <c r="B94" s="140">
        <f>SUM(C94:D94)</f>
        <v>0</v>
      </c>
      <c r="C94" s="149"/>
      <c r="D94" s="150"/>
      <c r="E94" s="26"/>
      <c r="F94" s="149"/>
      <c r="G94" s="6"/>
      <c r="H94" s="1699"/>
      <c r="I94" s="1699"/>
      <c r="J94" s="1699"/>
      <c r="K94" s="1699"/>
      <c r="L94" s="1699"/>
      <c r="M94" s="1699"/>
      <c r="N94" s="1699"/>
      <c r="O94" s="1699"/>
      <c r="P94" s="1735"/>
      <c r="Q94" s="1735"/>
      <c r="R94" s="1735"/>
      <c r="S94" s="1735"/>
      <c r="T94" s="1735"/>
      <c r="U94" s="1735"/>
      <c r="V94" s="1735"/>
      <c r="W94" s="1699"/>
      <c r="X94" s="1735"/>
      <c r="Y94" s="1700"/>
      <c r="Z94" s="1700"/>
      <c r="AA94" s="1700"/>
      <c r="AB94" s="1700"/>
      <c r="AC94" s="1700"/>
      <c r="AD94" s="1700"/>
      <c r="AE94" s="1700"/>
      <c r="AF94" s="1700"/>
      <c r="AG94" s="1700"/>
      <c r="AH94" s="1704"/>
      <c r="AI94" s="1704"/>
      <c r="AJ94" s="1704"/>
      <c r="AK94" s="1704"/>
      <c r="AL94" s="1704"/>
      <c r="AM94" s="1704"/>
      <c r="AN94" s="1704"/>
      <c r="AO94" s="1704"/>
      <c r="AP94" s="1704"/>
      <c r="AQ94" s="1700"/>
      <c r="AR94" s="1700"/>
      <c r="BV94" s="3"/>
      <c r="BW94" s="3"/>
      <c r="BX94" s="3"/>
      <c r="BY94" s="3"/>
      <c r="BZ94" s="3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5"/>
      <c r="DB94" s="5"/>
      <c r="DC94" s="5"/>
      <c r="DD94" s="5"/>
      <c r="DE94" s="5"/>
      <c r="DF94" s="5"/>
      <c r="DG94" s="5"/>
      <c r="DH94" s="5"/>
      <c r="DI94" s="5"/>
      <c r="DJ94" s="5"/>
    </row>
    <row r="95" spans="1:114" s="2" customFormat="1" x14ac:dyDescent="0.2">
      <c r="A95" s="151" t="s">
        <v>126</v>
      </c>
      <c r="B95" s="152">
        <f>SUM(C95:D95)</f>
        <v>27</v>
      </c>
      <c r="C95" s="108"/>
      <c r="D95" s="1741">
        <v>27</v>
      </c>
      <c r="E95" s="154">
        <v>27</v>
      </c>
      <c r="F95" s="108"/>
      <c r="G95" s="6"/>
      <c r="H95" s="1699"/>
      <c r="I95" s="1699"/>
      <c r="J95" s="1699"/>
      <c r="K95" s="1699"/>
      <c r="L95" s="1699"/>
      <c r="M95" s="1699"/>
      <c r="N95" s="1699"/>
      <c r="O95" s="1699"/>
      <c r="P95" s="1735"/>
      <c r="Q95" s="1735"/>
      <c r="R95" s="1735"/>
      <c r="S95" s="1735"/>
      <c r="T95" s="1735"/>
      <c r="U95" s="1735"/>
      <c r="V95" s="1735"/>
      <c r="W95" s="1699"/>
      <c r="X95" s="1735"/>
      <c r="Y95" s="1700"/>
      <c r="Z95" s="1700"/>
      <c r="AA95" s="1700"/>
      <c r="AB95" s="1700"/>
      <c r="AC95" s="1700"/>
      <c r="AD95" s="1700"/>
      <c r="AE95" s="1700"/>
      <c r="AF95" s="1700"/>
      <c r="AG95" s="1700"/>
      <c r="AH95" s="1704"/>
      <c r="AI95" s="1704"/>
      <c r="AJ95" s="1704"/>
      <c r="AK95" s="1704"/>
      <c r="AL95" s="1704"/>
      <c r="AM95" s="1704"/>
      <c r="AN95" s="1704"/>
      <c r="AO95" s="1704"/>
      <c r="AP95" s="1704"/>
      <c r="AQ95" s="1700"/>
      <c r="AR95" s="1700"/>
      <c r="BV95" s="3"/>
      <c r="BW95" s="3"/>
      <c r="BX95" s="3"/>
      <c r="BY95" s="3"/>
      <c r="BZ95" s="3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5"/>
      <c r="DB95" s="5"/>
      <c r="DC95" s="5"/>
      <c r="DD95" s="5"/>
      <c r="DE95" s="5"/>
      <c r="DF95" s="5"/>
      <c r="DG95" s="5"/>
      <c r="DH95" s="5"/>
      <c r="DI95" s="5"/>
      <c r="DJ95" s="5"/>
    </row>
    <row r="96" spans="1:114" s="2" customFormat="1" x14ac:dyDescent="0.2">
      <c r="A96" s="3966" t="s">
        <v>127</v>
      </c>
      <c r="B96" s="3967"/>
      <c r="C96" s="3967"/>
      <c r="D96" s="3967"/>
      <c r="E96" s="3967"/>
      <c r="F96" s="3968"/>
      <c r="G96" s="6"/>
      <c r="H96" s="1699"/>
      <c r="I96" s="1699"/>
      <c r="J96" s="1699"/>
      <c r="K96" s="1699"/>
      <c r="L96" s="1699"/>
      <c r="M96" s="1699"/>
      <c r="N96" s="1699"/>
      <c r="O96" s="1699"/>
      <c r="P96" s="1735"/>
      <c r="Q96" s="1735"/>
      <c r="R96" s="1735"/>
      <c r="S96" s="1735"/>
      <c r="T96" s="1735"/>
      <c r="U96" s="1735"/>
      <c r="V96" s="1735"/>
      <c r="W96" s="1699"/>
      <c r="X96" s="1735"/>
      <c r="Y96" s="1700"/>
      <c r="Z96" s="1700"/>
      <c r="AA96" s="1700"/>
      <c r="AB96" s="1700"/>
      <c r="AC96" s="1700"/>
      <c r="AD96" s="1700"/>
      <c r="AE96" s="1700"/>
      <c r="AF96" s="1700"/>
      <c r="AG96" s="1700"/>
      <c r="AH96" s="1704"/>
      <c r="AI96" s="1704"/>
      <c r="AJ96" s="1704"/>
      <c r="AK96" s="1704"/>
      <c r="AL96" s="1704"/>
      <c r="AM96" s="1704"/>
      <c r="AN96" s="1704"/>
      <c r="AO96" s="1704"/>
      <c r="AP96" s="1704"/>
      <c r="AQ96" s="1700"/>
      <c r="AR96" s="1700"/>
      <c r="BV96" s="3"/>
      <c r="BW96" s="3"/>
      <c r="BX96" s="3"/>
      <c r="BY96" s="3"/>
      <c r="BZ96" s="3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5"/>
      <c r="DB96" s="5"/>
      <c r="DC96" s="5"/>
      <c r="DD96" s="5"/>
      <c r="DE96" s="5"/>
      <c r="DF96" s="5"/>
      <c r="DG96" s="5"/>
      <c r="DH96" s="5"/>
      <c r="DI96" s="5"/>
      <c r="DJ96" s="5"/>
    </row>
    <row r="97" spans="1:130" x14ac:dyDescent="0.2">
      <c r="A97" s="1742" t="s">
        <v>128</v>
      </c>
      <c r="B97" s="1743">
        <f>SUM(C97:D97)</f>
        <v>0</v>
      </c>
      <c r="C97" s="1738"/>
      <c r="D97" s="1739"/>
      <c r="E97" s="1740"/>
      <c r="F97" s="1738"/>
      <c r="G97" s="6"/>
      <c r="H97" s="1699"/>
      <c r="I97" s="1699"/>
      <c r="J97" s="1699"/>
      <c r="K97" s="1699"/>
      <c r="L97" s="1699"/>
      <c r="M97" s="1699"/>
      <c r="N97" s="1699"/>
      <c r="O97" s="1699"/>
      <c r="P97" s="1735"/>
      <c r="Q97" s="1735"/>
      <c r="R97" s="1735"/>
      <c r="S97" s="1735"/>
      <c r="T97" s="1735"/>
      <c r="U97" s="1735"/>
      <c r="V97" s="1735"/>
      <c r="W97" s="1699"/>
      <c r="X97" s="1735"/>
      <c r="Y97" s="1700"/>
      <c r="Z97" s="1700"/>
      <c r="AA97" s="1700"/>
      <c r="AB97" s="1700"/>
      <c r="AC97" s="1700"/>
      <c r="AD97" s="1700"/>
      <c r="AE97" s="1700"/>
      <c r="AF97" s="1700"/>
      <c r="AG97" s="1700"/>
      <c r="AH97" s="1700"/>
      <c r="AI97" s="1700"/>
      <c r="AJ97" s="1700"/>
      <c r="AK97" s="1700"/>
      <c r="AL97" s="1700"/>
      <c r="AM97" s="1700"/>
      <c r="AN97" s="1700"/>
      <c r="AO97" s="1700"/>
      <c r="AP97" s="1700"/>
      <c r="AQ97" s="1700"/>
      <c r="AR97" s="1700"/>
    </row>
    <row r="98" spans="1:130" x14ac:dyDescent="0.2">
      <c r="A98" s="155" t="s">
        <v>129</v>
      </c>
      <c r="B98" s="156">
        <f>SUM(C98:D98)</f>
        <v>0</v>
      </c>
      <c r="C98" s="149"/>
      <c r="D98" s="150"/>
      <c r="E98" s="26"/>
      <c r="F98" s="149"/>
      <c r="G98" s="6"/>
      <c r="H98" s="1699"/>
      <c r="I98" s="1699"/>
      <c r="J98" s="1699"/>
      <c r="K98" s="1699"/>
      <c r="L98" s="1699"/>
      <c r="M98" s="1699"/>
      <c r="N98" s="1699"/>
      <c r="O98" s="1699"/>
      <c r="P98" s="1735"/>
      <c r="Q98" s="1735"/>
      <c r="R98" s="1735"/>
      <c r="S98" s="1735"/>
      <c r="T98" s="1735"/>
      <c r="U98" s="1735"/>
      <c r="V98" s="1735"/>
      <c r="W98" s="1699"/>
      <c r="X98" s="1735"/>
      <c r="Y98" s="1700"/>
      <c r="Z98" s="1700"/>
      <c r="AA98" s="1700"/>
      <c r="AB98" s="1700"/>
      <c r="AC98" s="1700"/>
      <c r="AD98" s="1700"/>
      <c r="AE98" s="1700"/>
      <c r="AF98" s="1700"/>
      <c r="AG98" s="1700"/>
      <c r="AH98" s="1700"/>
      <c r="AI98" s="1700"/>
      <c r="AJ98" s="1700"/>
      <c r="AK98" s="1700"/>
      <c r="AL98" s="1700"/>
      <c r="AM98" s="1700"/>
      <c r="AN98" s="1700"/>
      <c r="AO98" s="1700"/>
      <c r="AP98" s="1700"/>
      <c r="AQ98" s="1700"/>
      <c r="AR98" s="1700"/>
    </row>
    <row r="99" spans="1:130" ht="21" x14ac:dyDescent="0.2">
      <c r="A99" s="1744" t="s">
        <v>130</v>
      </c>
      <c r="B99" s="157">
        <f>SUM(C99:D99)</f>
        <v>0</v>
      </c>
      <c r="C99" s="1745"/>
      <c r="D99" s="1741"/>
      <c r="E99" s="1746"/>
      <c r="F99" s="1745"/>
      <c r="G99" s="6"/>
      <c r="H99" s="1699"/>
      <c r="I99" s="1699"/>
      <c r="J99" s="1699"/>
      <c r="K99" s="1699"/>
      <c r="L99" s="1699"/>
      <c r="M99" s="1699"/>
      <c r="N99" s="1699"/>
      <c r="O99" s="1699"/>
      <c r="P99" s="1735"/>
      <c r="Q99" s="1735"/>
      <c r="R99" s="1735"/>
      <c r="S99" s="1735"/>
      <c r="T99" s="1735"/>
      <c r="U99" s="1735"/>
      <c r="V99" s="1735"/>
      <c r="W99" s="1699"/>
      <c r="X99" s="1735"/>
      <c r="Y99" s="1700"/>
      <c r="Z99" s="1700"/>
      <c r="AA99" s="1700"/>
      <c r="AB99" s="1700"/>
      <c r="AC99" s="1700"/>
      <c r="AD99" s="1700"/>
      <c r="AE99" s="1700"/>
      <c r="AF99" s="1700"/>
      <c r="AG99" s="1700"/>
      <c r="AH99" s="1700"/>
      <c r="AI99" s="1700"/>
      <c r="AJ99" s="1700"/>
      <c r="AK99" s="1700"/>
      <c r="AL99" s="1700"/>
      <c r="AM99" s="1700"/>
      <c r="AN99" s="1700"/>
      <c r="AO99" s="1700"/>
      <c r="AP99" s="1700"/>
      <c r="AQ99" s="1700"/>
      <c r="AR99" s="1700"/>
    </row>
    <row r="100" spans="1:130" s="3" customFormat="1" x14ac:dyDescent="0.2">
      <c r="A100" s="3969" t="s">
        <v>131</v>
      </c>
      <c r="B100" s="3969"/>
      <c r="C100" s="3969"/>
      <c r="D100" s="3969"/>
      <c r="E100" s="3969"/>
      <c r="F100" s="3970"/>
      <c r="G100" s="1747"/>
      <c r="H100" s="1747"/>
      <c r="I100" s="1747"/>
      <c r="J100" s="1747"/>
      <c r="K100" s="1747"/>
      <c r="L100" s="1747"/>
      <c r="M100" s="1747"/>
      <c r="N100" s="1747"/>
      <c r="O100" s="1747"/>
      <c r="P100" s="1747"/>
      <c r="Q100" s="1748"/>
      <c r="R100" s="1748"/>
      <c r="S100" s="1748"/>
      <c r="T100" s="1748"/>
      <c r="U100" s="1748"/>
      <c r="V100" s="1748"/>
      <c r="W100" s="1747"/>
      <c r="X100" s="1748"/>
      <c r="Y100" s="1748"/>
      <c r="Z100" s="1748"/>
      <c r="AA100" s="1748"/>
      <c r="AB100" s="1748"/>
      <c r="AC100" s="1748"/>
      <c r="AD100" s="1748"/>
      <c r="AE100" s="1748"/>
      <c r="AF100" s="1748"/>
      <c r="AG100" s="1748"/>
      <c r="AH100" s="1748"/>
      <c r="AI100" s="1748"/>
      <c r="AJ100" s="1748"/>
      <c r="AK100" s="1748"/>
      <c r="AL100" s="1748"/>
      <c r="AM100" s="1748"/>
      <c r="AN100" s="1748"/>
      <c r="AO100" s="1748"/>
      <c r="AP100" s="1748"/>
      <c r="AQ100" s="1748"/>
      <c r="AR100" s="1748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</row>
    <row r="101" spans="1:130" ht="14.25" customHeight="1" x14ac:dyDescent="0.2">
      <c r="A101" s="3971" t="s">
        <v>132</v>
      </c>
      <c r="B101" s="3973" t="s">
        <v>133</v>
      </c>
      <c r="C101" s="3974"/>
      <c r="D101" s="3975"/>
      <c r="E101" s="3973" t="s">
        <v>134</v>
      </c>
      <c r="F101" s="3975"/>
      <c r="G101" s="3973" t="s">
        <v>135</v>
      </c>
      <c r="H101" s="3981"/>
      <c r="I101" s="3983" t="s">
        <v>136</v>
      </c>
      <c r="J101" s="3984"/>
      <c r="K101" s="3987" t="s">
        <v>137</v>
      </c>
      <c r="L101" s="3989" t="s">
        <v>138</v>
      </c>
      <c r="M101" s="3987"/>
      <c r="N101" s="3989" t="s">
        <v>139</v>
      </c>
      <c r="O101" s="3987"/>
      <c r="P101" s="6"/>
      <c r="Q101" s="125"/>
      <c r="R101" s="125"/>
      <c r="S101" s="125"/>
      <c r="T101" s="125"/>
      <c r="U101" s="125"/>
      <c r="V101" s="125"/>
      <c r="W101" s="6"/>
      <c r="X101" s="125"/>
      <c r="Y101" s="1749"/>
      <c r="Z101" s="1703"/>
      <c r="AA101" s="1703"/>
      <c r="AB101" s="1703"/>
      <c r="AC101" s="1703"/>
      <c r="AD101" s="1703"/>
      <c r="AE101" s="1703"/>
      <c r="AF101" s="1703"/>
      <c r="AG101" s="1703"/>
      <c r="AH101" s="1703"/>
      <c r="AI101" s="1703"/>
      <c r="AJ101" s="1700"/>
      <c r="AK101" s="1700"/>
      <c r="AL101" s="1700"/>
      <c r="AM101" s="1700"/>
      <c r="AN101" s="1700"/>
      <c r="AO101" s="1700"/>
      <c r="AP101" s="1700"/>
      <c r="AQ101" s="1700"/>
      <c r="AR101" s="1700"/>
      <c r="AS101" s="1700"/>
    </row>
    <row r="102" spans="1:130" x14ac:dyDescent="0.2">
      <c r="A102" s="3410"/>
      <c r="B102" s="3976"/>
      <c r="C102" s="3977"/>
      <c r="D102" s="3978"/>
      <c r="E102" s="3976"/>
      <c r="F102" s="3978"/>
      <c r="G102" s="3976"/>
      <c r="H102" s="3982"/>
      <c r="I102" s="3985"/>
      <c r="J102" s="3986"/>
      <c r="K102" s="3427"/>
      <c r="L102" s="3990"/>
      <c r="M102" s="3988"/>
      <c r="N102" s="3990"/>
      <c r="O102" s="3988"/>
      <c r="P102" s="6"/>
      <c r="Q102" s="125"/>
      <c r="R102" s="125"/>
      <c r="S102" s="125"/>
      <c r="T102" s="125"/>
      <c r="U102" s="125"/>
      <c r="V102" s="125"/>
      <c r="W102" s="6"/>
      <c r="X102" s="125"/>
      <c r="Y102" s="1735"/>
      <c r="Z102" s="1700"/>
      <c r="AA102" s="1700"/>
      <c r="AB102" s="1700"/>
      <c r="AC102" s="1700"/>
      <c r="AD102" s="1700"/>
      <c r="AE102" s="1700"/>
      <c r="AF102" s="1700"/>
      <c r="AG102" s="1700"/>
      <c r="AH102" s="1700"/>
      <c r="AI102" s="1700"/>
      <c r="AJ102" s="1700"/>
      <c r="AK102" s="1700"/>
      <c r="AL102" s="1700"/>
      <c r="AM102" s="1700"/>
      <c r="AN102" s="1700"/>
      <c r="AO102" s="1700"/>
      <c r="AP102" s="1700"/>
      <c r="AQ102" s="1700"/>
      <c r="AR102" s="1700"/>
      <c r="AS102" s="1700"/>
    </row>
    <row r="103" spans="1:130" ht="21" x14ac:dyDescent="0.2">
      <c r="A103" s="3972"/>
      <c r="B103" s="1750" t="s">
        <v>140</v>
      </c>
      <c r="C103" s="1750" t="s">
        <v>141</v>
      </c>
      <c r="D103" s="1751" t="s">
        <v>142</v>
      </c>
      <c r="E103" s="1752" t="s">
        <v>143</v>
      </c>
      <c r="F103" s="1753" t="s">
        <v>144</v>
      </c>
      <c r="G103" s="1752" t="s">
        <v>145</v>
      </c>
      <c r="H103" s="1754" t="s">
        <v>146</v>
      </c>
      <c r="I103" s="1755" t="s">
        <v>143</v>
      </c>
      <c r="J103" s="1756" t="s">
        <v>144</v>
      </c>
      <c r="K103" s="3988"/>
      <c r="L103" s="1750" t="s">
        <v>140</v>
      </c>
      <c r="M103" s="1757" t="s">
        <v>142</v>
      </c>
      <c r="N103" s="1750" t="s">
        <v>145</v>
      </c>
      <c r="O103" s="1757" t="s">
        <v>146</v>
      </c>
      <c r="P103" s="6"/>
      <c r="Q103" s="125"/>
      <c r="R103" s="125"/>
      <c r="S103" s="125"/>
      <c r="T103" s="125"/>
      <c r="U103" s="125"/>
      <c r="V103" s="125"/>
      <c r="W103" s="6"/>
      <c r="X103" s="125"/>
      <c r="Y103" s="1758"/>
      <c r="Z103" s="1759"/>
      <c r="AA103" s="1759"/>
      <c r="AB103" s="1759"/>
      <c r="AC103" s="1759"/>
      <c r="AD103" s="1759"/>
      <c r="AE103" s="1759"/>
      <c r="AF103" s="1759"/>
      <c r="AG103" s="1759"/>
      <c r="AH103" s="1759"/>
      <c r="AI103" s="1759"/>
      <c r="AJ103" s="1759"/>
      <c r="AK103" s="1759"/>
      <c r="AL103" s="1759"/>
      <c r="AM103" s="1759"/>
      <c r="AN103" s="1759"/>
      <c r="AO103" s="1759"/>
      <c r="AP103" s="1759"/>
      <c r="AQ103" s="1759"/>
      <c r="AR103" s="1759"/>
      <c r="AS103" s="1759"/>
    </row>
    <row r="104" spans="1:130" x14ac:dyDescent="0.2">
      <c r="A104" s="1760" t="s">
        <v>147</v>
      </c>
      <c r="B104" s="1761">
        <f>SUM(C104:D104)</f>
        <v>13760</v>
      </c>
      <c r="C104" s="1762">
        <v>13373</v>
      </c>
      <c r="D104" s="1763">
        <v>387</v>
      </c>
      <c r="E104" s="1762">
        <v>11362</v>
      </c>
      <c r="F104" s="1763">
        <v>0</v>
      </c>
      <c r="G104" s="1762">
        <v>43098</v>
      </c>
      <c r="H104" s="1764">
        <v>418</v>
      </c>
      <c r="I104" s="1765">
        <v>2398</v>
      </c>
      <c r="J104" s="1766">
        <v>0</v>
      </c>
      <c r="K104" s="1763">
        <v>13373</v>
      </c>
      <c r="L104" s="1762"/>
      <c r="M104" s="1767"/>
      <c r="N104" s="1762"/>
      <c r="O104" s="1767"/>
      <c r="P104" s="6" t="str">
        <f>CB104&amp;CC104&amp;CD104&amp;CE104</f>
        <v/>
      </c>
      <c r="Q104" s="125"/>
      <c r="R104" s="125"/>
      <c r="S104" s="125"/>
      <c r="T104" s="125"/>
      <c r="U104" s="125"/>
      <c r="V104" s="125"/>
      <c r="W104" s="6"/>
      <c r="X104" s="125"/>
      <c r="Y104" s="1768"/>
      <c r="Z104" s="1769"/>
      <c r="AA104" s="1769"/>
      <c r="AB104" s="1769"/>
      <c r="AC104" s="1769"/>
      <c r="AD104" s="1769"/>
      <c r="AE104" s="1769"/>
      <c r="AF104" s="1769"/>
      <c r="AG104" s="1769"/>
      <c r="AH104" s="1769"/>
      <c r="AI104" s="1769"/>
      <c r="AJ104" s="1769"/>
      <c r="AK104" s="1769"/>
      <c r="AL104" s="1769"/>
      <c r="AM104" s="1769"/>
      <c r="AN104" s="1769"/>
      <c r="AO104" s="1769"/>
      <c r="AP104" s="1769"/>
      <c r="AQ104" s="1769"/>
      <c r="AR104" s="1769"/>
      <c r="AS104" s="1769"/>
    </row>
    <row r="105" spans="1:130" x14ac:dyDescent="0.2">
      <c r="A105" s="158" t="s">
        <v>148</v>
      </c>
      <c r="B105" s="159">
        <f>SUM(C105:D105)</f>
        <v>1639</v>
      </c>
      <c r="C105" s="160">
        <v>1550</v>
      </c>
      <c r="D105" s="161">
        <v>89</v>
      </c>
      <c r="E105" s="160">
        <v>1639</v>
      </c>
      <c r="F105" s="161">
        <v>0</v>
      </c>
      <c r="G105" s="160">
        <v>3637</v>
      </c>
      <c r="H105" s="162">
        <v>104</v>
      </c>
      <c r="I105" s="163">
        <v>0</v>
      </c>
      <c r="J105" s="164">
        <v>0</v>
      </c>
      <c r="K105" s="161">
        <v>1550</v>
      </c>
      <c r="L105" s="165"/>
      <c r="M105" s="166"/>
      <c r="N105" s="165"/>
      <c r="O105" s="166"/>
      <c r="P105" s="6"/>
      <c r="Q105" s="125"/>
      <c r="R105" s="125"/>
      <c r="S105" s="125"/>
      <c r="T105" s="125"/>
      <c r="U105" s="125"/>
      <c r="V105" s="125"/>
      <c r="W105" s="6"/>
      <c r="X105" s="125"/>
      <c r="Y105" s="1768"/>
      <c r="Z105" s="1769"/>
      <c r="AA105" s="1769"/>
      <c r="AB105" s="1769"/>
      <c r="AC105" s="1769"/>
      <c r="AD105" s="1769"/>
      <c r="AE105" s="1769"/>
      <c r="AF105" s="1769"/>
      <c r="AG105" s="1769"/>
      <c r="AH105" s="1769"/>
      <c r="AI105" s="1769"/>
      <c r="AJ105" s="1769"/>
      <c r="AK105" s="1769"/>
      <c r="AL105" s="1769"/>
      <c r="AM105" s="1769"/>
      <c r="AN105" s="1769"/>
      <c r="AO105" s="1769"/>
      <c r="AP105" s="1769"/>
      <c r="AQ105" s="1769"/>
      <c r="AR105" s="1769"/>
      <c r="AS105" s="1769"/>
    </row>
    <row r="106" spans="1:130" x14ac:dyDescent="0.2">
      <c r="A106" s="158" t="s">
        <v>149</v>
      </c>
      <c r="B106" s="167">
        <f>SUM(C106:D106)</f>
        <v>1220</v>
      </c>
      <c r="C106" s="168">
        <v>1220</v>
      </c>
      <c r="D106" s="169">
        <v>0</v>
      </c>
      <c r="E106" s="170">
        <v>1220</v>
      </c>
      <c r="F106" s="169">
        <v>0</v>
      </c>
      <c r="G106" s="168">
        <v>1220</v>
      </c>
      <c r="H106" s="171">
        <v>0</v>
      </c>
      <c r="I106" s="172">
        <v>0</v>
      </c>
      <c r="J106" s="173">
        <v>0</v>
      </c>
      <c r="K106" s="169">
        <v>1220</v>
      </c>
      <c r="L106" s="174"/>
      <c r="M106" s="175"/>
      <c r="N106" s="174"/>
      <c r="O106" s="175"/>
      <c r="P106" s="6"/>
      <c r="Q106" s="125"/>
      <c r="R106" s="125"/>
      <c r="S106" s="125"/>
      <c r="T106" s="125"/>
      <c r="U106" s="125"/>
      <c r="V106" s="125"/>
      <c r="W106" s="6"/>
      <c r="X106" s="125"/>
      <c r="Y106" s="1768"/>
      <c r="Z106" s="1769"/>
      <c r="AA106" s="1769"/>
      <c r="AB106" s="1769"/>
      <c r="AC106" s="1769"/>
      <c r="AD106" s="1769"/>
      <c r="AE106" s="1769"/>
      <c r="AF106" s="1769"/>
      <c r="AG106" s="1769"/>
      <c r="AH106" s="1769"/>
      <c r="AI106" s="1769"/>
      <c r="AJ106" s="1769"/>
      <c r="AK106" s="1769"/>
      <c r="AL106" s="1769"/>
      <c r="AM106" s="1769"/>
      <c r="AN106" s="1769"/>
      <c r="AO106" s="1769"/>
      <c r="AP106" s="1769"/>
      <c r="AQ106" s="1769"/>
      <c r="AR106" s="1769"/>
      <c r="AS106" s="1769"/>
    </row>
    <row r="107" spans="1:130" x14ac:dyDescent="0.2">
      <c r="A107" s="1770" t="s">
        <v>32</v>
      </c>
      <c r="B107" s="1771">
        <f>SUM(C107:D107)</f>
        <v>16619</v>
      </c>
      <c r="C107" s="1771">
        <f t="shared" ref="C107:K107" si="8">SUM(C104:C106)</f>
        <v>16143</v>
      </c>
      <c r="D107" s="1772">
        <f t="shared" si="8"/>
        <v>476</v>
      </c>
      <c r="E107" s="1771">
        <f t="shared" si="8"/>
        <v>14221</v>
      </c>
      <c r="F107" s="1772">
        <f t="shared" si="8"/>
        <v>0</v>
      </c>
      <c r="G107" s="1771">
        <f t="shared" si="8"/>
        <v>47955</v>
      </c>
      <c r="H107" s="1773">
        <f t="shared" si="8"/>
        <v>522</v>
      </c>
      <c r="I107" s="1774">
        <f t="shared" si="8"/>
        <v>2398</v>
      </c>
      <c r="J107" s="1775">
        <f t="shared" si="8"/>
        <v>0</v>
      </c>
      <c r="K107" s="1772">
        <f t="shared" si="8"/>
        <v>16143</v>
      </c>
      <c r="L107" s="1771">
        <f>+L104</f>
        <v>0</v>
      </c>
      <c r="M107" s="1776">
        <f>+M104</f>
        <v>0</v>
      </c>
      <c r="N107" s="1771">
        <f>+N104</f>
        <v>0</v>
      </c>
      <c r="O107" s="1776">
        <f>+O104</f>
        <v>0</v>
      </c>
      <c r="P107" s="6"/>
      <c r="Q107" s="125"/>
      <c r="R107" s="125"/>
      <c r="S107" s="125"/>
      <c r="T107" s="125"/>
      <c r="U107" s="125"/>
      <c r="V107" s="125"/>
      <c r="W107" s="6"/>
      <c r="X107" s="125"/>
      <c r="Y107" s="1777"/>
      <c r="Z107" s="1778"/>
      <c r="AA107" s="1778"/>
      <c r="AB107" s="1778"/>
      <c r="AC107" s="1778"/>
      <c r="AD107" s="1778"/>
      <c r="AE107" s="1778"/>
      <c r="AF107" s="1778"/>
      <c r="AG107" s="1778"/>
      <c r="AH107" s="1778"/>
      <c r="AI107" s="1778"/>
      <c r="AJ107" s="1778"/>
      <c r="AK107" s="1778"/>
      <c r="AL107" s="1778"/>
      <c r="AM107" s="1778"/>
      <c r="AN107" s="1778"/>
      <c r="AO107" s="1778"/>
      <c r="AP107" s="1778"/>
      <c r="AQ107" s="1778"/>
      <c r="AR107" s="1778"/>
      <c r="AS107" s="1778"/>
    </row>
    <row r="108" spans="1:130" ht="19.5" x14ac:dyDescent="0.2">
      <c r="A108" s="8" t="s">
        <v>150</v>
      </c>
      <c r="B108" s="1779"/>
      <c r="C108" s="1780"/>
      <c r="D108" s="176"/>
      <c r="E108" s="1781"/>
      <c r="F108" s="1781"/>
      <c r="G108" s="1782"/>
      <c r="H108" s="1782"/>
      <c r="I108" s="1783"/>
      <c r="J108" s="179"/>
      <c r="K108" s="1783"/>
      <c r="L108" s="179"/>
      <c r="M108" s="6"/>
      <c r="N108" s="6"/>
      <c r="O108" s="6"/>
      <c r="P108" s="6"/>
      <c r="Q108" s="125"/>
      <c r="R108" s="125"/>
      <c r="S108" s="125"/>
      <c r="T108" s="125"/>
      <c r="U108" s="125"/>
      <c r="V108" s="125"/>
      <c r="W108" s="6"/>
      <c r="X108" s="1768"/>
      <c r="Y108" s="1768"/>
      <c r="Z108" s="1769"/>
      <c r="AA108" s="1769"/>
      <c r="AB108" s="1769"/>
      <c r="AC108" s="1769"/>
      <c r="AD108" s="1769"/>
      <c r="AE108" s="1769"/>
      <c r="AF108" s="1769"/>
      <c r="AG108" s="1769"/>
      <c r="AH108" s="1769"/>
      <c r="AI108" s="1769"/>
      <c r="AJ108" s="1769"/>
      <c r="AK108" s="1769"/>
      <c r="AL108" s="1769"/>
      <c r="AM108" s="1769"/>
      <c r="AN108" s="1769"/>
      <c r="AO108" s="1769"/>
      <c r="AP108" s="1769"/>
      <c r="AQ108" s="1769"/>
      <c r="AR108" s="1769"/>
    </row>
    <row r="109" spans="1:130" ht="19.5" customHeight="1" x14ac:dyDescent="0.2">
      <c r="A109" s="3991" t="s">
        <v>151</v>
      </c>
      <c r="B109" s="3993" t="s">
        <v>152</v>
      </c>
      <c r="C109" s="3994" t="s">
        <v>153</v>
      </c>
      <c r="D109" s="3995"/>
      <c r="E109" s="3995"/>
      <c r="F109" s="3995"/>
      <c r="G109" s="3995"/>
      <c r="H109" s="3995"/>
      <c r="I109" s="3995"/>
      <c r="J109" s="3995"/>
      <c r="K109" s="3995"/>
      <c r="L109" s="3996"/>
      <c r="M109" s="3993" t="s">
        <v>154</v>
      </c>
      <c r="N109" s="6"/>
      <c r="O109" s="176"/>
      <c r="P109" s="176"/>
      <c r="Q109" s="176"/>
      <c r="R109" s="125"/>
      <c r="S109" s="125"/>
      <c r="T109" s="125"/>
      <c r="U109" s="125"/>
      <c r="V109" s="125"/>
      <c r="W109" s="125"/>
      <c r="X109" s="125"/>
      <c r="Y109" s="125"/>
      <c r="Z109" s="1768"/>
      <c r="AA109" s="1769"/>
      <c r="AB109" s="1769"/>
      <c r="AC109" s="1769"/>
      <c r="AD109" s="1769"/>
      <c r="AE109" s="1769"/>
      <c r="AF109" s="1769"/>
      <c r="AG109" s="1769"/>
      <c r="AH109" s="1769"/>
      <c r="AI109" s="1769"/>
      <c r="AJ109" s="1769"/>
      <c r="AK109" s="1769"/>
      <c r="AL109" s="1769"/>
      <c r="AM109" s="1769"/>
      <c r="AN109" s="1769"/>
      <c r="AO109" s="1769"/>
      <c r="AP109" s="1769"/>
      <c r="AQ109" s="1769"/>
      <c r="AR109" s="1769"/>
      <c r="AS109" s="1769"/>
      <c r="AT109" s="1769"/>
    </row>
    <row r="110" spans="1:130" ht="21" x14ac:dyDescent="0.2">
      <c r="A110" s="3992"/>
      <c r="B110" s="3972"/>
      <c r="C110" s="1784" t="s">
        <v>155</v>
      </c>
      <c r="D110" s="1785" t="s">
        <v>156</v>
      </c>
      <c r="E110" s="1785" t="s">
        <v>157</v>
      </c>
      <c r="F110" s="1785" t="s">
        <v>158</v>
      </c>
      <c r="G110" s="1785" t="s">
        <v>159</v>
      </c>
      <c r="H110" s="1786" t="s">
        <v>160</v>
      </c>
      <c r="I110" s="1786" t="s">
        <v>161</v>
      </c>
      <c r="J110" s="1785" t="s">
        <v>162</v>
      </c>
      <c r="K110" s="1786" t="s">
        <v>163</v>
      </c>
      <c r="L110" s="1787" t="s">
        <v>164</v>
      </c>
      <c r="M110" s="3972"/>
      <c r="N110" s="6"/>
      <c r="O110" s="176"/>
      <c r="P110" s="176"/>
      <c r="Q110" s="176"/>
      <c r="R110" s="125"/>
      <c r="S110" s="125"/>
      <c r="T110" s="125"/>
      <c r="U110" s="125"/>
      <c r="V110" s="125"/>
      <c r="W110" s="125"/>
      <c r="X110" s="125"/>
      <c r="Y110" s="125"/>
      <c r="Z110" s="1768"/>
      <c r="AA110" s="1769"/>
      <c r="AB110" s="1769"/>
      <c r="AC110" s="1769"/>
      <c r="AD110" s="1769"/>
      <c r="AE110" s="1769"/>
      <c r="AF110" s="1769"/>
      <c r="AG110" s="1769"/>
      <c r="AH110" s="1769"/>
      <c r="AI110" s="1769"/>
      <c r="AJ110" s="1769"/>
      <c r="AK110" s="1769"/>
      <c r="AL110" s="1769"/>
      <c r="AM110" s="1769"/>
      <c r="AN110" s="1769"/>
      <c r="AO110" s="1769"/>
      <c r="AP110" s="1769"/>
      <c r="AQ110" s="1769"/>
      <c r="AR110" s="1769"/>
      <c r="AS110" s="1769"/>
      <c r="AT110" s="1769"/>
    </row>
    <row r="111" spans="1:130" ht="19.5" x14ac:dyDescent="0.2">
      <c r="A111" s="1788" t="s">
        <v>165</v>
      </c>
      <c r="B111" s="1789"/>
      <c r="C111" s="1790"/>
      <c r="D111" s="1791"/>
      <c r="E111" s="1791"/>
      <c r="F111" s="1791"/>
      <c r="G111" s="1791"/>
      <c r="H111" s="1791"/>
      <c r="I111" s="1791"/>
      <c r="J111" s="1791"/>
      <c r="K111" s="1791"/>
      <c r="L111" s="1789"/>
      <c r="M111" s="1792"/>
      <c r="N111" s="6"/>
      <c r="O111" s="176"/>
      <c r="P111" s="176"/>
      <c r="Q111" s="176"/>
      <c r="R111" s="125"/>
      <c r="S111" s="125"/>
      <c r="T111" s="125"/>
      <c r="U111" s="125"/>
      <c r="V111" s="125"/>
      <c r="W111" s="125"/>
      <c r="X111" s="125"/>
      <c r="Y111" s="125"/>
      <c r="Z111" s="1793"/>
      <c r="AA111" s="1794"/>
      <c r="AB111" s="1794"/>
      <c r="AC111" s="1794"/>
      <c r="AD111" s="1794"/>
      <c r="AE111" s="1794"/>
      <c r="AF111" s="1794"/>
      <c r="AG111" s="1794"/>
      <c r="AH111" s="1794"/>
      <c r="AI111" s="1794"/>
      <c r="AJ111" s="1794"/>
      <c r="AK111" s="1794"/>
      <c r="AL111" s="1794"/>
      <c r="AM111" s="1794"/>
      <c r="AN111" s="1794"/>
      <c r="AO111" s="1794"/>
      <c r="AP111" s="1794"/>
      <c r="AQ111" s="1794"/>
      <c r="AR111" s="1794"/>
      <c r="AS111" s="1794"/>
      <c r="AT111" s="1794"/>
    </row>
    <row r="112" spans="1:130" ht="19.5" x14ac:dyDescent="0.2">
      <c r="A112" s="76" t="s">
        <v>166</v>
      </c>
      <c r="B112" s="169"/>
      <c r="C112" s="170"/>
      <c r="D112" s="180"/>
      <c r="E112" s="180"/>
      <c r="F112" s="180"/>
      <c r="G112" s="180"/>
      <c r="H112" s="180"/>
      <c r="I112" s="180"/>
      <c r="J112" s="180"/>
      <c r="K112" s="180"/>
      <c r="L112" s="169"/>
      <c r="M112" s="181"/>
      <c r="N112" s="179"/>
      <c r="O112" s="176"/>
      <c r="P112" s="176"/>
      <c r="Q112" s="176"/>
      <c r="R112" s="125"/>
      <c r="S112" s="125"/>
      <c r="T112" s="125"/>
      <c r="U112" s="125"/>
      <c r="V112" s="125"/>
      <c r="W112" s="125"/>
      <c r="X112" s="125"/>
      <c r="Y112" s="125"/>
      <c r="Z112" s="1793"/>
      <c r="AA112" s="1794"/>
      <c r="AB112" s="1794"/>
      <c r="AC112" s="1794"/>
      <c r="AD112" s="1794"/>
      <c r="AE112" s="1794"/>
      <c r="AF112" s="1794"/>
      <c r="AG112" s="1794"/>
      <c r="AH112" s="1794"/>
      <c r="AI112" s="1794"/>
      <c r="AJ112" s="1794"/>
      <c r="AK112" s="1794"/>
      <c r="AL112" s="1794"/>
      <c r="AM112" s="1794"/>
      <c r="AN112" s="1794"/>
      <c r="AO112" s="1794"/>
      <c r="AP112" s="1794"/>
      <c r="AQ112" s="1794"/>
      <c r="AR112" s="1794"/>
      <c r="AS112" s="1794"/>
      <c r="AT112" s="1794"/>
    </row>
    <row r="113" spans="1:131" ht="16.350000000000001" customHeight="1" x14ac:dyDescent="0.2">
      <c r="A113" s="123" t="s">
        <v>167</v>
      </c>
      <c r="B113" s="182"/>
      <c r="C113" s="168"/>
      <c r="D113" s="183"/>
      <c r="E113" s="183"/>
      <c r="F113" s="183"/>
      <c r="G113" s="183"/>
      <c r="H113" s="183"/>
      <c r="I113" s="183"/>
      <c r="J113" s="183"/>
      <c r="K113" s="183"/>
      <c r="L113" s="182"/>
      <c r="M113" s="184"/>
      <c r="N113" s="1795"/>
      <c r="O113" s="176"/>
      <c r="P113" s="176"/>
      <c r="Q113" s="176"/>
      <c r="R113" s="125"/>
      <c r="S113" s="125"/>
      <c r="T113" s="125"/>
      <c r="U113" s="125"/>
      <c r="V113" s="125"/>
      <c r="W113" s="125"/>
      <c r="X113" s="125"/>
      <c r="Y113" s="125"/>
      <c r="Z113" s="1793"/>
      <c r="AA113" s="1794"/>
      <c r="AB113" s="1794"/>
      <c r="AC113" s="1794"/>
      <c r="AD113" s="1794"/>
      <c r="AE113" s="1794"/>
      <c r="AF113" s="1794"/>
      <c r="AG113" s="1794"/>
      <c r="AH113" s="1794"/>
      <c r="AI113" s="1794"/>
      <c r="AJ113" s="1794"/>
      <c r="AK113" s="1794"/>
      <c r="AL113" s="1794"/>
      <c r="AM113" s="1794"/>
      <c r="AN113" s="1794"/>
      <c r="AO113" s="1794"/>
      <c r="AP113" s="1794"/>
      <c r="AQ113" s="1794"/>
      <c r="AR113" s="1794"/>
      <c r="AS113" s="1794"/>
      <c r="AT113" s="1794"/>
    </row>
    <row r="114" spans="1:131" ht="22.5" customHeight="1" x14ac:dyDescent="0.2">
      <c r="A114" s="9" t="s">
        <v>168</v>
      </c>
      <c r="B114" s="1796"/>
      <c r="C114" s="1796"/>
      <c r="D114" s="1796"/>
      <c r="E114" s="1796"/>
      <c r="F114" s="1796"/>
      <c r="G114" s="1796"/>
      <c r="H114" s="1796"/>
      <c r="I114" s="1796"/>
      <c r="J114" s="1796"/>
      <c r="K114" s="1796"/>
      <c r="L114" s="1796"/>
      <c r="M114" s="1796"/>
      <c r="N114" s="1796"/>
      <c r="O114" s="1796"/>
      <c r="P114" s="1796"/>
      <c r="Q114" s="1796"/>
      <c r="R114" s="1796"/>
      <c r="S114" s="1796"/>
      <c r="T114" s="1796"/>
      <c r="U114" s="1796"/>
      <c r="V114" s="1796"/>
      <c r="W114" s="1796"/>
      <c r="X114" s="1796"/>
      <c r="Y114" s="1796"/>
      <c r="Z114" s="1796"/>
      <c r="AA114" s="1796"/>
      <c r="AB114" s="1796"/>
      <c r="AC114" s="1796"/>
      <c r="AD114" s="1796"/>
      <c r="AE114" s="1796"/>
      <c r="AF114" s="1796"/>
      <c r="AG114" s="1796"/>
      <c r="AH114" s="1796"/>
      <c r="AI114" s="1796"/>
      <c r="AJ114" s="1796"/>
      <c r="AK114" s="1796"/>
      <c r="AL114" s="1796"/>
      <c r="AM114" s="1796"/>
      <c r="AN114" s="1796"/>
      <c r="AO114" s="1797"/>
      <c r="AP114" s="1797"/>
      <c r="AQ114" s="126"/>
      <c r="AR114" s="126"/>
      <c r="AS114" s="126"/>
      <c r="AT114" s="126"/>
    </row>
    <row r="115" spans="1:131" ht="16.350000000000001" customHeight="1" x14ac:dyDescent="0.2">
      <c r="A115" s="4011" t="s">
        <v>169</v>
      </c>
      <c r="B115" s="3958" t="s">
        <v>4</v>
      </c>
      <c r="C115" s="3959"/>
      <c r="D115" s="3950"/>
      <c r="E115" s="3951" t="s">
        <v>5</v>
      </c>
      <c r="F115" s="3960"/>
      <c r="G115" s="3960"/>
      <c r="H115" s="3960"/>
      <c r="I115" s="3960"/>
      <c r="J115" s="3960"/>
      <c r="K115" s="3960"/>
      <c r="L115" s="3960"/>
      <c r="M115" s="3960"/>
      <c r="N115" s="3960"/>
      <c r="O115" s="3960"/>
      <c r="P115" s="3960"/>
      <c r="Q115" s="3960"/>
      <c r="R115" s="3960"/>
      <c r="S115" s="3960"/>
      <c r="T115" s="3960"/>
      <c r="U115" s="3960"/>
      <c r="V115" s="3960"/>
      <c r="W115" s="3960"/>
      <c r="X115" s="3960"/>
      <c r="Y115" s="3960"/>
      <c r="Z115" s="3960"/>
      <c r="AA115" s="3960"/>
      <c r="AB115" s="3960"/>
      <c r="AC115" s="3960"/>
      <c r="AD115" s="3960"/>
      <c r="AE115" s="3960"/>
      <c r="AF115" s="3960"/>
      <c r="AG115" s="3960"/>
      <c r="AH115" s="3960"/>
      <c r="AI115" s="3960"/>
      <c r="AJ115" s="3960"/>
      <c r="AK115" s="3960"/>
      <c r="AL115" s="3960"/>
      <c r="AM115" s="3960"/>
      <c r="AN115" s="3961"/>
      <c r="AO115" s="3372" t="s">
        <v>170</v>
      </c>
      <c r="AP115" s="3368" t="s">
        <v>171</v>
      </c>
      <c r="AQ115" s="3950" t="s">
        <v>8</v>
      </c>
      <c r="AR115" s="3950" t="s">
        <v>9</v>
      </c>
      <c r="AS115" s="126"/>
      <c r="AT115" s="126"/>
    </row>
    <row r="116" spans="1:131" ht="27" customHeight="1" x14ac:dyDescent="0.2">
      <c r="A116" s="3356"/>
      <c r="B116" s="4012"/>
      <c r="C116" s="3949"/>
      <c r="D116" s="3938"/>
      <c r="E116" s="3953" t="s">
        <v>11</v>
      </c>
      <c r="F116" s="3997"/>
      <c r="G116" s="3951" t="s">
        <v>12</v>
      </c>
      <c r="H116" s="3997"/>
      <c r="I116" s="3951" t="s">
        <v>13</v>
      </c>
      <c r="J116" s="3997"/>
      <c r="K116" s="3951" t="s">
        <v>14</v>
      </c>
      <c r="L116" s="3997"/>
      <c r="M116" s="3951" t="s">
        <v>15</v>
      </c>
      <c r="N116" s="3997"/>
      <c r="O116" s="3951" t="s">
        <v>16</v>
      </c>
      <c r="P116" s="3997"/>
      <c r="Q116" s="3960" t="s">
        <v>17</v>
      </c>
      <c r="R116" s="3997"/>
      <c r="S116" s="3951" t="s">
        <v>18</v>
      </c>
      <c r="T116" s="3997"/>
      <c r="U116" s="3951" t="s">
        <v>19</v>
      </c>
      <c r="V116" s="3997"/>
      <c r="W116" s="3951" t="s">
        <v>20</v>
      </c>
      <c r="X116" s="3997"/>
      <c r="Y116" s="3951" t="s">
        <v>21</v>
      </c>
      <c r="Z116" s="3997"/>
      <c r="AA116" s="3951" t="s">
        <v>22</v>
      </c>
      <c r="AB116" s="3997"/>
      <c r="AC116" s="3951" t="s">
        <v>23</v>
      </c>
      <c r="AD116" s="3997"/>
      <c r="AE116" s="3951" t="s">
        <v>24</v>
      </c>
      <c r="AF116" s="3997"/>
      <c r="AG116" s="3951" t="s">
        <v>25</v>
      </c>
      <c r="AH116" s="3997"/>
      <c r="AI116" s="3951" t="s">
        <v>26</v>
      </c>
      <c r="AJ116" s="3997"/>
      <c r="AK116" s="3951" t="s">
        <v>27</v>
      </c>
      <c r="AL116" s="3997"/>
      <c r="AM116" s="3960" t="s">
        <v>28</v>
      </c>
      <c r="AN116" s="3961"/>
      <c r="AO116" s="3372"/>
      <c r="AP116" s="3368"/>
      <c r="AQ116" s="3372"/>
      <c r="AR116" s="3372"/>
      <c r="AS116" s="126"/>
      <c r="AT116" s="126"/>
    </row>
    <row r="117" spans="1:131" ht="24" customHeight="1" x14ac:dyDescent="0.2">
      <c r="A117" s="4004"/>
      <c r="B117" s="1798" t="s">
        <v>29</v>
      </c>
      <c r="C117" s="1708" t="s">
        <v>30</v>
      </c>
      <c r="D117" s="1799" t="s">
        <v>31</v>
      </c>
      <c r="E117" s="1705" t="s">
        <v>30</v>
      </c>
      <c r="F117" s="1800" t="s">
        <v>31</v>
      </c>
      <c r="G117" s="1705" t="s">
        <v>30</v>
      </c>
      <c r="H117" s="1800" t="s">
        <v>31</v>
      </c>
      <c r="I117" s="1705" t="s">
        <v>30</v>
      </c>
      <c r="J117" s="1800" t="s">
        <v>31</v>
      </c>
      <c r="K117" s="1705" t="s">
        <v>30</v>
      </c>
      <c r="L117" s="1800" t="s">
        <v>31</v>
      </c>
      <c r="M117" s="1705" t="s">
        <v>30</v>
      </c>
      <c r="N117" s="1800" t="s">
        <v>31</v>
      </c>
      <c r="O117" s="1705" t="s">
        <v>30</v>
      </c>
      <c r="P117" s="1800" t="s">
        <v>31</v>
      </c>
      <c r="Q117" s="1705" t="s">
        <v>30</v>
      </c>
      <c r="R117" s="1800" t="s">
        <v>31</v>
      </c>
      <c r="S117" s="1705" t="s">
        <v>30</v>
      </c>
      <c r="T117" s="1800" t="s">
        <v>31</v>
      </c>
      <c r="U117" s="1705" t="s">
        <v>30</v>
      </c>
      <c r="V117" s="1800" t="s">
        <v>31</v>
      </c>
      <c r="W117" s="1705" t="s">
        <v>30</v>
      </c>
      <c r="X117" s="1800" t="s">
        <v>31</v>
      </c>
      <c r="Y117" s="1705" t="s">
        <v>30</v>
      </c>
      <c r="Z117" s="1800" t="s">
        <v>31</v>
      </c>
      <c r="AA117" s="1705" t="s">
        <v>30</v>
      </c>
      <c r="AB117" s="1800" t="s">
        <v>31</v>
      </c>
      <c r="AC117" s="1705" t="s">
        <v>30</v>
      </c>
      <c r="AD117" s="1800" t="s">
        <v>31</v>
      </c>
      <c r="AE117" s="1705" t="s">
        <v>30</v>
      </c>
      <c r="AF117" s="1800" t="s">
        <v>31</v>
      </c>
      <c r="AG117" s="1705" t="s">
        <v>30</v>
      </c>
      <c r="AH117" s="1800" t="s">
        <v>31</v>
      </c>
      <c r="AI117" s="1705" t="s">
        <v>30</v>
      </c>
      <c r="AJ117" s="1800" t="s">
        <v>31</v>
      </c>
      <c r="AK117" s="1705" t="s">
        <v>30</v>
      </c>
      <c r="AL117" s="1800" t="s">
        <v>31</v>
      </c>
      <c r="AM117" s="1705" t="s">
        <v>30</v>
      </c>
      <c r="AN117" s="1709" t="s">
        <v>31</v>
      </c>
      <c r="AO117" s="3938"/>
      <c r="AP117" s="3998"/>
      <c r="AQ117" s="3938"/>
      <c r="AR117" s="3938"/>
      <c r="AS117" s="126"/>
      <c r="AT117" s="126"/>
    </row>
    <row r="118" spans="1:131" ht="24" customHeight="1" x14ac:dyDescent="0.2">
      <c r="A118" s="186" t="s">
        <v>172</v>
      </c>
      <c r="B118" s="76">
        <f>SUM(C118:D118)</f>
        <v>0</v>
      </c>
      <c r="C118" s="187">
        <f>SUM(E118+G118+I118+K118+M118+O118+Q118+S118+U118+W118+Y118+AA118+AC118+AE118+AG118+AI118+AK118+AM118)</f>
        <v>0</v>
      </c>
      <c r="D118" s="188">
        <f t="shared" ref="C118:D120" si="9">SUM(F118+H118+J118+L118+N118+P118+R118+T118+V118+X118+Z118+AB118+AD118+AF118+AH118+AJ118+AL118+AN118)</f>
        <v>0</v>
      </c>
      <c r="E118" s="45"/>
      <c r="F118" s="154"/>
      <c r="G118" s="45"/>
      <c r="H118" s="189"/>
      <c r="I118" s="45"/>
      <c r="J118" s="189"/>
      <c r="K118" s="45"/>
      <c r="L118" s="189"/>
      <c r="M118" s="45"/>
      <c r="N118" s="189"/>
      <c r="O118" s="45"/>
      <c r="P118" s="189"/>
      <c r="Q118" s="190"/>
      <c r="R118" s="189"/>
      <c r="S118" s="45"/>
      <c r="T118" s="189"/>
      <c r="U118" s="45"/>
      <c r="V118" s="189"/>
      <c r="W118" s="45"/>
      <c r="X118" s="189"/>
      <c r="Y118" s="45"/>
      <c r="Z118" s="189"/>
      <c r="AA118" s="45"/>
      <c r="AB118" s="189"/>
      <c r="AC118" s="45"/>
      <c r="AD118" s="189"/>
      <c r="AE118" s="45"/>
      <c r="AF118" s="189"/>
      <c r="AG118" s="45"/>
      <c r="AH118" s="189"/>
      <c r="AI118" s="45"/>
      <c r="AJ118" s="189"/>
      <c r="AK118" s="45"/>
      <c r="AL118" s="189"/>
      <c r="AM118" s="109"/>
      <c r="AN118" s="191"/>
      <c r="AO118" s="80"/>
      <c r="AP118" s="80"/>
      <c r="AQ118" s="1801"/>
      <c r="AR118" s="1801"/>
      <c r="AS118" s="192"/>
      <c r="AT118" s="126"/>
      <c r="CH118" s="4">
        <v>0</v>
      </c>
      <c r="CI118" s="4">
        <v>0</v>
      </c>
      <c r="DA118" s="5">
        <v>0</v>
      </c>
      <c r="DB118" s="5">
        <v>0</v>
      </c>
      <c r="DC118" s="5">
        <v>0</v>
      </c>
      <c r="DD118" s="5">
        <v>0</v>
      </c>
      <c r="DE118" s="5">
        <v>0</v>
      </c>
      <c r="DF118" s="5">
        <v>0</v>
      </c>
      <c r="DG118" s="5">
        <v>0</v>
      </c>
    </row>
    <row r="119" spans="1:131" ht="16.350000000000001" customHeight="1" x14ac:dyDescent="0.2">
      <c r="A119" s="193" t="s">
        <v>173</v>
      </c>
      <c r="B119" s="76">
        <f>SUM(C119:D119)</f>
        <v>0</v>
      </c>
      <c r="C119" s="187">
        <f t="shared" si="9"/>
        <v>0</v>
      </c>
      <c r="D119" s="188">
        <f t="shared" si="9"/>
        <v>0</v>
      </c>
      <c r="E119" s="25"/>
      <c r="F119" s="26"/>
      <c r="G119" s="25"/>
      <c r="H119" s="27"/>
      <c r="I119" s="25"/>
      <c r="J119" s="27"/>
      <c r="K119" s="25"/>
      <c r="L119" s="27"/>
      <c r="M119" s="25"/>
      <c r="N119" s="27"/>
      <c r="O119" s="25"/>
      <c r="P119" s="27"/>
      <c r="Q119" s="77"/>
      <c r="R119" s="27"/>
      <c r="S119" s="25"/>
      <c r="T119" s="27"/>
      <c r="U119" s="25"/>
      <c r="V119" s="27"/>
      <c r="W119" s="25"/>
      <c r="X119" s="27"/>
      <c r="Y119" s="25"/>
      <c r="Z119" s="27"/>
      <c r="AA119" s="25"/>
      <c r="AB119" s="27"/>
      <c r="AC119" s="25"/>
      <c r="AD119" s="27"/>
      <c r="AE119" s="25"/>
      <c r="AF119" s="27"/>
      <c r="AG119" s="25"/>
      <c r="AH119" s="27"/>
      <c r="AI119" s="25"/>
      <c r="AJ119" s="27"/>
      <c r="AK119" s="25"/>
      <c r="AL119" s="27"/>
      <c r="AM119" s="78"/>
      <c r="AN119" s="35"/>
      <c r="AO119" s="32"/>
      <c r="AP119" s="32"/>
      <c r="AQ119" s="80"/>
      <c r="AR119" s="80"/>
      <c r="AS119" s="192"/>
      <c r="AT119" s="126"/>
      <c r="CG119" s="4">
        <v>0</v>
      </c>
      <c r="CH119" s="4">
        <v>0</v>
      </c>
      <c r="CI119" s="4">
        <v>0</v>
      </c>
    </row>
    <row r="120" spans="1:131" ht="16.350000000000001" customHeight="1" x14ac:dyDescent="0.2">
      <c r="A120" s="1802" t="s">
        <v>174</v>
      </c>
      <c r="B120" s="123">
        <f>SUM(C120:D120)</f>
        <v>0</v>
      </c>
      <c r="C120" s="195">
        <f t="shared" si="9"/>
        <v>0</v>
      </c>
      <c r="D120" s="196">
        <f t="shared" si="9"/>
        <v>0</v>
      </c>
      <c r="E120" s="65"/>
      <c r="F120" s="66"/>
      <c r="G120" s="65"/>
      <c r="H120" s="64"/>
      <c r="I120" s="65"/>
      <c r="J120" s="64"/>
      <c r="K120" s="65"/>
      <c r="L120" s="64"/>
      <c r="M120" s="65"/>
      <c r="N120" s="64"/>
      <c r="O120" s="65"/>
      <c r="P120" s="64"/>
      <c r="Q120" s="92"/>
      <c r="R120" s="64"/>
      <c r="S120" s="65"/>
      <c r="T120" s="64"/>
      <c r="U120" s="65"/>
      <c r="V120" s="64"/>
      <c r="W120" s="65"/>
      <c r="X120" s="64"/>
      <c r="Y120" s="65"/>
      <c r="Z120" s="64"/>
      <c r="AA120" s="65"/>
      <c r="AB120" s="64"/>
      <c r="AC120" s="65"/>
      <c r="AD120" s="64"/>
      <c r="AE120" s="65"/>
      <c r="AF120" s="64"/>
      <c r="AG120" s="65"/>
      <c r="AH120" s="64"/>
      <c r="AI120" s="65"/>
      <c r="AJ120" s="64"/>
      <c r="AK120" s="65"/>
      <c r="AL120" s="64"/>
      <c r="AM120" s="93"/>
      <c r="AN120" s="68"/>
      <c r="AO120" s="70"/>
      <c r="AP120" s="70"/>
      <c r="AQ120" s="69"/>
      <c r="AR120" s="70"/>
      <c r="AS120" s="192"/>
      <c r="AT120" s="126"/>
    </row>
    <row r="121" spans="1:131" ht="21" customHeight="1" x14ac:dyDescent="0.2">
      <c r="A121" s="8" t="s">
        <v>175</v>
      </c>
      <c r="B121" s="197"/>
      <c r="C121" s="197"/>
      <c r="D121" s="6"/>
      <c r="E121" s="197"/>
      <c r="F121" s="6"/>
      <c r="G121" s="6"/>
      <c r="H121" s="6"/>
      <c r="I121" s="6"/>
      <c r="J121" s="6"/>
      <c r="K121" s="6"/>
      <c r="L121" s="124"/>
      <c r="M121" s="124"/>
      <c r="N121" s="124"/>
      <c r="O121" s="124"/>
      <c r="AQ121" s="198"/>
      <c r="AR121" s="198"/>
    </row>
    <row r="122" spans="1:131" ht="15" customHeight="1" x14ac:dyDescent="0.2">
      <c r="A122" s="3999" t="s">
        <v>176</v>
      </c>
      <c r="B122" s="4000"/>
      <c r="C122" s="4003" t="s">
        <v>32</v>
      </c>
      <c r="D122" s="4005" t="s">
        <v>177</v>
      </c>
      <c r="E122" s="4006"/>
      <c r="F122" s="4006"/>
      <c r="G122" s="4006"/>
      <c r="H122" s="4007"/>
      <c r="I122" s="4008" t="s">
        <v>99</v>
      </c>
      <c r="J122" s="4010" t="s">
        <v>6</v>
      </c>
      <c r="K122" s="4000" t="s">
        <v>7</v>
      </c>
      <c r="AR122" s="198"/>
      <c r="AS122" s="198"/>
      <c r="BV122" s="2"/>
      <c r="CA122" s="199"/>
      <c r="DA122" s="4"/>
      <c r="EA122" s="200"/>
    </row>
    <row r="123" spans="1:131" ht="31.5" x14ac:dyDescent="0.2">
      <c r="A123" s="4001"/>
      <c r="B123" s="4002"/>
      <c r="C123" s="4004"/>
      <c r="D123" s="1803" t="s">
        <v>178</v>
      </c>
      <c r="E123" s="1804" t="s">
        <v>179</v>
      </c>
      <c r="F123" s="1804" t="s">
        <v>180</v>
      </c>
      <c r="G123" s="1804" t="s">
        <v>181</v>
      </c>
      <c r="H123" s="1805" t="s">
        <v>182</v>
      </c>
      <c r="I123" s="4009"/>
      <c r="J123" s="3963"/>
      <c r="K123" s="4002"/>
      <c r="AR123" s="198"/>
      <c r="AS123" s="198"/>
      <c r="BV123" s="2"/>
      <c r="CA123" s="199"/>
      <c r="DA123" s="4"/>
      <c r="EA123" s="200"/>
    </row>
    <row r="124" spans="1:131" ht="28.15" customHeight="1" x14ac:dyDescent="0.2">
      <c r="A124" s="4013" t="s">
        <v>183</v>
      </c>
      <c r="B124" s="1806" t="s">
        <v>184</v>
      </c>
      <c r="C124" s="1807">
        <f>SUM(D124:H124)</f>
        <v>0</v>
      </c>
      <c r="D124" s="1808"/>
      <c r="E124" s="1809"/>
      <c r="F124" s="1809"/>
      <c r="G124" s="1809"/>
      <c r="H124" s="1810"/>
      <c r="I124" s="201"/>
      <c r="J124" s="1811"/>
      <c r="K124" s="1812"/>
      <c r="L124" s="10"/>
      <c r="AR124" s="198"/>
      <c r="AS124" s="198"/>
      <c r="BV124" s="2"/>
      <c r="CA124" s="199"/>
      <c r="DA124" s="4"/>
      <c r="DC124" s="5">
        <v>0</v>
      </c>
      <c r="DD124" s="5">
        <v>0</v>
      </c>
      <c r="DE124" s="5">
        <v>0</v>
      </c>
      <c r="DF124" s="5">
        <v>0</v>
      </c>
      <c r="EA124" s="200"/>
    </row>
    <row r="125" spans="1:131" ht="26.45" customHeight="1" x14ac:dyDescent="0.2">
      <c r="A125" s="3368"/>
      <c r="B125" s="202" t="s">
        <v>185</v>
      </c>
      <c r="C125" s="203">
        <f>SUM(D125:H125)</f>
        <v>0</v>
      </c>
      <c r="D125" s="1813"/>
      <c r="E125" s="1814"/>
      <c r="F125" s="1814"/>
      <c r="G125" s="1814"/>
      <c r="H125" s="1815"/>
      <c r="I125" s="201"/>
      <c r="J125" s="1816"/>
      <c r="K125" s="1817"/>
      <c r="L125" s="10"/>
      <c r="AR125" s="198"/>
      <c r="AS125" s="198"/>
      <c r="BV125" s="2"/>
      <c r="CA125" s="199"/>
      <c r="DA125" s="4"/>
      <c r="DD125" s="5">
        <v>0</v>
      </c>
      <c r="DF125" s="5">
        <v>0</v>
      </c>
      <c r="EA125" s="200"/>
    </row>
    <row r="126" spans="1:131" ht="29.45" customHeight="1" x14ac:dyDescent="0.2">
      <c r="A126" s="3998"/>
      <c r="B126" s="204" t="s">
        <v>186</v>
      </c>
      <c r="C126" s="1818">
        <f>SUM(D126:H126)</f>
        <v>0</v>
      </c>
      <c r="D126" s="1819"/>
      <c r="E126" s="1820"/>
      <c r="F126" s="1820"/>
      <c r="G126" s="1820"/>
      <c r="H126" s="1821"/>
      <c r="I126" s="201"/>
      <c r="J126" s="1822"/>
      <c r="K126" s="1823"/>
      <c r="L126" s="10"/>
      <c r="AR126" s="198"/>
      <c r="AS126" s="198"/>
      <c r="BV126" s="2"/>
      <c r="CA126" s="199"/>
      <c r="DA126" s="4"/>
      <c r="DD126" s="5">
        <v>0</v>
      </c>
      <c r="DF126" s="5">
        <v>0</v>
      </c>
      <c r="EA126" s="200"/>
    </row>
    <row r="127" spans="1:131" ht="24.6" customHeight="1" x14ac:dyDescent="0.2">
      <c r="A127" s="3965" t="s">
        <v>187</v>
      </c>
      <c r="B127" s="204" t="s">
        <v>188</v>
      </c>
      <c r="C127" s="1824">
        <f>SUM(I127)</f>
        <v>0</v>
      </c>
      <c r="D127" s="1825"/>
      <c r="E127" s="1826"/>
      <c r="F127" s="1826"/>
      <c r="G127" s="1826"/>
      <c r="H127" s="1827"/>
      <c r="I127" s="1828"/>
      <c r="J127" s="1829"/>
      <c r="K127" s="1830"/>
      <c r="L127" s="10"/>
      <c r="BV127" s="2"/>
      <c r="CA127" s="199"/>
      <c r="DA127" s="4"/>
      <c r="DB127" s="5">
        <v>0</v>
      </c>
      <c r="DD127" s="5">
        <v>0</v>
      </c>
      <c r="DF127" s="5">
        <v>0</v>
      </c>
      <c r="EA127" s="200"/>
    </row>
    <row r="128" spans="1:131" ht="24.6" customHeight="1" x14ac:dyDescent="0.2">
      <c r="A128" s="3998"/>
      <c r="B128" s="204" t="s">
        <v>189</v>
      </c>
      <c r="C128" s="1818">
        <f>SUM(D128:H128)</f>
        <v>0</v>
      </c>
      <c r="D128" s="1831"/>
      <c r="E128" s="1832"/>
      <c r="F128" s="1832"/>
      <c r="G128" s="1832"/>
      <c r="H128" s="1833"/>
      <c r="I128" s="1834"/>
      <c r="J128" s="1822"/>
      <c r="K128" s="1823"/>
      <c r="L128" s="10"/>
      <c r="BV128" s="2"/>
      <c r="CA128" s="199"/>
      <c r="DA128" s="4"/>
      <c r="DD128" s="5">
        <v>0</v>
      </c>
      <c r="DF128" s="5">
        <v>0</v>
      </c>
      <c r="EA128" s="200"/>
    </row>
    <row r="129" spans="1:131" ht="18.600000000000001" customHeight="1" x14ac:dyDescent="0.2">
      <c r="A129" s="3368" t="s">
        <v>190</v>
      </c>
      <c r="B129" s="16" t="s">
        <v>71</v>
      </c>
      <c r="C129" s="207">
        <f>SUM(D129:I129)</f>
        <v>0</v>
      </c>
      <c r="D129" s="1835"/>
      <c r="E129" s="1836"/>
      <c r="F129" s="1836"/>
      <c r="G129" s="1836"/>
      <c r="H129" s="1837"/>
      <c r="I129" s="1838"/>
      <c r="J129" s="1839"/>
      <c r="K129" s="1840"/>
      <c r="L129" s="10"/>
      <c r="BV129" s="2"/>
      <c r="CA129" s="199"/>
      <c r="DA129" s="4"/>
      <c r="DB129" s="5">
        <v>0</v>
      </c>
      <c r="DD129" s="5">
        <v>0</v>
      </c>
      <c r="DF129" s="5">
        <v>0</v>
      </c>
      <c r="EA129" s="200"/>
    </row>
    <row r="130" spans="1:131" ht="18.600000000000001" customHeight="1" x14ac:dyDescent="0.2">
      <c r="A130" s="3368"/>
      <c r="B130" s="16" t="s">
        <v>191</v>
      </c>
      <c r="C130" s="207">
        <f>SUM(D130:I130)</f>
        <v>0</v>
      </c>
      <c r="D130" s="1835"/>
      <c r="E130" s="1836"/>
      <c r="F130" s="1836"/>
      <c r="G130" s="1836"/>
      <c r="H130" s="1836"/>
      <c r="I130" s="1838"/>
      <c r="J130" s="1839"/>
      <c r="K130" s="1840"/>
      <c r="L130" s="10"/>
      <c r="BV130" s="2"/>
      <c r="CA130" s="199"/>
      <c r="DA130" s="4"/>
      <c r="DB130" s="5">
        <v>0</v>
      </c>
      <c r="DD130" s="5">
        <v>0</v>
      </c>
      <c r="DF130" s="5">
        <v>0</v>
      </c>
      <c r="EA130" s="200"/>
    </row>
    <row r="131" spans="1:131" ht="16.899999999999999" customHeight="1" x14ac:dyDescent="0.2">
      <c r="A131" s="3368"/>
      <c r="B131" s="21" t="s">
        <v>192</v>
      </c>
      <c r="C131" s="207">
        <f>SUM(D131:I131)</f>
        <v>0</v>
      </c>
      <c r="D131" s="1813"/>
      <c r="E131" s="1814"/>
      <c r="F131" s="1814"/>
      <c r="G131" s="1814"/>
      <c r="H131" s="1814"/>
      <c r="I131" s="1841"/>
      <c r="J131" s="1816"/>
      <c r="K131" s="1817"/>
      <c r="L131" s="10"/>
      <c r="BV131" s="2"/>
      <c r="CA131" s="199"/>
      <c r="DA131" s="4"/>
      <c r="DB131" s="5">
        <v>0</v>
      </c>
      <c r="DD131" s="5">
        <v>0</v>
      </c>
      <c r="DF131" s="5">
        <v>0</v>
      </c>
      <c r="EA131" s="200"/>
    </row>
    <row r="132" spans="1:131" ht="17.45" customHeight="1" x14ac:dyDescent="0.2">
      <c r="A132" s="3998"/>
      <c r="B132" s="213" t="s">
        <v>107</v>
      </c>
      <c r="C132" s="123">
        <f>SUM(D132:I132)</f>
        <v>0</v>
      </c>
      <c r="D132" s="1819"/>
      <c r="E132" s="1820"/>
      <c r="F132" s="1820"/>
      <c r="G132" s="1820"/>
      <c r="H132" s="1820"/>
      <c r="I132" s="1842"/>
      <c r="J132" s="1822"/>
      <c r="K132" s="1823"/>
      <c r="L132" s="10"/>
      <c r="BV132" s="2"/>
      <c r="CA132" s="199"/>
      <c r="DA132" s="4"/>
      <c r="DB132" s="5">
        <v>0</v>
      </c>
      <c r="DD132" s="5">
        <v>0</v>
      </c>
      <c r="DF132" s="5">
        <v>0</v>
      </c>
      <c r="EA132" s="200"/>
    </row>
    <row r="133" spans="1:131" ht="17.45" customHeight="1" x14ac:dyDescent="0.25">
      <c r="A133" s="214" t="s">
        <v>193</v>
      </c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 s="215"/>
      <c r="AO133" s="215"/>
    </row>
    <row r="134" spans="1:131" ht="18.600000000000001" customHeight="1" x14ac:dyDescent="0.2">
      <c r="A134" s="4014" t="s">
        <v>49</v>
      </c>
      <c r="B134" s="4014" t="s">
        <v>194</v>
      </c>
      <c r="C134" s="4016" t="s">
        <v>29</v>
      </c>
      <c r="D134" s="4016" t="s">
        <v>30</v>
      </c>
      <c r="E134" s="4018" t="s">
        <v>31</v>
      </c>
      <c r="F134" s="4020" t="s">
        <v>195</v>
      </c>
      <c r="G134" s="4021"/>
      <c r="H134" s="4021"/>
      <c r="I134" s="4021"/>
      <c r="J134" s="4021"/>
      <c r="K134" s="4021"/>
      <c r="L134" s="4021"/>
      <c r="M134" s="4021"/>
      <c r="N134" s="4021"/>
      <c r="O134" s="4021"/>
      <c r="P134" s="4021"/>
      <c r="Q134" s="4021"/>
      <c r="R134" s="4021"/>
      <c r="S134" s="4021"/>
      <c r="T134" s="4021"/>
      <c r="U134" s="4021"/>
      <c r="V134" s="4021"/>
      <c r="W134" s="4021"/>
      <c r="X134" s="4021"/>
      <c r="Y134" s="4021"/>
      <c r="Z134" s="4021"/>
      <c r="AA134" s="4021"/>
      <c r="AB134" s="4021"/>
      <c r="AC134" s="4021"/>
      <c r="AD134" s="4021"/>
      <c r="AE134" s="4021"/>
      <c r="AF134" s="4021"/>
      <c r="AG134" s="4021"/>
      <c r="AH134" s="4021"/>
      <c r="AI134" s="4021"/>
      <c r="AJ134" s="4021"/>
      <c r="AK134" s="4021"/>
      <c r="AL134" s="4021"/>
      <c r="AM134" s="4022"/>
      <c r="AN134" s="4016" t="s">
        <v>6</v>
      </c>
      <c r="AO134" s="4018" t="s">
        <v>7</v>
      </c>
    </row>
    <row r="135" spans="1:131" x14ac:dyDescent="0.2">
      <c r="A135" s="3452"/>
      <c r="B135" s="3452"/>
      <c r="C135" s="3455"/>
      <c r="D135" s="3455"/>
      <c r="E135" s="3458"/>
      <c r="F135" s="4023" t="s">
        <v>196</v>
      </c>
      <c r="G135" s="4024"/>
      <c r="H135" s="4023" t="s">
        <v>197</v>
      </c>
      <c r="I135" s="4024"/>
      <c r="J135" s="4023" t="s">
        <v>198</v>
      </c>
      <c r="K135" s="4024"/>
      <c r="L135" s="4023" t="s">
        <v>199</v>
      </c>
      <c r="M135" s="4024"/>
      <c r="N135" s="4023" t="s">
        <v>200</v>
      </c>
      <c r="O135" s="4024"/>
      <c r="P135" s="4025" t="s">
        <v>94</v>
      </c>
      <c r="Q135" s="4024"/>
      <c r="R135" s="4023" t="s">
        <v>95</v>
      </c>
      <c r="S135" s="4024"/>
      <c r="T135" s="4023" t="s">
        <v>201</v>
      </c>
      <c r="U135" s="4024"/>
      <c r="V135" s="4023" t="s">
        <v>202</v>
      </c>
      <c r="W135" s="4024"/>
      <c r="X135" s="4023" t="s">
        <v>203</v>
      </c>
      <c r="Y135" s="4024"/>
      <c r="Z135" s="4023" t="s">
        <v>204</v>
      </c>
      <c r="AA135" s="4024"/>
      <c r="AB135" s="4023" t="s">
        <v>205</v>
      </c>
      <c r="AC135" s="4024"/>
      <c r="AD135" s="4023" t="s">
        <v>206</v>
      </c>
      <c r="AE135" s="4024"/>
      <c r="AF135" s="4023" t="s">
        <v>207</v>
      </c>
      <c r="AG135" s="4024"/>
      <c r="AH135" s="4023" t="s">
        <v>208</v>
      </c>
      <c r="AI135" s="4024"/>
      <c r="AJ135" s="4023" t="s">
        <v>209</v>
      </c>
      <c r="AK135" s="4024"/>
      <c r="AL135" s="4023" t="s">
        <v>210</v>
      </c>
      <c r="AM135" s="4026"/>
      <c r="AN135" s="3455"/>
      <c r="AO135" s="3458"/>
    </row>
    <row r="136" spans="1:131" x14ac:dyDescent="0.2">
      <c r="A136" s="4015"/>
      <c r="B136" s="4015"/>
      <c r="C136" s="4017"/>
      <c r="D136" s="4017"/>
      <c r="E136" s="4019"/>
      <c r="F136" s="1843" t="s">
        <v>211</v>
      </c>
      <c r="G136" s="1844" t="s">
        <v>31</v>
      </c>
      <c r="H136" s="1843" t="s">
        <v>211</v>
      </c>
      <c r="I136" s="1844" t="s">
        <v>31</v>
      </c>
      <c r="J136" s="1843" t="s">
        <v>211</v>
      </c>
      <c r="K136" s="1844" t="s">
        <v>31</v>
      </c>
      <c r="L136" s="1843" t="s">
        <v>211</v>
      </c>
      <c r="M136" s="1844" t="s">
        <v>31</v>
      </c>
      <c r="N136" s="1843" t="s">
        <v>211</v>
      </c>
      <c r="O136" s="1844" t="s">
        <v>31</v>
      </c>
      <c r="P136" s="1843" t="s">
        <v>211</v>
      </c>
      <c r="Q136" s="1844" t="s">
        <v>31</v>
      </c>
      <c r="R136" s="1843" t="s">
        <v>211</v>
      </c>
      <c r="S136" s="1844" t="s">
        <v>31</v>
      </c>
      <c r="T136" s="1843" t="s">
        <v>211</v>
      </c>
      <c r="U136" s="1844" t="s">
        <v>31</v>
      </c>
      <c r="V136" s="1843" t="s">
        <v>211</v>
      </c>
      <c r="W136" s="1844" t="s">
        <v>31</v>
      </c>
      <c r="X136" s="1843" t="s">
        <v>211</v>
      </c>
      <c r="Y136" s="1844" t="s">
        <v>31</v>
      </c>
      <c r="Z136" s="1843" t="s">
        <v>211</v>
      </c>
      <c r="AA136" s="1844" t="s">
        <v>31</v>
      </c>
      <c r="AB136" s="1843" t="s">
        <v>211</v>
      </c>
      <c r="AC136" s="1844" t="s">
        <v>31</v>
      </c>
      <c r="AD136" s="1843" t="s">
        <v>211</v>
      </c>
      <c r="AE136" s="1844" t="s">
        <v>31</v>
      </c>
      <c r="AF136" s="1843" t="s">
        <v>211</v>
      </c>
      <c r="AG136" s="1844" t="s">
        <v>31</v>
      </c>
      <c r="AH136" s="1843" t="s">
        <v>211</v>
      </c>
      <c r="AI136" s="1844" t="s">
        <v>31</v>
      </c>
      <c r="AJ136" s="1843" t="s">
        <v>211</v>
      </c>
      <c r="AK136" s="1844" t="s">
        <v>31</v>
      </c>
      <c r="AL136" s="1843" t="s">
        <v>211</v>
      </c>
      <c r="AM136" s="1845" t="s">
        <v>31</v>
      </c>
      <c r="AN136" s="4017"/>
      <c r="AO136" s="4019"/>
    </row>
    <row r="137" spans="1:131" x14ac:dyDescent="0.2">
      <c r="A137" s="4027" t="s">
        <v>71</v>
      </c>
      <c r="B137" s="1846" t="s">
        <v>212</v>
      </c>
      <c r="C137" s="1847">
        <f>SUM(D137:E137)</f>
        <v>0</v>
      </c>
      <c r="D137" s="1848">
        <f>+F137+H137+J137+L137+N137+P137+R137+T137+V137+X137+Z137+AB137+AD137+AF137+AH137+AJ137+AL137</f>
        <v>0</v>
      </c>
      <c r="E137" s="1849">
        <f>+G137+I137+K137+M137+O137+Q137+S137+U137+W137+Y137+AA137+AC137+AE137+AG137+AI137+AK137+AM137</f>
        <v>0</v>
      </c>
      <c r="F137" s="1850"/>
      <c r="G137" s="1851"/>
      <c r="H137" s="1850"/>
      <c r="I137" s="1851"/>
      <c r="J137" s="1850"/>
      <c r="K137" s="1851"/>
      <c r="L137" s="1850"/>
      <c r="M137" s="1851"/>
      <c r="N137" s="1850"/>
      <c r="O137" s="1851"/>
      <c r="P137" s="1850"/>
      <c r="Q137" s="1851"/>
      <c r="R137" s="1850"/>
      <c r="S137" s="1851"/>
      <c r="T137" s="1850"/>
      <c r="U137" s="1851"/>
      <c r="V137" s="1850"/>
      <c r="W137" s="1851"/>
      <c r="X137" s="1850"/>
      <c r="Y137" s="1851"/>
      <c r="Z137" s="1850"/>
      <c r="AA137" s="1851"/>
      <c r="AB137" s="1850"/>
      <c r="AC137" s="1851"/>
      <c r="AD137" s="1850"/>
      <c r="AE137" s="1851"/>
      <c r="AF137" s="1850"/>
      <c r="AG137" s="1851"/>
      <c r="AH137" s="1850"/>
      <c r="AI137" s="1851"/>
      <c r="AJ137" s="1850"/>
      <c r="AK137" s="1851"/>
      <c r="AL137" s="1850"/>
      <c r="AM137" s="1852"/>
      <c r="AN137" s="1853"/>
      <c r="AO137" s="1851"/>
      <c r="AP137" s="10"/>
      <c r="DB137" s="5">
        <v>0</v>
      </c>
      <c r="DD137" s="5">
        <v>0</v>
      </c>
    </row>
    <row r="138" spans="1:131" x14ac:dyDescent="0.2">
      <c r="A138" s="3468"/>
      <c r="B138" s="76" t="s">
        <v>213</v>
      </c>
      <c r="C138" s="216">
        <f>SUM(D138:E138)</f>
        <v>0</v>
      </c>
      <c r="D138" s="217">
        <f t="shared" ref="D138:E150" si="10">+F138+H138+J138+L138+N138+P138+R138+T138+V138+X138+Z138+AB138+AD138+AF138+AH138+AJ138+AL138</f>
        <v>0</v>
      </c>
      <c r="E138" s="218">
        <f t="shared" si="10"/>
        <v>0</v>
      </c>
      <c r="F138" s="219"/>
      <c r="G138" s="220"/>
      <c r="H138" s="219"/>
      <c r="I138" s="220"/>
      <c r="J138" s="219"/>
      <c r="K138" s="220"/>
      <c r="L138" s="219"/>
      <c r="M138" s="220"/>
      <c r="N138" s="219"/>
      <c r="O138" s="220"/>
      <c r="P138" s="219"/>
      <c r="Q138" s="220"/>
      <c r="R138" s="219"/>
      <c r="S138" s="220"/>
      <c r="T138" s="219"/>
      <c r="U138" s="220"/>
      <c r="V138" s="219"/>
      <c r="W138" s="220"/>
      <c r="X138" s="219"/>
      <c r="Y138" s="220"/>
      <c r="Z138" s="219"/>
      <c r="AA138" s="220"/>
      <c r="AB138" s="219"/>
      <c r="AC138" s="220"/>
      <c r="AD138" s="219"/>
      <c r="AE138" s="220"/>
      <c r="AF138" s="219"/>
      <c r="AG138" s="220"/>
      <c r="AH138" s="219"/>
      <c r="AI138" s="220"/>
      <c r="AJ138" s="219"/>
      <c r="AK138" s="220"/>
      <c r="AL138" s="219"/>
      <c r="AM138" s="221"/>
      <c r="AN138" s="222"/>
      <c r="AO138" s="220"/>
      <c r="AP138" s="10"/>
    </row>
    <row r="139" spans="1:131" x14ac:dyDescent="0.2">
      <c r="A139" s="3468"/>
      <c r="B139" s="76" t="s">
        <v>214</v>
      </c>
      <c r="C139" s="216">
        <f t="shared" ref="C139:C150" si="11">SUM(D139:E139)</f>
        <v>0</v>
      </c>
      <c r="D139" s="217">
        <f t="shared" si="10"/>
        <v>0</v>
      </c>
      <c r="E139" s="218">
        <f t="shared" si="10"/>
        <v>0</v>
      </c>
      <c r="F139" s="223"/>
      <c r="G139" s="224"/>
      <c r="H139" s="223"/>
      <c r="I139" s="224"/>
      <c r="J139" s="223"/>
      <c r="K139" s="224"/>
      <c r="L139" s="223"/>
      <c r="M139" s="224"/>
      <c r="N139" s="223"/>
      <c r="O139" s="224"/>
      <c r="P139" s="223"/>
      <c r="Q139" s="224"/>
      <c r="R139" s="223"/>
      <c r="S139" s="224"/>
      <c r="T139" s="223"/>
      <c r="U139" s="224"/>
      <c r="V139" s="223"/>
      <c r="W139" s="224"/>
      <c r="X139" s="223"/>
      <c r="Y139" s="224"/>
      <c r="Z139" s="223"/>
      <c r="AA139" s="224"/>
      <c r="AB139" s="223"/>
      <c r="AC139" s="224"/>
      <c r="AD139" s="223"/>
      <c r="AE139" s="224"/>
      <c r="AF139" s="223"/>
      <c r="AG139" s="224"/>
      <c r="AH139" s="223"/>
      <c r="AI139" s="224"/>
      <c r="AJ139" s="223"/>
      <c r="AK139" s="224"/>
      <c r="AL139" s="223"/>
      <c r="AM139" s="225"/>
      <c r="AN139" s="226"/>
      <c r="AO139" s="224"/>
      <c r="AP139" s="10"/>
    </row>
    <row r="140" spans="1:131" x14ac:dyDescent="0.2">
      <c r="A140" s="3468"/>
      <c r="B140" s="76" t="s">
        <v>215</v>
      </c>
      <c r="C140" s="216">
        <f t="shared" si="11"/>
        <v>0</v>
      </c>
      <c r="D140" s="217">
        <f t="shared" si="10"/>
        <v>0</v>
      </c>
      <c r="E140" s="218">
        <f t="shared" si="10"/>
        <v>0</v>
      </c>
      <c r="F140" s="223"/>
      <c r="G140" s="224"/>
      <c r="H140" s="223"/>
      <c r="I140" s="224"/>
      <c r="J140" s="223"/>
      <c r="K140" s="224"/>
      <c r="L140" s="223"/>
      <c r="M140" s="224"/>
      <c r="N140" s="223"/>
      <c r="O140" s="224"/>
      <c r="P140" s="223"/>
      <c r="Q140" s="224"/>
      <c r="R140" s="223"/>
      <c r="S140" s="224"/>
      <c r="T140" s="223"/>
      <c r="U140" s="224"/>
      <c r="V140" s="223"/>
      <c r="W140" s="224"/>
      <c r="X140" s="223"/>
      <c r="Y140" s="224"/>
      <c r="Z140" s="223"/>
      <c r="AA140" s="224"/>
      <c r="AB140" s="223"/>
      <c r="AC140" s="224"/>
      <c r="AD140" s="223"/>
      <c r="AE140" s="224"/>
      <c r="AF140" s="223"/>
      <c r="AG140" s="224"/>
      <c r="AH140" s="223"/>
      <c r="AI140" s="224"/>
      <c r="AJ140" s="223"/>
      <c r="AK140" s="224"/>
      <c r="AL140" s="223"/>
      <c r="AM140" s="225"/>
      <c r="AN140" s="226"/>
      <c r="AO140" s="224"/>
      <c r="AP140" s="10"/>
    </row>
    <row r="141" spans="1:131" x14ac:dyDescent="0.2">
      <c r="A141" s="3468"/>
      <c r="B141" s="76" t="s">
        <v>216</v>
      </c>
      <c r="C141" s="216">
        <f t="shared" si="11"/>
        <v>0</v>
      </c>
      <c r="D141" s="217">
        <f t="shared" si="10"/>
        <v>0</v>
      </c>
      <c r="E141" s="218">
        <f t="shared" si="10"/>
        <v>0</v>
      </c>
      <c r="F141" s="223"/>
      <c r="G141" s="224"/>
      <c r="H141" s="223"/>
      <c r="I141" s="224"/>
      <c r="J141" s="223"/>
      <c r="K141" s="224"/>
      <c r="L141" s="223"/>
      <c r="M141" s="224"/>
      <c r="N141" s="223"/>
      <c r="O141" s="224"/>
      <c r="P141" s="223"/>
      <c r="Q141" s="224"/>
      <c r="R141" s="223"/>
      <c r="S141" s="224"/>
      <c r="T141" s="223"/>
      <c r="U141" s="224"/>
      <c r="V141" s="223"/>
      <c r="W141" s="224"/>
      <c r="X141" s="223"/>
      <c r="Y141" s="224"/>
      <c r="Z141" s="223"/>
      <c r="AA141" s="224"/>
      <c r="AB141" s="223"/>
      <c r="AC141" s="224"/>
      <c r="AD141" s="223"/>
      <c r="AE141" s="224"/>
      <c r="AF141" s="223"/>
      <c r="AG141" s="224"/>
      <c r="AH141" s="223"/>
      <c r="AI141" s="224"/>
      <c r="AJ141" s="223"/>
      <c r="AK141" s="224"/>
      <c r="AL141" s="223"/>
      <c r="AM141" s="225"/>
      <c r="AN141" s="226"/>
      <c r="AO141" s="224"/>
      <c r="AP141" s="10"/>
    </row>
    <row r="142" spans="1:131" x14ac:dyDescent="0.2">
      <c r="A142" s="3468"/>
      <c r="B142" s="76" t="s">
        <v>217</v>
      </c>
      <c r="C142" s="216">
        <f t="shared" si="11"/>
        <v>0</v>
      </c>
      <c r="D142" s="217">
        <f t="shared" si="10"/>
        <v>0</v>
      </c>
      <c r="E142" s="218">
        <f t="shared" si="10"/>
        <v>0</v>
      </c>
      <c r="F142" s="227"/>
      <c r="G142" s="228"/>
      <c r="H142" s="227"/>
      <c r="I142" s="228"/>
      <c r="J142" s="227"/>
      <c r="K142" s="228"/>
      <c r="L142" s="227"/>
      <c r="M142" s="228"/>
      <c r="N142" s="227"/>
      <c r="O142" s="228"/>
      <c r="P142" s="227"/>
      <c r="Q142" s="228"/>
      <c r="R142" s="227"/>
      <c r="S142" s="228"/>
      <c r="T142" s="227"/>
      <c r="U142" s="228"/>
      <c r="V142" s="227"/>
      <c r="W142" s="228"/>
      <c r="X142" s="227"/>
      <c r="Y142" s="228"/>
      <c r="Z142" s="227"/>
      <c r="AA142" s="228"/>
      <c r="AB142" s="227"/>
      <c r="AC142" s="228"/>
      <c r="AD142" s="227"/>
      <c r="AE142" s="228"/>
      <c r="AF142" s="227"/>
      <c r="AG142" s="228"/>
      <c r="AH142" s="227"/>
      <c r="AI142" s="228"/>
      <c r="AJ142" s="227"/>
      <c r="AK142" s="228"/>
      <c r="AL142" s="227"/>
      <c r="AM142" s="229"/>
      <c r="AN142" s="230"/>
      <c r="AO142" s="228"/>
      <c r="AP142" s="10"/>
    </row>
    <row r="143" spans="1:131" x14ac:dyDescent="0.2">
      <c r="A143" s="3468"/>
      <c r="B143" s="76" t="s">
        <v>218</v>
      </c>
      <c r="C143" s="216">
        <f t="shared" si="11"/>
        <v>0</v>
      </c>
      <c r="D143" s="217">
        <f t="shared" si="10"/>
        <v>0</v>
      </c>
      <c r="E143" s="218">
        <f t="shared" si="10"/>
        <v>0</v>
      </c>
      <c r="F143" s="227"/>
      <c r="G143" s="228"/>
      <c r="H143" s="227"/>
      <c r="I143" s="228"/>
      <c r="J143" s="227"/>
      <c r="K143" s="228"/>
      <c r="L143" s="227"/>
      <c r="M143" s="228"/>
      <c r="N143" s="227"/>
      <c r="O143" s="228"/>
      <c r="P143" s="227"/>
      <c r="Q143" s="228"/>
      <c r="R143" s="227"/>
      <c r="S143" s="228"/>
      <c r="T143" s="227"/>
      <c r="U143" s="228"/>
      <c r="V143" s="227"/>
      <c r="W143" s="228"/>
      <c r="X143" s="227"/>
      <c r="Y143" s="228"/>
      <c r="Z143" s="227"/>
      <c r="AA143" s="228"/>
      <c r="AB143" s="227"/>
      <c r="AC143" s="228"/>
      <c r="AD143" s="227"/>
      <c r="AE143" s="228"/>
      <c r="AF143" s="227"/>
      <c r="AG143" s="228"/>
      <c r="AH143" s="227"/>
      <c r="AI143" s="228"/>
      <c r="AJ143" s="227"/>
      <c r="AK143" s="228"/>
      <c r="AL143" s="227"/>
      <c r="AM143" s="229"/>
      <c r="AN143" s="230"/>
      <c r="AO143" s="228"/>
      <c r="AP143" s="10"/>
    </row>
    <row r="144" spans="1:131" x14ac:dyDescent="0.2">
      <c r="A144" s="4028"/>
      <c r="B144" s="123" t="s">
        <v>219</v>
      </c>
      <c r="C144" s="231">
        <f t="shared" si="11"/>
        <v>0</v>
      </c>
      <c r="D144" s="232">
        <f t="shared" si="10"/>
        <v>0</v>
      </c>
      <c r="E144" s="233">
        <f t="shared" si="10"/>
        <v>0</v>
      </c>
      <c r="F144" s="234"/>
      <c r="G144" s="235"/>
      <c r="H144" s="234"/>
      <c r="I144" s="235"/>
      <c r="J144" s="234"/>
      <c r="K144" s="235"/>
      <c r="L144" s="234"/>
      <c r="M144" s="235"/>
      <c r="N144" s="234"/>
      <c r="O144" s="235"/>
      <c r="P144" s="234"/>
      <c r="Q144" s="235"/>
      <c r="R144" s="234"/>
      <c r="S144" s="235"/>
      <c r="T144" s="234"/>
      <c r="U144" s="235"/>
      <c r="V144" s="234"/>
      <c r="W144" s="235"/>
      <c r="X144" s="234"/>
      <c r="Y144" s="235"/>
      <c r="Z144" s="234"/>
      <c r="AA144" s="235"/>
      <c r="AB144" s="234"/>
      <c r="AC144" s="235"/>
      <c r="AD144" s="234"/>
      <c r="AE144" s="235"/>
      <c r="AF144" s="234"/>
      <c r="AG144" s="235"/>
      <c r="AH144" s="234"/>
      <c r="AI144" s="235"/>
      <c r="AJ144" s="234"/>
      <c r="AK144" s="235"/>
      <c r="AL144" s="234"/>
      <c r="AM144" s="236"/>
      <c r="AN144" s="237"/>
      <c r="AO144" s="235"/>
      <c r="AP144" s="10"/>
    </row>
    <row r="145" spans="1:130" x14ac:dyDescent="0.2">
      <c r="A145" s="4029" t="s">
        <v>192</v>
      </c>
      <c r="B145" s="1854" t="s">
        <v>220</v>
      </c>
      <c r="C145" s="1855">
        <f t="shared" si="11"/>
        <v>1</v>
      </c>
      <c r="D145" s="1856">
        <f t="shared" si="10"/>
        <v>0</v>
      </c>
      <c r="E145" s="1857">
        <f t="shared" si="10"/>
        <v>1</v>
      </c>
      <c r="F145" s="1858"/>
      <c r="G145" s="1859"/>
      <c r="H145" s="1858"/>
      <c r="I145" s="1859"/>
      <c r="J145" s="1858"/>
      <c r="K145" s="1859"/>
      <c r="L145" s="1858"/>
      <c r="M145" s="1859"/>
      <c r="N145" s="1858"/>
      <c r="O145" s="1859"/>
      <c r="P145" s="1858"/>
      <c r="Q145" s="1859">
        <v>1</v>
      </c>
      <c r="R145" s="1858"/>
      <c r="S145" s="1859"/>
      <c r="T145" s="1858"/>
      <c r="U145" s="1859"/>
      <c r="V145" s="1858"/>
      <c r="W145" s="1859"/>
      <c r="X145" s="1858"/>
      <c r="Y145" s="1859"/>
      <c r="Z145" s="1858"/>
      <c r="AA145" s="1859"/>
      <c r="AB145" s="1858"/>
      <c r="AC145" s="1859"/>
      <c r="AD145" s="1858"/>
      <c r="AE145" s="1859"/>
      <c r="AF145" s="1858"/>
      <c r="AG145" s="1859"/>
      <c r="AH145" s="1858"/>
      <c r="AI145" s="1859"/>
      <c r="AJ145" s="1858"/>
      <c r="AK145" s="1859"/>
      <c r="AL145" s="1858"/>
      <c r="AM145" s="1860"/>
      <c r="AN145" s="1861"/>
      <c r="AO145" s="1862"/>
      <c r="AP145" s="10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x14ac:dyDescent="0.2">
      <c r="A146" s="3468"/>
      <c r="B146" s="76" t="s">
        <v>214</v>
      </c>
      <c r="C146" s="216">
        <f t="shared" si="11"/>
        <v>4</v>
      </c>
      <c r="D146" s="217">
        <f t="shared" si="10"/>
        <v>1</v>
      </c>
      <c r="E146" s="218">
        <f>+G146+I146+K146+M146+O146+Q146+S146+U146+W146+Y146+AA146+AC146+AE146+AG146+AI146+AK146+AM146</f>
        <v>3</v>
      </c>
      <c r="F146" s="223"/>
      <c r="G146" s="224"/>
      <c r="H146" s="223"/>
      <c r="I146" s="224"/>
      <c r="J146" s="223"/>
      <c r="K146" s="224"/>
      <c r="L146" s="223"/>
      <c r="M146" s="224"/>
      <c r="N146" s="223">
        <v>1</v>
      </c>
      <c r="O146" s="224">
        <v>1</v>
      </c>
      <c r="P146" s="223"/>
      <c r="Q146" s="224"/>
      <c r="R146" s="223"/>
      <c r="S146" s="224"/>
      <c r="T146" s="223"/>
      <c r="U146" s="224"/>
      <c r="V146" s="223"/>
      <c r="W146" s="224"/>
      <c r="X146" s="223"/>
      <c r="Y146" s="224"/>
      <c r="Z146" s="223"/>
      <c r="AA146" s="224"/>
      <c r="AB146" s="223"/>
      <c r="AC146" s="224"/>
      <c r="AD146" s="223"/>
      <c r="AE146" s="224">
        <v>1</v>
      </c>
      <c r="AF146" s="223"/>
      <c r="AG146" s="224"/>
      <c r="AH146" s="223"/>
      <c r="AI146" s="224">
        <v>1</v>
      </c>
      <c r="AJ146" s="223"/>
      <c r="AK146" s="224"/>
      <c r="AL146" s="223"/>
      <c r="AM146" s="225"/>
      <c r="AN146" s="226"/>
      <c r="AO146" s="224"/>
      <c r="AP146" s="10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x14ac:dyDescent="0.2">
      <c r="A147" s="3468"/>
      <c r="B147" s="76" t="s">
        <v>215</v>
      </c>
      <c r="C147" s="216">
        <f>SUM(D147:E147)</f>
        <v>9</v>
      </c>
      <c r="D147" s="217">
        <f t="shared" si="10"/>
        <v>2</v>
      </c>
      <c r="E147" s="218">
        <f t="shared" si="10"/>
        <v>7</v>
      </c>
      <c r="F147" s="223"/>
      <c r="G147" s="224"/>
      <c r="H147" s="223"/>
      <c r="I147" s="224"/>
      <c r="J147" s="223"/>
      <c r="K147" s="224"/>
      <c r="L147" s="223"/>
      <c r="M147" s="224"/>
      <c r="N147" s="223"/>
      <c r="O147" s="224"/>
      <c r="P147" s="223"/>
      <c r="Q147" s="224">
        <v>1</v>
      </c>
      <c r="R147" s="223"/>
      <c r="S147" s="224">
        <v>1</v>
      </c>
      <c r="T147" s="223"/>
      <c r="U147" s="224"/>
      <c r="V147" s="223"/>
      <c r="W147" s="224">
        <v>1</v>
      </c>
      <c r="X147" s="223"/>
      <c r="Y147" s="224">
        <v>1</v>
      </c>
      <c r="Z147" s="223"/>
      <c r="AA147" s="224">
        <v>1</v>
      </c>
      <c r="AB147" s="223"/>
      <c r="AC147" s="224"/>
      <c r="AD147" s="223">
        <v>1</v>
      </c>
      <c r="AE147" s="224"/>
      <c r="AF147" s="223"/>
      <c r="AG147" s="224">
        <v>1</v>
      </c>
      <c r="AH147" s="223"/>
      <c r="AI147" s="224"/>
      <c r="AJ147" s="223">
        <v>1</v>
      </c>
      <c r="AK147" s="224"/>
      <c r="AL147" s="223"/>
      <c r="AM147" s="225">
        <v>1</v>
      </c>
      <c r="AN147" s="226"/>
      <c r="AO147" s="224"/>
      <c r="AP147" s="10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x14ac:dyDescent="0.2">
      <c r="A148" s="3468"/>
      <c r="B148" s="76" t="s">
        <v>216</v>
      </c>
      <c r="C148" s="216">
        <f t="shared" si="11"/>
        <v>0</v>
      </c>
      <c r="D148" s="217">
        <f>+F148+H148+J148+L148+N148+P148+R148+T148+V148+X148+Z148+AB148+AD148+AF148+AH148+AJ148+AL148</f>
        <v>0</v>
      </c>
      <c r="E148" s="218">
        <f t="shared" si="10"/>
        <v>0</v>
      </c>
      <c r="F148" s="223"/>
      <c r="G148" s="224"/>
      <c r="H148" s="223"/>
      <c r="I148" s="224"/>
      <c r="J148" s="223"/>
      <c r="K148" s="224"/>
      <c r="L148" s="223"/>
      <c r="M148" s="224"/>
      <c r="N148" s="223"/>
      <c r="O148" s="224"/>
      <c r="P148" s="223"/>
      <c r="Q148" s="224"/>
      <c r="R148" s="223"/>
      <c r="S148" s="224"/>
      <c r="T148" s="223"/>
      <c r="U148" s="224"/>
      <c r="V148" s="223"/>
      <c r="W148" s="224"/>
      <c r="X148" s="223"/>
      <c r="Y148" s="224"/>
      <c r="Z148" s="223"/>
      <c r="AA148" s="224"/>
      <c r="AB148" s="223"/>
      <c r="AC148" s="224"/>
      <c r="AD148" s="223"/>
      <c r="AE148" s="224"/>
      <c r="AF148" s="223"/>
      <c r="AG148" s="224"/>
      <c r="AH148" s="223"/>
      <c r="AI148" s="224"/>
      <c r="AJ148" s="223"/>
      <c r="AK148" s="224"/>
      <c r="AL148" s="223"/>
      <c r="AM148" s="225"/>
      <c r="AN148" s="226"/>
      <c r="AO148" s="224"/>
      <c r="AP148" s="10"/>
      <c r="DB148" s="5">
        <v>0</v>
      </c>
      <c r="DD148" s="5">
        <v>0</v>
      </c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x14ac:dyDescent="0.2">
      <c r="A149" s="3468"/>
      <c r="B149" s="76" t="s">
        <v>217</v>
      </c>
      <c r="C149" s="238">
        <f t="shared" si="11"/>
        <v>0</v>
      </c>
      <c r="D149" s="239">
        <f t="shared" si="10"/>
        <v>0</v>
      </c>
      <c r="E149" s="240">
        <f t="shared" si="10"/>
        <v>0</v>
      </c>
      <c r="F149" s="227"/>
      <c r="G149" s="228"/>
      <c r="H149" s="227"/>
      <c r="I149" s="228"/>
      <c r="J149" s="227"/>
      <c r="K149" s="228"/>
      <c r="L149" s="227"/>
      <c r="M149" s="228"/>
      <c r="N149" s="227"/>
      <c r="O149" s="228"/>
      <c r="P149" s="227"/>
      <c r="Q149" s="228"/>
      <c r="R149" s="227"/>
      <c r="S149" s="228"/>
      <c r="T149" s="227"/>
      <c r="U149" s="228"/>
      <c r="V149" s="227"/>
      <c r="W149" s="228"/>
      <c r="X149" s="227"/>
      <c r="Y149" s="228"/>
      <c r="Z149" s="227"/>
      <c r="AA149" s="228"/>
      <c r="AB149" s="227"/>
      <c r="AC149" s="228"/>
      <c r="AD149" s="227"/>
      <c r="AE149" s="228"/>
      <c r="AF149" s="227"/>
      <c r="AG149" s="228"/>
      <c r="AH149" s="227"/>
      <c r="AI149" s="228"/>
      <c r="AJ149" s="227"/>
      <c r="AK149" s="228"/>
      <c r="AL149" s="227"/>
      <c r="AM149" s="229"/>
      <c r="AN149" s="230"/>
      <c r="AO149" s="228"/>
      <c r="AP149" s="10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x14ac:dyDescent="0.2">
      <c r="A150" s="4028"/>
      <c r="B150" s="123" t="s">
        <v>219</v>
      </c>
      <c r="C150" s="231">
        <f t="shared" si="11"/>
        <v>0</v>
      </c>
      <c r="D150" s="232">
        <f t="shared" si="10"/>
        <v>0</v>
      </c>
      <c r="E150" s="233">
        <f t="shared" si="10"/>
        <v>0</v>
      </c>
      <c r="F150" s="234"/>
      <c r="G150" s="235"/>
      <c r="H150" s="234"/>
      <c r="I150" s="235"/>
      <c r="J150" s="234"/>
      <c r="K150" s="235"/>
      <c r="L150" s="234"/>
      <c r="M150" s="235"/>
      <c r="N150" s="234"/>
      <c r="O150" s="235"/>
      <c r="P150" s="234"/>
      <c r="Q150" s="235"/>
      <c r="R150" s="234"/>
      <c r="S150" s="235"/>
      <c r="T150" s="234"/>
      <c r="U150" s="235"/>
      <c r="V150" s="234"/>
      <c r="W150" s="235"/>
      <c r="X150" s="234"/>
      <c r="Y150" s="235"/>
      <c r="Z150" s="234"/>
      <c r="AA150" s="235"/>
      <c r="AB150" s="234"/>
      <c r="AC150" s="235"/>
      <c r="AD150" s="234"/>
      <c r="AE150" s="235"/>
      <c r="AF150" s="234"/>
      <c r="AG150" s="235"/>
      <c r="AH150" s="234"/>
      <c r="AI150" s="235"/>
      <c r="AJ150" s="234"/>
      <c r="AK150" s="235"/>
      <c r="AL150" s="234"/>
      <c r="AM150" s="236"/>
      <c r="AN150" s="237"/>
      <c r="AO150" s="235"/>
      <c r="AP150" s="10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ht="15" x14ac:dyDescent="0.25">
      <c r="A151" s="8" t="s">
        <v>221</v>
      </c>
      <c r="B151" s="241"/>
      <c r="C151" s="241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ht="14.25" customHeight="1" x14ac:dyDescent="0.2">
      <c r="A152" s="4030" t="s">
        <v>222</v>
      </c>
      <c r="B152" s="4031" t="s">
        <v>32</v>
      </c>
      <c r="C152" s="4033" t="s">
        <v>195</v>
      </c>
      <c r="D152" s="4034"/>
      <c r="E152" s="4034"/>
      <c r="F152" s="4034"/>
      <c r="G152" s="4034"/>
      <c r="H152" s="4034"/>
      <c r="I152" s="4034"/>
      <c r="J152" s="4034"/>
      <c r="K152" s="4034"/>
      <c r="L152" s="4034"/>
      <c r="M152" s="4034"/>
      <c r="N152" s="4034"/>
      <c r="O152" s="4034"/>
      <c r="P152" s="4034"/>
      <c r="Q152" s="4034"/>
      <c r="R152" s="4034"/>
      <c r="S152" s="4035"/>
      <c r="T152" s="4036" t="s">
        <v>6</v>
      </c>
      <c r="U152" s="4037" t="s">
        <v>7</v>
      </c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x14ac:dyDescent="0.2">
      <c r="A153" s="3998"/>
      <c r="B153" s="4032"/>
      <c r="C153" s="1863" t="s">
        <v>92</v>
      </c>
      <c r="D153" s="1864" t="s">
        <v>13</v>
      </c>
      <c r="E153" s="1864" t="s">
        <v>223</v>
      </c>
      <c r="F153" s="1864" t="s">
        <v>15</v>
      </c>
      <c r="G153" s="1864" t="s">
        <v>224</v>
      </c>
      <c r="H153" s="1864" t="s">
        <v>94</v>
      </c>
      <c r="I153" s="1864" t="s">
        <v>225</v>
      </c>
      <c r="J153" s="1864" t="s">
        <v>201</v>
      </c>
      <c r="K153" s="1864" t="s">
        <v>226</v>
      </c>
      <c r="L153" s="1864" t="s">
        <v>203</v>
      </c>
      <c r="M153" s="1864" t="s">
        <v>227</v>
      </c>
      <c r="N153" s="1864" t="s">
        <v>205</v>
      </c>
      <c r="O153" s="1864" t="s">
        <v>206</v>
      </c>
      <c r="P153" s="1864" t="s">
        <v>207</v>
      </c>
      <c r="Q153" s="1864" t="s">
        <v>208</v>
      </c>
      <c r="R153" s="1864" t="s">
        <v>209</v>
      </c>
      <c r="S153" s="1865" t="s">
        <v>228</v>
      </c>
      <c r="T153" s="4036"/>
      <c r="U153" s="4037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ht="32.25" x14ac:dyDescent="0.2">
      <c r="A154" s="1866" t="s">
        <v>229</v>
      </c>
      <c r="B154" s="1867">
        <f>SUM(C154:S154)</f>
        <v>137</v>
      </c>
      <c r="C154" s="65">
        <v>0</v>
      </c>
      <c r="D154" s="101">
        <v>1</v>
      </c>
      <c r="E154" s="101">
        <v>2</v>
      </c>
      <c r="F154" s="101">
        <v>1</v>
      </c>
      <c r="G154" s="101">
        <v>1</v>
      </c>
      <c r="H154" s="101">
        <v>2</v>
      </c>
      <c r="I154" s="101">
        <v>6</v>
      </c>
      <c r="J154" s="101">
        <v>3</v>
      </c>
      <c r="K154" s="101">
        <v>8</v>
      </c>
      <c r="L154" s="101">
        <v>3</v>
      </c>
      <c r="M154" s="101">
        <v>14</v>
      </c>
      <c r="N154" s="101">
        <v>20</v>
      </c>
      <c r="O154" s="101">
        <v>17</v>
      </c>
      <c r="P154" s="101">
        <v>17</v>
      </c>
      <c r="Q154" s="101">
        <v>14</v>
      </c>
      <c r="R154" s="101">
        <v>12</v>
      </c>
      <c r="S154" s="244">
        <v>16</v>
      </c>
      <c r="T154" s="92">
        <v>0</v>
      </c>
      <c r="U154" s="113">
        <v>1</v>
      </c>
      <c r="V154" s="10"/>
      <c r="DB154" s="5">
        <v>0</v>
      </c>
      <c r="DD154" s="5">
        <v>0</v>
      </c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68" spans="1:130" s="245" customForma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BV168" s="3"/>
      <c r="BW168" s="3"/>
      <c r="BX168" s="3"/>
      <c r="BY168" s="3"/>
      <c r="BZ168" s="3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</row>
    <row r="175" spans="1:130" s="3" customFormat="1" x14ac:dyDescent="0.2">
      <c r="CA175" s="199"/>
      <c r="CB175" s="199"/>
      <c r="CC175" s="199"/>
      <c r="CD175" s="199"/>
      <c r="CE175" s="199"/>
      <c r="CF175" s="199"/>
      <c r="CG175" s="199"/>
      <c r="CH175" s="199"/>
      <c r="CI175" s="199"/>
      <c r="CJ175" s="199"/>
      <c r="CK175" s="199"/>
      <c r="CL175" s="199"/>
      <c r="CM175" s="199"/>
      <c r="CN175" s="199"/>
      <c r="CO175" s="199"/>
      <c r="CP175" s="199"/>
      <c r="CQ175" s="199"/>
      <c r="CR175" s="199"/>
      <c r="CS175" s="199"/>
      <c r="CT175" s="199"/>
      <c r="CU175" s="199"/>
      <c r="CV175" s="199"/>
      <c r="CW175" s="199"/>
      <c r="CX175" s="199"/>
      <c r="CY175" s="199"/>
      <c r="CZ175" s="199"/>
      <c r="DA175" s="199"/>
      <c r="DB175" s="199"/>
      <c r="DC175" s="199"/>
      <c r="DD175" s="199"/>
      <c r="DE175" s="199"/>
      <c r="DF175" s="199"/>
      <c r="DG175" s="199"/>
      <c r="DH175" s="199"/>
      <c r="DI175" s="199"/>
      <c r="DJ175" s="199"/>
      <c r="DK175" s="199"/>
      <c r="DL175" s="199"/>
      <c r="DM175" s="199"/>
      <c r="DN175" s="199"/>
      <c r="DO175" s="199"/>
      <c r="DP175" s="199"/>
      <c r="DQ175" s="199"/>
      <c r="DR175" s="199"/>
      <c r="DS175" s="199"/>
      <c r="DT175" s="199"/>
      <c r="DU175" s="199"/>
      <c r="DV175" s="199"/>
      <c r="DW175" s="199"/>
      <c r="DX175" s="199"/>
      <c r="DY175" s="199"/>
      <c r="DZ175" s="199"/>
    </row>
    <row r="186" spans="1:130" x14ac:dyDescent="0.2">
      <c r="A186" s="245">
        <f>SUM(B12:D12,B31:D45,B49:B50,B55,B58,B63:B64,B67:B74,B78,C83:C86,B91:B95,B97:B99,B107,B111:M113,B118:B120,C124:C132)</f>
        <v>17030</v>
      </c>
      <c r="B186" s="245">
        <f>SUM(DA13:DZ154)</f>
        <v>0</v>
      </c>
      <c r="C186" s="245"/>
      <c r="D186" s="245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</sheetData>
  <protectedRanges>
    <protectedRange sqref="B67:B74" name="Rango2_1"/>
  </protectedRanges>
  <mergeCells count="201">
    <mergeCell ref="A137:A144"/>
    <mergeCell ref="A145:A150"/>
    <mergeCell ref="A152:A153"/>
    <mergeCell ref="B152:B153"/>
    <mergeCell ref="C152:S152"/>
    <mergeCell ref="T152:T153"/>
    <mergeCell ref="U152:U153"/>
    <mergeCell ref="V135:W135"/>
    <mergeCell ref="X135:Y135"/>
    <mergeCell ref="AN134:AN136"/>
    <mergeCell ref="AO134:AO136"/>
    <mergeCell ref="F135:G135"/>
    <mergeCell ref="H135:I135"/>
    <mergeCell ref="J135:K135"/>
    <mergeCell ref="L135:M135"/>
    <mergeCell ref="N135:O135"/>
    <mergeCell ref="P135:Q135"/>
    <mergeCell ref="R135:S135"/>
    <mergeCell ref="T135:U135"/>
    <mergeCell ref="AH135:AI135"/>
    <mergeCell ref="AJ135:AK135"/>
    <mergeCell ref="AL135:AM135"/>
    <mergeCell ref="Z135:AA135"/>
    <mergeCell ref="AB135:AC135"/>
    <mergeCell ref="AD135:AE135"/>
    <mergeCell ref="AF135:AG135"/>
    <mergeCell ref="A124:A126"/>
    <mergeCell ref="A127:A128"/>
    <mergeCell ref="A129:A132"/>
    <mergeCell ref="A134:A136"/>
    <mergeCell ref="B134:B136"/>
    <mergeCell ref="C134:C136"/>
    <mergeCell ref="D134:D136"/>
    <mergeCell ref="E134:E136"/>
    <mergeCell ref="F134:AM134"/>
    <mergeCell ref="AI116:AJ116"/>
    <mergeCell ref="AK116:AL116"/>
    <mergeCell ref="AM116:AN116"/>
    <mergeCell ref="A122:B123"/>
    <mergeCell ref="C122:C123"/>
    <mergeCell ref="D122:H122"/>
    <mergeCell ref="I122:I123"/>
    <mergeCell ref="J122:J123"/>
    <mergeCell ref="A115:A117"/>
    <mergeCell ref="B115:D116"/>
    <mergeCell ref="K122:K123"/>
    <mergeCell ref="A109:A110"/>
    <mergeCell ref="B109:B110"/>
    <mergeCell ref="C109:L109"/>
    <mergeCell ref="M109:M110"/>
    <mergeCell ref="AR115:AR117"/>
    <mergeCell ref="E116:F116"/>
    <mergeCell ref="G116:H116"/>
    <mergeCell ref="I116:J116"/>
    <mergeCell ref="K116:L116"/>
    <mergeCell ref="M116:N116"/>
    <mergeCell ref="O116:P116"/>
    <mergeCell ref="Q116:R116"/>
    <mergeCell ref="S116:T116"/>
    <mergeCell ref="U116:V116"/>
    <mergeCell ref="E115:AN115"/>
    <mergeCell ref="AO115:AO117"/>
    <mergeCell ref="AP115:AP117"/>
    <mergeCell ref="AQ115:AQ117"/>
    <mergeCell ref="W116:X116"/>
    <mergeCell ref="Y116:Z116"/>
    <mergeCell ref="AA116:AB116"/>
    <mergeCell ref="AC116:AD116"/>
    <mergeCell ref="AE116:AF116"/>
    <mergeCell ref="AG116:AH116"/>
    <mergeCell ref="A84:A85"/>
    <mergeCell ref="AK80:AK82"/>
    <mergeCell ref="AL80:AL82"/>
    <mergeCell ref="AM80:AM82"/>
    <mergeCell ref="A90:F90"/>
    <mergeCell ref="A96:F96"/>
    <mergeCell ref="A100:F100"/>
    <mergeCell ref="A101:A103"/>
    <mergeCell ref="B101:D102"/>
    <mergeCell ref="E101:F102"/>
    <mergeCell ref="A88:A89"/>
    <mergeCell ref="B88:B89"/>
    <mergeCell ref="C88:C89"/>
    <mergeCell ref="D88:D89"/>
    <mergeCell ref="E88:E89"/>
    <mergeCell ref="F88:F89"/>
    <mergeCell ref="G101:H102"/>
    <mergeCell ref="I101:J102"/>
    <mergeCell ref="K101:K103"/>
    <mergeCell ref="L101:M102"/>
    <mergeCell ref="N101:O102"/>
    <mergeCell ref="AN80:AN82"/>
    <mergeCell ref="F81:G81"/>
    <mergeCell ref="H81:I81"/>
    <mergeCell ref="J81:K81"/>
    <mergeCell ref="L81:M81"/>
    <mergeCell ref="N81:O81"/>
    <mergeCell ref="P81:Q81"/>
    <mergeCell ref="A79:G79"/>
    <mergeCell ref="A80:A82"/>
    <mergeCell ref="B80:B82"/>
    <mergeCell ref="C80:E81"/>
    <mergeCell ref="F80:AI80"/>
    <mergeCell ref="AJ80:AJ82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76:A77"/>
    <mergeCell ref="B76:B77"/>
    <mergeCell ref="C76:S76"/>
    <mergeCell ref="T76:T77"/>
    <mergeCell ref="U76:U77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A52:A54"/>
    <mergeCell ref="B52:D53"/>
    <mergeCell ref="E52:V52"/>
    <mergeCell ref="W52:W54"/>
    <mergeCell ref="X52:X54"/>
    <mergeCell ref="E53:E54"/>
    <mergeCell ref="F53:F54"/>
    <mergeCell ref="G53:G54"/>
    <mergeCell ref="H53:H54"/>
    <mergeCell ref="I53:I54"/>
    <mergeCell ref="AM29:AN29"/>
    <mergeCell ref="A47:A48"/>
    <mergeCell ref="B47:B48"/>
    <mergeCell ref="C47:F47"/>
    <mergeCell ref="G47:J47"/>
    <mergeCell ref="K47:K48"/>
    <mergeCell ref="L47:L48"/>
    <mergeCell ref="M47:M48"/>
    <mergeCell ref="AA29:AB29"/>
    <mergeCell ref="AC29:AD29"/>
    <mergeCell ref="AE29:AF29"/>
    <mergeCell ref="AG29:AH29"/>
    <mergeCell ref="AI29:AJ29"/>
    <mergeCell ref="AK29:AL29"/>
    <mergeCell ref="V53:V54"/>
    <mergeCell ref="A28:A30"/>
    <mergeCell ref="B28:D29"/>
    <mergeCell ref="AQ28:AQ30"/>
    <mergeCell ref="AR28:AR30"/>
    <mergeCell ref="AS28:AS30"/>
    <mergeCell ref="E29:F29"/>
    <mergeCell ref="G29:H29"/>
    <mergeCell ref="I29:J29"/>
    <mergeCell ref="K29:L29"/>
    <mergeCell ref="M29:N29"/>
    <mergeCell ref="O29:P29"/>
    <mergeCell ref="Q29:R29"/>
    <mergeCell ref="E28:AN28"/>
    <mergeCell ref="AO28:AO30"/>
    <mergeCell ref="AP28:AP30"/>
    <mergeCell ref="S29:T29"/>
    <mergeCell ref="U29:V29"/>
    <mergeCell ref="W29:X29"/>
    <mergeCell ref="Y29:Z29"/>
    <mergeCell ref="AQ9:AQ11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AM10:AN10"/>
    <mergeCell ref="AA10:AB10"/>
    <mergeCell ref="AC10:AD10"/>
    <mergeCell ref="AE10:AF10"/>
    <mergeCell ref="AG10:AH10"/>
    <mergeCell ref="AI10:AJ10"/>
    <mergeCell ref="AK10:AL10"/>
    <mergeCell ref="A6:W6"/>
    <mergeCell ref="A9:A11"/>
    <mergeCell ref="B9:D10"/>
    <mergeCell ref="E9:AN9"/>
    <mergeCell ref="AO9:AO11"/>
    <mergeCell ref="AP9:AP11"/>
    <mergeCell ref="S10:T10"/>
    <mergeCell ref="U10:V10"/>
    <mergeCell ref="W10:X10"/>
    <mergeCell ref="Y10:Z10"/>
  </mergeCells>
  <dataValidations count="2">
    <dataValidation type="whole" operator="greaterThanOrEqual" allowBlank="1" showInputMessage="1" showErrorMessage="1" sqref="F137:AO150">
      <formula1>0</formula1>
    </dataValidation>
    <dataValidation type="whole" operator="greaterThanOrEqual" allowBlank="1" showInputMessage="1" showErrorMessage="1" errorTitle="Error" error="Favor Ingrese sólo Números." sqref="C49:M50 C56:X57 C59:X60 C154:U154 F83:AN86 C91:F95 C97:F99 B104:O106 E13:AR26 B111:M113 E118:AP120 E31:AS45 B63:B74 AR122:AS126 AQ118:AR121 D124:K132 C78:U78">
      <formula1>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86"/>
  <sheetViews>
    <sheetView workbookViewId="0">
      <selection activeCell="A6" sqref="A6:W6"/>
    </sheetView>
  </sheetViews>
  <sheetFormatPr baseColWidth="10" defaultColWidth="11.42578125" defaultRowHeight="14.25" x14ac:dyDescent="0.2"/>
  <cols>
    <col min="1" max="1" width="45.7109375" style="2" customWidth="1"/>
    <col min="2" max="2" width="31.5703125" style="2" customWidth="1"/>
    <col min="3" max="4" width="16.28515625" style="2" customWidth="1"/>
    <col min="5" max="5" width="17.85546875" style="2" customWidth="1"/>
    <col min="6" max="6" width="15.28515625" style="2" customWidth="1"/>
    <col min="7" max="7" width="12.28515625" style="2" customWidth="1"/>
    <col min="8" max="8" width="13.42578125" style="2" customWidth="1"/>
    <col min="9" max="9" width="13.28515625" style="2" customWidth="1"/>
    <col min="10" max="10" width="12.42578125" style="2" customWidth="1"/>
    <col min="11" max="11" width="13.28515625" style="2" customWidth="1"/>
    <col min="12" max="12" width="11.42578125" style="2"/>
    <col min="13" max="13" width="11.85546875" style="2" customWidth="1"/>
    <col min="14" max="14" width="13.85546875" style="2" customWidth="1"/>
    <col min="15" max="15" width="13.42578125" style="2" customWidth="1"/>
    <col min="16" max="16" width="11.42578125" style="2"/>
    <col min="17" max="17" width="11.42578125" style="2" customWidth="1"/>
    <col min="18" max="18" width="11.42578125" style="2"/>
    <col min="19" max="19" width="13.5703125" style="2" customWidth="1"/>
    <col min="20" max="40" width="11.42578125" style="2"/>
    <col min="41" max="41" width="11.28515625" style="2" customWidth="1"/>
    <col min="42" max="42" width="12" style="2" customWidth="1"/>
    <col min="43" max="73" width="11.42578125" style="2"/>
    <col min="74" max="75" width="11.42578125" style="3"/>
    <col min="76" max="76" width="11.28515625" style="3" customWidth="1"/>
    <col min="77" max="77" width="11.85546875" style="3" customWidth="1"/>
    <col min="78" max="78" width="10.85546875" style="3" customWidth="1"/>
    <col min="79" max="103" width="10.85546875" style="4" hidden="1" customWidth="1"/>
    <col min="104" max="104" width="6.42578125" style="4" hidden="1" customWidth="1"/>
    <col min="105" max="105" width="10.85546875" style="5" hidden="1" customWidth="1"/>
    <col min="106" max="130" width="11.42578125" style="5" hidden="1" customWidth="1"/>
    <col min="131" max="16384" width="11.42578125" style="2"/>
  </cols>
  <sheetData>
    <row r="1" spans="1:114" s="2" customFormat="1" x14ac:dyDescent="0.2">
      <c r="A1" s="1" t="s">
        <v>0</v>
      </c>
      <c r="BV1" s="3"/>
      <c r="BW1" s="3"/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5"/>
      <c r="DB1" s="5"/>
      <c r="DC1" s="5"/>
      <c r="DD1" s="5"/>
      <c r="DE1" s="5"/>
      <c r="DF1" s="5"/>
      <c r="DG1" s="5"/>
      <c r="DH1" s="5"/>
      <c r="DI1" s="5"/>
      <c r="DJ1" s="5"/>
    </row>
    <row r="2" spans="1:114" s="2" customFormat="1" x14ac:dyDescent="0.2">
      <c r="A2" s="1" t="str">
        <f>CONCATENATE("COMUNA: ",[7]NOMBRE!B2," - ","( ",[7]NOMBRE!C2,[7]NOMBRE!D2,[7]NOMBRE!E2,[7]NOMBRE!F2,[7]NOMBRE!G2," )")</f>
        <v>COMUNA: LINARES - ( 07401 )</v>
      </c>
      <c r="BV2" s="3"/>
      <c r="BW2" s="3"/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5"/>
      <c r="DB2" s="5"/>
      <c r="DC2" s="5"/>
      <c r="DD2" s="5"/>
      <c r="DE2" s="5"/>
      <c r="DF2" s="5"/>
      <c r="DG2" s="5"/>
      <c r="DH2" s="5"/>
      <c r="DI2" s="5"/>
      <c r="DJ2" s="5"/>
    </row>
    <row r="3" spans="1:114" s="2" customFormat="1" x14ac:dyDescent="0.2">
      <c r="A3" s="1" t="str">
        <f>CONCATENATE("ESTABLECIMIENTO/ESTRATEGIA: ",[7]NOMBRE!B3," - ","( ",[7]NOMBRE!C3,[7]NOMBRE!D3,[7]NOMBRE!E3,[7]NOMBRE!F3,[7]NOMBRE!G3,[7]NOMBRE!H3," )")</f>
        <v>ESTABLECIMIENTO/ESTRATEGIA: HOSPITAL PRESIDENTE CARLOS IBAÑEZ DEL CAMPO - ( 116108 )</v>
      </c>
      <c r="BV3" s="3"/>
      <c r="BW3" s="3"/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5"/>
      <c r="DB3" s="5"/>
      <c r="DC3" s="5"/>
      <c r="DD3" s="5"/>
      <c r="DE3" s="5"/>
      <c r="DF3" s="5"/>
      <c r="DG3" s="5"/>
      <c r="DH3" s="5"/>
      <c r="DI3" s="5"/>
      <c r="DJ3" s="5"/>
    </row>
    <row r="4" spans="1:114" s="2" customFormat="1" x14ac:dyDescent="0.2">
      <c r="A4" s="1" t="str">
        <f>CONCATENATE("MES: ",[7]NOMBRE!B6," - ","( ",[7]NOMBRE!C6,[7]NOMBRE!D6," )")</f>
        <v>MES: JUNIO - ( 06 )</v>
      </c>
      <c r="BV4" s="3"/>
      <c r="BW4" s="3"/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5"/>
      <c r="DB4" s="5"/>
      <c r="DC4" s="5"/>
      <c r="DD4" s="5"/>
      <c r="DE4" s="5"/>
      <c r="DF4" s="5"/>
      <c r="DG4" s="5"/>
      <c r="DH4" s="5"/>
      <c r="DI4" s="5"/>
      <c r="DJ4" s="5"/>
    </row>
    <row r="5" spans="1:114" s="2" customFormat="1" x14ac:dyDescent="0.2">
      <c r="A5" s="1" t="str">
        <f>CONCATENATE("AÑO: ",[7]NOMBRE!B7)</f>
        <v>AÑO: 2023</v>
      </c>
      <c r="BV5" s="3"/>
      <c r="BW5" s="3"/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5"/>
      <c r="DB5" s="5"/>
      <c r="DC5" s="5"/>
      <c r="DD5" s="5"/>
      <c r="DE5" s="5"/>
      <c r="DF5" s="5"/>
      <c r="DG5" s="5"/>
      <c r="DH5" s="5"/>
      <c r="DI5" s="5"/>
      <c r="DJ5" s="5"/>
    </row>
    <row r="6" spans="1:114" s="2" customFormat="1" ht="15" customHeight="1" x14ac:dyDescent="0.2">
      <c r="A6" s="3354" t="s">
        <v>1</v>
      </c>
      <c r="B6" s="3354"/>
      <c r="C6" s="3354"/>
      <c r="D6" s="3354"/>
      <c r="E6" s="3354"/>
      <c r="F6" s="3354"/>
      <c r="G6" s="3354"/>
      <c r="H6" s="3354"/>
      <c r="I6" s="3354"/>
      <c r="J6" s="3354"/>
      <c r="K6" s="3354"/>
      <c r="L6" s="3354"/>
      <c r="M6" s="3354"/>
      <c r="N6" s="3354"/>
      <c r="O6" s="3354"/>
      <c r="P6" s="3354"/>
      <c r="Q6" s="3354"/>
      <c r="R6" s="3354"/>
      <c r="S6" s="3354"/>
      <c r="T6" s="3354"/>
      <c r="U6" s="3354"/>
      <c r="V6" s="3354"/>
      <c r="W6" s="3354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BV6" s="3"/>
      <c r="BW6" s="3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5"/>
      <c r="DB6" s="5"/>
      <c r="DC6" s="5"/>
      <c r="DD6" s="5"/>
      <c r="DE6" s="5"/>
      <c r="DF6" s="5"/>
      <c r="DG6" s="5"/>
      <c r="DH6" s="5"/>
      <c r="DI6" s="5"/>
      <c r="DJ6" s="5"/>
    </row>
    <row r="7" spans="1:114" s="2" customFormat="1" ht="15" x14ac:dyDescent="0.2">
      <c r="A7" s="1602"/>
      <c r="B7" s="1602"/>
      <c r="C7" s="1602"/>
      <c r="D7" s="1602"/>
      <c r="E7" s="1602"/>
      <c r="F7" s="1602"/>
      <c r="G7" s="1602"/>
      <c r="H7" s="1602"/>
      <c r="I7" s="1602"/>
      <c r="J7" s="1602"/>
      <c r="K7" s="1602"/>
      <c r="L7" s="1602"/>
      <c r="M7" s="1602"/>
      <c r="N7" s="1602"/>
      <c r="O7" s="1602"/>
      <c r="P7" s="1602"/>
      <c r="Q7" s="1602"/>
      <c r="R7" s="1602"/>
      <c r="S7" s="1602"/>
      <c r="T7" s="1602"/>
      <c r="U7" s="1602"/>
      <c r="V7" s="1602"/>
      <c r="W7" s="1602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V7" s="3"/>
      <c r="BW7" s="3"/>
      <c r="BX7" s="3"/>
      <c r="BY7" s="3"/>
      <c r="BZ7" s="3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5"/>
      <c r="DB7" s="5"/>
      <c r="DC7" s="5"/>
      <c r="DD7" s="5"/>
      <c r="DE7" s="5"/>
      <c r="DF7" s="5"/>
      <c r="DG7" s="5"/>
      <c r="DH7" s="5"/>
      <c r="DI7" s="5"/>
      <c r="DJ7" s="5"/>
    </row>
    <row r="8" spans="1:114" s="2" customFormat="1" x14ac:dyDescent="0.2">
      <c r="A8" s="8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"/>
      <c r="Z8" s="1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V8" s="3"/>
      <c r="BW8" s="3"/>
      <c r="BX8" s="3"/>
      <c r="BY8" s="3"/>
      <c r="BZ8" s="3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5"/>
      <c r="DB8" s="5"/>
      <c r="DC8" s="5"/>
      <c r="DD8" s="5"/>
      <c r="DE8" s="5"/>
      <c r="DF8" s="5"/>
      <c r="DG8" s="5"/>
      <c r="DH8" s="5"/>
      <c r="DI8" s="5"/>
      <c r="DJ8" s="5"/>
    </row>
    <row r="9" spans="1:114" s="2" customFormat="1" ht="14.25" customHeight="1" x14ac:dyDescent="0.2">
      <c r="A9" s="4038" t="s">
        <v>3</v>
      </c>
      <c r="B9" s="4039" t="s">
        <v>4</v>
      </c>
      <c r="C9" s="4040"/>
      <c r="D9" s="4041"/>
      <c r="E9" s="4042" t="s">
        <v>5</v>
      </c>
      <c r="F9" s="4043"/>
      <c r="G9" s="4043"/>
      <c r="H9" s="4043"/>
      <c r="I9" s="4043"/>
      <c r="J9" s="4043"/>
      <c r="K9" s="4043"/>
      <c r="L9" s="4043"/>
      <c r="M9" s="4043"/>
      <c r="N9" s="4043"/>
      <c r="O9" s="4043"/>
      <c r="P9" s="4043"/>
      <c r="Q9" s="4043"/>
      <c r="R9" s="4043"/>
      <c r="S9" s="4043"/>
      <c r="T9" s="4043"/>
      <c r="U9" s="4043"/>
      <c r="V9" s="4043"/>
      <c r="W9" s="4043"/>
      <c r="X9" s="4043"/>
      <c r="Y9" s="4043"/>
      <c r="Z9" s="4043"/>
      <c r="AA9" s="4043"/>
      <c r="AB9" s="4043"/>
      <c r="AC9" s="4043"/>
      <c r="AD9" s="4043"/>
      <c r="AE9" s="4043"/>
      <c r="AF9" s="4043"/>
      <c r="AG9" s="4043"/>
      <c r="AH9" s="4043"/>
      <c r="AI9" s="4043"/>
      <c r="AJ9" s="4043"/>
      <c r="AK9" s="4043"/>
      <c r="AL9" s="4043"/>
      <c r="AM9" s="4043"/>
      <c r="AN9" s="4044"/>
      <c r="AO9" s="4030" t="s">
        <v>6</v>
      </c>
      <c r="AP9" s="4030" t="s">
        <v>7</v>
      </c>
      <c r="AQ9" s="4041" t="s">
        <v>8</v>
      </c>
      <c r="AR9" s="4041" t="s">
        <v>9</v>
      </c>
      <c r="AS9" s="4041" t="s">
        <v>10</v>
      </c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U9" s="10"/>
      <c r="BV9" s="3"/>
      <c r="BW9" s="3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5"/>
      <c r="DB9" s="5"/>
      <c r="DC9" s="5"/>
      <c r="DD9" s="5"/>
      <c r="DE9" s="5"/>
      <c r="DF9" s="5"/>
      <c r="DG9" s="5"/>
      <c r="DH9" s="5"/>
      <c r="DI9" s="5"/>
      <c r="DJ9" s="5"/>
    </row>
    <row r="10" spans="1:114" s="2" customFormat="1" ht="14.25" customHeight="1" x14ac:dyDescent="0.2">
      <c r="A10" s="3356"/>
      <c r="B10" s="4012"/>
      <c r="C10" s="3484"/>
      <c r="D10" s="3623"/>
      <c r="E10" s="4045" t="s">
        <v>11</v>
      </c>
      <c r="F10" s="4047"/>
      <c r="G10" s="4045" t="s">
        <v>12</v>
      </c>
      <c r="H10" s="4046"/>
      <c r="I10" s="4045" t="s">
        <v>13</v>
      </c>
      <c r="J10" s="4046"/>
      <c r="K10" s="4045" t="s">
        <v>14</v>
      </c>
      <c r="L10" s="4046"/>
      <c r="M10" s="4045" t="s">
        <v>15</v>
      </c>
      <c r="N10" s="4046"/>
      <c r="O10" s="4045" t="s">
        <v>16</v>
      </c>
      <c r="P10" s="4046"/>
      <c r="Q10" s="4045" t="s">
        <v>17</v>
      </c>
      <c r="R10" s="4046"/>
      <c r="S10" s="4045" t="s">
        <v>18</v>
      </c>
      <c r="T10" s="4046"/>
      <c r="U10" s="4045" t="s">
        <v>19</v>
      </c>
      <c r="V10" s="4046"/>
      <c r="W10" s="4045" t="s">
        <v>20</v>
      </c>
      <c r="X10" s="4046"/>
      <c r="Y10" s="4045" t="s">
        <v>21</v>
      </c>
      <c r="Z10" s="4046"/>
      <c r="AA10" s="4045" t="s">
        <v>22</v>
      </c>
      <c r="AB10" s="4046"/>
      <c r="AC10" s="4045" t="s">
        <v>23</v>
      </c>
      <c r="AD10" s="4046"/>
      <c r="AE10" s="4045" t="s">
        <v>24</v>
      </c>
      <c r="AF10" s="4046"/>
      <c r="AG10" s="4045" t="s">
        <v>25</v>
      </c>
      <c r="AH10" s="4046"/>
      <c r="AI10" s="4045" t="s">
        <v>26</v>
      </c>
      <c r="AJ10" s="4046"/>
      <c r="AK10" s="4045" t="s">
        <v>27</v>
      </c>
      <c r="AL10" s="4046"/>
      <c r="AM10" s="4042" t="s">
        <v>28</v>
      </c>
      <c r="AN10" s="4044"/>
      <c r="AO10" s="3368"/>
      <c r="AP10" s="3368"/>
      <c r="AQ10" s="3372"/>
      <c r="AR10" s="3372"/>
      <c r="AS10" s="3372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U10" s="10"/>
      <c r="BV10" s="3"/>
      <c r="BW10" s="3"/>
      <c r="BX10" s="3"/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5"/>
      <c r="DB10" s="5"/>
      <c r="DC10" s="5"/>
      <c r="DD10" s="5"/>
      <c r="DE10" s="5"/>
      <c r="DF10" s="5"/>
      <c r="DG10" s="5"/>
      <c r="DH10" s="5"/>
      <c r="DI10" s="5"/>
      <c r="DJ10" s="5"/>
    </row>
    <row r="11" spans="1:114" s="2" customFormat="1" x14ac:dyDescent="0.2">
      <c r="A11" s="3684"/>
      <c r="B11" s="1873" t="s">
        <v>29</v>
      </c>
      <c r="C11" s="1874" t="s">
        <v>30</v>
      </c>
      <c r="D11" s="1875" t="s">
        <v>31</v>
      </c>
      <c r="E11" s="1876" t="s">
        <v>30</v>
      </c>
      <c r="F11" s="1877" t="s">
        <v>31</v>
      </c>
      <c r="G11" s="1876" t="s">
        <v>30</v>
      </c>
      <c r="H11" s="1877" t="s">
        <v>31</v>
      </c>
      <c r="I11" s="1876" t="s">
        <v>30</v>
      </c>
      <c r="J11" s="1877" t="s">
        <v>31</v>
      </c>
      <c r="K11" s="1876" t="s">
        <v>30</v>
      </c>
      <c r="L11" s="1877" t="s">
        <v>31</v>
      </c>
      <c r="M11" s="1876" t="s">
        <v>30</v>
      </c>
      <c r="N11" s="1877" t="s">
        <v>31</v>
      </c>
      <c r="O11" s="1876" t="s">
        <v>30</v>
      </c>
      <c r="P11" s="1877" t="s">
        <v>31</v>
      </c>
      <c r="Q11" s="1876" t="s">
        <v>30</v>
      </c>
      <c r="R11" s="1877" t="s">
        <v>31</v>
      </c>
      <c r="S11" s="1876" t="s">
        <v>30</v>
      </c>
      <c r="T11" s="1877" t="s">
        <v>31</v>
      </c>
      <c r="U11" s="1876" t="s">
        <v>30</v>
      </c>
      <c r="V11" s="1877" t="s">
        <v>31</v>
      </c>
      <c r="W11" s="1876" t="s">
        <v>30</v>
      </c>
      <c r="X11" s="1877" t="s">
        <v>31</v>
      </c>
      <c r="Y11" s="1876" t="s">
        <v>30</v>
      </c>
      <c r="Z11" s="1877" t="s">
        <v>31</v>
      </c>
      <c r="AA11" s="1876" t="s">
        <v>30</v>
      </c>
      <c r="AB11" s="1877" t="s">
        <v>31</v>
      </c>
      <c r="AC11" s="1876" t="s">
        <v>30</v>
      </c>
      <c r="AD11" s="1877" t="s">
        <v>31</v>
      </c>
      <c r="AE11" s="1876" t="s">
        <v>30</v>
      </c>
      <c r="AF11" s="1877" t="s">
        <v>31</v>
      </c>
      <c r="AG11" s="1876" t="s">
        <v>30</v>
      </c>
      <c r="AH11" s="1877" t="s">
        <v>31</v>
      </c>
      <c r="AI11" s="1876" t="s">
        <v>30</v>
      </c>
      <c r="AJ11" s="1877" t="s">
        <v>31</v>
      </c>
      <c r="AK11" s="1876" t="s">
        <v>30</v>
      </c>
      <c r="AL11" s="1877" t="s">
        <v>31</v>
      </c>
      <c r="AM11" s="1876" t="s">
        <v>30</v>
      </c>
      <c r="AN11" s="1878" t="s">
        <v>31</v>
      </c>
      <c r="AO11" s="3639"/>
      <c r="AP11" s="3639"/>
      <c r="AQ11" s="3623"/>
      <c r="AR11" s="3623"/>
      <c r="AS11" s="362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U11" s="10"/>
      <c r="BV11" s="3"/>
      <c r="BW11" s="3"/>
      <c r="BX11" s="3"/>
      <c r="BY11" s="3"/>
      <c r="BZ11" s="3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5"/>
      <c r="DB11" s="5"/>
      <c r="DC11" s="5"/>
      <c r="DD11" s="5"/>
      <c r="DE11" s="5"/>
      <c r="DF11" s="5"/>
      <c r="DG11" s="5"/>
      <c r="DH11" s="5"/>
      <c r="DI11" s="5"/>
      <c r="DJ11" s="5"/>
    </row>
    <row r="12" spans="1:114" s="2" customFormat="1" x14ac:dyDescent="0.2">
      <c r="A12" s="1879" t="s">
        <v>32</v>
      </c>
      <c r="B12" s="1880">
        <f>SUM(B13:B26)</f>
        <v>0</v>
      </c>
      <c r="C12" s="1881">
        <f>SUM(C13:C26)</f>
        <v>0</v>
      </c>
      <c r="D12" s="11">
        <f>SUM(D13:D26)</f>
        <v>0</v>
      </c>
      <c r="E12" s="1876">
        <f>SUM(E13:E26)</f>
        <v>0</v>
      </c>
      <c r="F12" s="12">
        <f t="shared" ref="F12:AN12" si="0">SUM(F13:F26)</f>
        <v>0</v>
      </c>
      <c r="G12" s="13">
        <f>SUM(G13:G26)</f>
        <v>0</v>
      </c>
      <c r="H12" s="12">
        <f t="shared" si="0"/>
        <v>0</v>
      </c>
      <c r="I12" s="1876">
        <f t="shared" si="0"/>
        <v>0</v>
      </c>
      <c r="J12" s="12">
        <f t="shared" si="0"/>
        <v>0</v>
      </c>
      <c r="K12" s="1876">
        <f t="shared" si="0"/>
        <v>0</v>
      </c>
      <c r="L12" s="12">
        <f t="shared" si="0"/>
        <v>0</v>
      </c>
      <c r="M12" s="1876">
        <f t="shared" si="0"/>
        <v>0</v>
      </c>
      <c r="N12" s="12">
        <f t="shared" si="0"/>
        <v>0</v>
      </c>
      <c r="O12" s="1876">
        <f t="shared" si="0"/>
        <v>0</v>
      </c>
      <c r="P12" s="12">
        <f t="shared" si="0"/>
        <v>0</v>
      </c>
      <c r="Q12" s="1876">
        <f t="shared" si="0"/>
        <v>0</v>
      </c>
      <c r="R12" s="12">
        <f t="shared" si="0"/>
        <v>0</v>
      </c>
      <c r="S12" s="1876">
        <f t="shared" si="0"/>
        <v>0</v>
      </c>
      <c r="T12" s="12">
        <f t="shared" si="0"/>
        <v>0</v>
      </c>
      <c r="U12" s="1876">
        <f>SUM(U13:U26)</f>
        <v>0</v>
      </c>
      <c r="V12" s="12">
        <f>SUM(V13:V26)</f>
        <v>0</v>
      </c>
      <c r="W12" s="1876">
        <f t="shared" si="0"/>
        <v>0</v>
      </c>
      <c r="X12" s="12">
        <f t="shared" si="0"/>
        <v>0</v>
      </c>
      <c r="Y12" s="1876">
        <f t="shared" si="0"/>
        <v>0</v>
      </c>
      <c r="Z12" s="12">
        <f t="shared" si="0"/>
        <v>0</v>
      </c>
      <c r="AA12" s="1876">
        <f t="shared" si="0"/>
        <v>0</v>
      </c>
      <c r="AB12" s="12">
        <f t="shared" si="0"/>
        <v>0</v>
      </c>
      <c r="AC12" s="1876">
        <f t="shared" si="0"/>
        <v>0</v>
      </c>
      <c r="AD12" s="12">
        <f t="shared" si="0"/>
        <v>0</v>
      </c>
      <c r="AE12" s="1876">
        <f t="shared" si="0"/>
        <v>0</v>
      </c>
      <c r="AF12" s="12">
        <f t="shared" si="0"/>
        <v>0</v>
      </c>
      <c r="AG12" s="1876">
        <f t="shared" si="0"/>
        <v>0</v>
      </c>
      <c r="AH12" s="12">
        <f t="shared" si="0"/>
        <v>0</v>
      </c>
      <c r="AI12" s="1876">
        <f t="shared" si="0"/>
        <v>0</v>
      </c>
      <c r="AJ12" s="12">
        <f t="shared" si="0"/>
        <v>0</v>
      </c>
      <c r="AK12" s="1876">
        <f t="shared" si="0"/>
        <v>0</v>
      </c>
      <c r="AL12" s="12">
        <f t="shared" si="0"/>
        <v>0</v>
      </c>
      <c r="AM12" s="1876">
        <f t="shared" si="0"/>
        <v>0</v>
      </c>
      <c r="AN12" s="14">
        <f t="shared" si="0"/>
        <v>0</v>
      </c>
      <c r="AO12" s="15">
        <f>SUM(AO13:AO26)</f>
        <v>0</v>
      </c>
      <c r="AP12" s="1882">
        <f>SUM(AP13:AP26)</f>
        <v>0</v>
      </c>
      <c r="AQ12" s="1877">
        <f>SUM(AQ13:AQ26)</f>
        <v>0</v>
      </c>
      <c r="AR12" s="1877">
        <f>SUM(AR13:AR26)</f>
        <v>0</v>
      </c>
      <c r="AS12" s="1877">
        <f>SUM(AS13:AS26)</f>
        <v>0</v>
      </c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U12" s="10"/>
      <c r="BV12" s="3"/>
      <c r="BW12" s="3"/>
      <c r="BX12" s="3"/>
      <c r="BY12" s="3"/>
      <c r="BZ12" s="3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5"/>
      <c r="DB12" s="5"/>
      <c r="DC12" s="5"/>
      <c r="DD12" s="5"/>
      <c r="DE12" s="5"/>
      <c r="DF12" s="5"/>
      <c r="DG12" s="5"/>
      <c r="DH12" s="5"/>
      <c r="DI12" s="5"/>
      <c r="DJ12" s="5"/>
    </row>
    <row r="13" spans="1:114" s="2" customFormat="1" x14ac:dyDescent="0.2">
      <c r="A13" s="16" t="s">
        <v>33</v>
      </c>
      <c r="B13" s="17">
        <f>SUM(C13:D13)</f>
        <v>0</v>
      </c>
      <c r="C13" s="1883">
        <f>SUM(E13+G13+I13+K13+M13+O13+Q13+S13+U13+W13+Y13+AA13+AC13+AE13+AG13+AI13+AK13+AM13)</f>
        <v>0</v>
      </c>
      <c r="D13" s="1884">
        <f>SUM(F13+H13+J13+L13+N13+P13+R13+T13+V13+X13+Z13+AB13+AD13+AF13+AH13+AJ13+AL13+AN13)</f>
        <v>0</v>
      </c>
      <c r="E13" s="1885"/>
      <c r="F13" s="1886"/>
      <c r="G13" s="1885"/>
      <c r="H13" s="1886"/>
      <c r="I13" s="1885"/>
      <c r="J13" s="1887"/>
      <c r="K13" s="1885"/>
      <c r="L13" s="1887"/>
      <c r="M13" s="1885"/>
      <c r="N13" s="1887"/>
      <c r="O13" s="1885"/>
      <c r="P13" s="1887"/>
      <c r="Q13" s="1885"/>
      <c r="R13" s="1887"/>
      <c r="S13" s="1885"/>
      <c r="T13" s="1887"/>
      <c r="U13" s="1885"/>
      <c r="V13" s="1887"/>
      <c r="W13" s="1885"/>
      <c r="X13" s="1887"/>
      <c r="Y13" s="1885"/>
      <c r="Z13" s="1887"/>
      <c r="AA13" s="1885"/>
      <c r="AB13" s="1887"/>
      <c r="AC13" s="1885"/>
      <c r="AD13" s="1887"/>
      <c r="AE13" s="1885"/>
      <c r="AF13" s="1887"/>
      <c r="AG13" s="1885"/>
      <c r="AH13" s="1887"/>
      <c r="AI13" s="1885"/>
      <c r="AJ13" s="1887"/>
      <c r="AK13" s="1885"/>
      <c r="AL13" s="1887"/>
      <c r="AM13" s="1888"/>
      <c r="AN13" s="1889"/>
      <c r="AO13" s="1890"/>
      <c r="AP13" s="1890"/>
      <c r="AQ13" s="1891"/>
      <c r="AR13" s="1891"/>
      <c r="AS13" s="1891"/>
      <c r="AT13" s="18"/>
      <c r="AU13" s="19"/>
      <c r="AV13" s="19"/>
      <c r="AW13" s="19"/>
      <c r="AX13" s="19"/>
      <c r="AY13" s="19"/>
      <c r="AZ13" s="19"/>
      <c r="BA13" s="19"/>
      <c r="BB13" s="3"/>
      <c r="BC13" s="3"/>
      <c r="BD13" s="3"/>
      <c r="BU13" s="10"/>
      <c r="BV13" s="3"/>
      <c r="BW13" s="3"/>
      <c r="BX13" s="3"/>
      <c r="BY13" s="3"/>
      <c r="BZ13" s="3"/>
      <c r="CA13" s="20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5"/>
      <c r="DB13" s="5">
        <v>0</v>
      </c>
      <c r="DC13" s="5"/>
      <c r="DD13" s="5">
        <v>0</v>
      </c>
      <c r="DE13" s="5"/>
      <c r="DF13" s="5">
        <v>0</v>
      </c>
      <c r="DG13" s="5"/>
      <c r="DH13" s="5">
        <v>0</v>
      </c>
      <c r="DI13" s="5"/>
      <c r="DJ13" s="5">
        <v>0</v>
      </c>
    </row>
    <row r="14" spans="1:114" s="2" customFormat="1" x14ac:dyDescent="0.2">
      <c r="A14" s="21" t="s">
        <v>34</v>
      </c>
      <c r="B14" s="22">
        <f t="shared" ref="B14:B26" si="1">SUM(C14:D14)</f>
        <v>0</v>
      </c>
      <c r="C14" s="23">
        <f>SUM(E14+G14+I14)</f>
        <v>0</v>
      </c>
      <c r="D14" s="24">
        <f>SUM(F14+H14+J14)</f>
        <v>0</v>
      </c>
      <c r="E14" s="25"/>
      <c r="F14" s="26"/>
      <c r="G14" s="25"/>
      <c r="H14" s="26"/>
      <c r="I14" s="25"/>
      <c r="J14" s="27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8"/>
      <c r="V14" s="29"/>
      <c r="W14" s="28"/>
      <c r="X14" s="29"/>
      <c r="Y14" s="28"/>
      <c r="Z14" s="29"/>
      <c r="AA14" s="28"/>
      <c r="AB14" s="29"/>
      <c r="AC14" s="28"/>
      <c r="AD14" s="29"/>
      <c r="AE14" s="28"/>
      <c r="AF14" s="29"/>
      <c r="AG14" s="28"/>
      <c r="AH14" s="29"/>
      <c r="AI14" s="28"/>
      <c r="AJ14" s="29"/>
      <c r="AK14" s="28"/>
      <c r="AL14" s="29"/>
      <c r="AM14" s="28"/>
      <c r="AN14" s="30"/>
      <c r="AO14" s="31"/>
      <c r="AP14" s="31"/>
      <c r="AQ14" s="32"/>
      <c r="AR14" s="32"/>
      <c r="AS14" s="32"/>
      <c r="AT14" s="18"/>
      <c r="AU14" s="19"/>
      <c r="AV14" s="19"/>
      <c r="AW14" s="19"/>
      <c r="AX14" s="19"/>
      <c r="AY14" s="19"/>
      <c r="AZ14" s="19"/>
      <c r="BA14" s="19"/>
      <c r="BB14" s="3"/>
      <c r="BC14" s="3"/>
      <c r="BD14" s="3"/>
      <c r="BU14" s="10"/>
      <c r="BV14" s="3"/>
      <c r="BW14" s="3"/>
      <c r="BX14" s="3"/>
      <c r="BY14" s="3"/>
      <c r="BZ14" s="3"/>
      <c r="CA14" s="20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5"/>
      <c r="DB14" s="5">
        <v>0</v>
      </c>
      <c r="DC14" s="5"/>
      <c r="DD14" s="5">
        <v>0</v>
      </c>
      <c r="DE14" s="5"/>
      <c r="DF14" s="5">
        <v>0</v>
      </c>
      <c r="DG14" s="5"/>
      <c r="DH14" s="5">
        <v>0</v>
      </c>
      <c r="DI14" s="5"/>
      <c r="DJ14" s="5">
        <v>0</v>
      </c>
    </row>
    <row r="15" spans="1:114" s="2" customFormat="1" x14ac:dyDescent="0.2">
      <c r="A15" s="33" t="s">
        <v>35</v>
      </c>
      <c r="B15" s="22">
        <f t="shared" si="1"/>
        <v>0</v>
      </c>
      <c r="C15" s="23">
        <f>SUM(E15+G15+I15+K15+M15+O15+Q15+S15+U15+W15+Y15+AA15+AC15+AE15+AG15+AI15+AK15+AM15)</f>
        <v>0</v>
      </c>
      <c r="D15" s="24">
        <f>SUM(F15+H15+J15+L15+N15+P15+R15+T15+V15+X15+Z15+AB15+AD15+AF15+AH15+AJ15+AL15+AN15)</f>
        <v>0</v>
      </c>
      <c r="E15" s="25"/>
      <c r="F15" s="26"/>
      <c r="G15" s="25"/>
      <c r="H15" s="26"/>
      <c r="I15" s="25"/>
      <c r="J15" s="27"/>
      <c r="K15" s="25"/>
      <c r="L15" s="27"/>
      <c r="M15" s="25"/>
      <c r="N15" s="27"/>
      <c r="O15" s="25"/>
      <c r="P15" s="27"/>
      <c r="Q15" s="25"/>
      <c r="R15" s="27"/>
      <c r="S15" s="25"/>
      <c r="T15" s="27"/>
      <c r="U15" s="25"/>
      <c r="V15" s="27"/>
      <c r="W15" s="25"/>
      <c r="X15" s="27"/>
      <c r="Y15" s="25"/>
      <c r="Z15" s="27"/>
      <c r="AA15" s="25"/>
      <c r="AB15" s="27"/>
      <c r="AC15" s="25"/>
      <c r="AD15" s="27"/>
      <c r="AE15" s="25"/>
      <c r="AF15" s="27"/>
      <c r="AG15" s="25"/>
      <c r="AH15" s="27"/>
      <c r="AI15" s="25"/>
      <c r="AJ15" s="27"/>
      <c r="AK15" s="25"/>
      <c r="AL15" s="27"/>
      <c r="AM15" s="34"/>
      <c r="AN15" s="35"/>
      <c r="AO15" s="31"/>
      <c r="AP15" s="31"/>
      <c r="AQ15" s="32"/>
      <c r="AR15" s="32"/>
      <c r="AS15" s="32"/>
      <c r="AT15" s="18"/>
      <c r="AU15" s="19"/>
      <c r="AV15" s="19"/>
      <c r="AW15" s="19"/>
      <c r="AX15" s="19"/>
      <c r="AY15" s="19"/>
      <c r="AZ15" s="19"/>
      <c r="BA15" s="19"/>
      <c r="BB15" s="3"/>
      <c r="BC15" s="3"/>
      <c r="BD15" s="3"/>
      <c r="BU15" s="10"/>
      <c r="BV15" s="3"/>
      <c r="BW15" s="3"/>
      <c r="BX15" s="3"/>
      <c r="BY15" s="3"/>
      <c r="BZ15" s="3"/>
      <c r="CA15" s="20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5"/>
      <c r="DB15" s="5">
        <v>0</v>
      </c>
      <c r="DC15" s="5"/>
      <c r="DD15" s="5">
        <v>0</v>
      </c>
      <c r="DE15" s="5"/>
      <c r="DF15" s="5">
        <v>0</v>
      </c>
      <c r="DG15" s="5"/>
      <c r="DH15" s="5">
        <v>0</v>
      </c>
      <c r="DI15" s="5"/>
      <c r="DJ15" s="5">
        <v>0</v>
      </c>
    </row>
    <row r="16" spans="1:114" s="2" customFormat="1" x14ac:dyDescent="0.2">
      <c r="A16" s="36" t="s">
        <v>36</v>
      </c>
      <c r="B16" s="37">
        <f t="shared" si="1"/>
        <v>0</v>
      </c>
      <c r="C16" s="38">
        <f>SUM(I16+K16+M16+O16+Q16+S16+U16+W16+Y16+AA16+AC16+AE16+AG16+AI16+AK16+AM16)</f>
        <v>0</v>
      </c>
      <c r="D16" s="39">
        <f>SUM(J16+L16+N16+P16+R16+T16+V16+X16+Z16+AB16+AD16+AF16+AH16+AJ16+AL16+AN16)</f>
        <v>0</v>
      </c>
      <c r="E16" s="28"/>
      <c r="F16" s="29"/>
      <c r="G16" s="40"/>
      <c r="H16" s="41"/>
      <c r="I16" s="25"/>
      <c r="J16" s="27"/>
      <c r="K16" s="25"/>
      <c r="L16" s="27"/>
      <c r="M16" s="25"/>
      <c r="N16" s="27"/>
      <c r="O16" s="25"/>
      <c r="P16" s="27"/>
      <c r="Q16" s="25"/>
      <c r="R16" s="27"/>
      <c r="S16" s="25"/>
      <c r="T16" s="27"/>
      <c r="U16" s="25"/>
      <c r="V16" s="27"/>
      <c r="W16" s="25"/>
      <c r="X16" s="27"/>
      <c r="Y16" s="25"/>
      <c r="Z16" s="27"/>
      <c r="AA16" s="25"/>
      <c r="AB16" s="27"/>
      <c r="AC16" s="25"/>
      <c r="AD16" s="27"/>
      <c r="AE16" s="25"/>
      <c r="AF16" s="27"/>
      <c r="AG16" s="25"/>
      <c r="AH16" s="27"/>
      <c r="AI16" s="25"/>
      <c r="AJ16" s="27"/>
      <c r="AK16" s="25"/>
      <c r="AL16" s="27"/>
      <c r="AM16" s="34"/>
      <c r="AN16" s="35"/>
      <c r="AO16" s="31"/>
      <c r="AP16" s="31"/>
      <c r="AQ16" s="32"/>
      <c r="AR16" s="32"/>
      <c r="AS16" s="32"/>
      <c r="AT16" s="18"/>
      <c r="AU16" s="19"/>
      <c r="AV16" s="19"/>
      <c r="AW16" s="19"/>
      <c r="AX16" s="19"/>
      <c r="AY16" s="19"/>
      <c r="AZ16" s="19"/>
      <c r="BA16" s="19"/>
      <c r="BB16" s="3"/>
      <c r="BC16" s="3"/>
      <c r="BD16" s="3"/>
      <c r="BU16" s="10"/>
      <c r="BV16" s="3"/>
      <c r="BW16" s="3"/>
      <c r="BX16" s="3"/>
      <c r="BY16" s="3"/>
      <c r="BZ16" s="3"/>
      <c r="CA16" s="20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5"/>
      <c r="DB16" s="5">
        <v>0</v>
      </c>
      <c r="DC16" s="5"/>
      <c r="DD16" s="5">
        <v>0</v>
      </c>
      <c r="DE16" s="5"/>
      <c r="DF16" s="5">
        <v>0</v>
      </c>
      <c r="DG16" s="5"/>
      <c r="DH16" s="5">
        <v>0</v>
      </c>
      <c r="DI16" s="5"/>
      <c r="DJ16" s="5">
        <v>0</v>
      </c>
    </row>
    <row r="17" spans="1:114" s="2" customFormat="1" x14ac:dyDescent="0.2">
      <c r="A17" s="42" t="s">
        <v>37</v>
      </c>
      <c r="B17" s="22">
        <f t="shared" si="1"/>
        <v>0</v>
      </c>
      <c r="C17" s="23">
        <f>SUM(U17+W17+Y17+AA17+AC17+AE17+AG17+AI17+AK17+AM17)</f>
        <v>0</v>
      </c>
      <c r="D17" s="24">
        <f>SUM(V17+X17+Z17+AB17+AD17+AF17+AH17+AJ17+AL17+AN17)</f>
        <v>0</v>
      </c>
      <c r="E17" s="28"/>
      <c r="F17" s="43"/>
      <c r="G17" s="28"/>
      <c r="H17" s="43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29"/>
      <c r="U17" s="25"/>
      <c r="V17" s="27"/>
      <c r="W17" s="25"/>
      <c r="X17" s="27"/>
      <c r="Y17" s="25"/>
      <c r="Z17" s="27"/>
      <c r="AA17" s="25"/>
      <c r="AB17" s="27"/>
      <c r="AC17" s="25"/>
      <c r="AD17" s="27"/>
      <c r="AE17" s="25"/>
      <c r="AF17" s="27"/>
      <c r="AG17" s="25"/>
      <c r="AH17" s="27"/>
      <c r="AI17" s="25"/>
      <c r="AJ17" s="27"/>
      <c r="AK17" s="25"/>
      <c r="AL17" s="27"/>
      <c r="AM17" s="34"/>
      <c r="AN17" s="35"/>
      <c r="AO17" s="31"/>
      <c r="AP17" s="31"/>
      <c r="AQ17" s="32"/>
      <c r="AR17" s="32"/>
      <c r="AS17" s="32"/>
      <c r="AT17" s="18"/>
      <c r="AU17" s="19"/>
      <c r="AV17" s="19"/>
      <c r="AW17" s="19"/>
      <c r="AX17" s="19"/>
      <c r="AY17" s="19"/>
      <c r="AZ17" s="19"/>
      <c r="BA17" s="19"/>
      <c r="BB17" s="3"/>
      <c r="BC17" s="3"/>
      <c r="BD17" s="3"/>
      <c r="BU17" s="10"/>
      <c r="BV17" s="3"/>
      <c r="BW17" s="3"/>
      <c r="BX17" s="3"/>
      <c r="BY17" s="3"/>
      <c r="BZ17" s="3"/>
      <c r="CA17" s="20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5"/>
      <c r="DB17" s="5">
        <v>0</v>
      </c>
      <c r="DC17" s="5"/>
      <c r="DD17" s="5">
        <v>0</v>
      </c>
      <c r="DE17" s="5"/>
      <c r="DF17" s="5">
        <v>0</v>
      </c>
      <c r="DG17" s="5"/>
      <c r="DH17" s="5">
        <v>0</v>
      </c>
      <c r="DI17" s="5"/>
      <c r="DJ17" s="5">
        <v>0</v>
      </c>
    </row>
    <row r="18" spans="1:114" s="2" customFormat="1" x14ac:dyDescent="0.2">
      <c r="A18" s="44" t="s">
        <v>38</v>
      </c>
      <c r="B18" s="22">
        <f t="shared" si="1"/>
        <v>0</v>
      </c>
      <c r="C18" s="23">
        <f>SUM(E18+G18+I18+K18+M18+O18+Q18+S18+U18+W18+Y18+AA18+AC18+AE18+AG18+AI18+AK18+AM18)</f>
        <v>0</v>
      </c>
      <c r="D18" s="24">
        <f>SUM(F18+H18+J18+L18+N18+P18+R18+T18+V18+X18+Z18+AB18+AD18+AF18+AH18+AJ18+AL18+AN18)</f>
        <v>0</v>
      </c>
      <c r="E18" s="25"/>
      <c r="F18" s="26"/>
      <c r="G18" s="25"/>
      <c r="H18" s="26"/>
      <c r="I18" s="25"/>
      <c r="J18" s="27"/>
      <c r="K18" s="45"/>
      <c r="L18" s="27"/>
      <c r="M18" s="25"/>
      <c r="N18" s="27"/>
      <c r="O18" s="25"/>
      <c r="P18" s="27"/>
      <c r="Q18" s="25"/>
      <c r="R18" s="27"/>
      <c r="S18" s="25"/>
      <c r="T18" s="27"/>
      <c r="U18" s="25"/>
      <c r="V18" s="27"/>
      <c r="W18" s="25"/>
      <c r="X18" s="27"/>
      <c r="Y18" s="25"/>
      <c r="Z18" s="27"/>
      <c r="AA18" s="25"/>
      <c r="AB18" s="27"/>
      <c r="AC18" s="25"/>
      <c r="AD18" s="27"/>
      <c r="AE18" s="25"/>
      <c r="AF18" s="27"/>
      <c r="AG18" s="25"/>
      <c r="AH18" s="27"/>
      <c r="AI18" s="25"/>
      <c r="AJ18" s="27"/>
      <c r="AK18" s="25"/>
      <c r="AL18" s="27"/>
      <c r="AM18" s="34"/>
      <c r="AN18" s="35"/>
      <c r="AO18" s="31"/>
      <c r="AP18" s="31"/>
      <c r="AQ18" s="32"/>
      <c r="AR18" s="32"/>
      <c r="AS18" s="32"/>
      <c r="AT18" s="18"/>
      <c r="AU18" s="19"/>
      <c r="AV18" s="19"/>
      <c r="AW18" s="19"/>
      <c r="AX18" s="19"/>
      <c r="AY18" s="19"/>
      <c r="AZ18" s="19"/>
      <c r="BA18" s="19"/>
      <c r="BB18" s="3"/>
      <c r="BC18" s="3"/>
      <c r="BD18" s="3"/>
      <c r="BU18" s="10"/>
      <c r="BV18" s="3"/>
      <c r="BW18" s="3"/>
      <c r="BX18" s="3"/>
      <c r="BY18" s="3"/>
      <c r="BZ18" s="3"/>
      <c r="CA18" s="20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5"/>
      <c r="DB18" s="5">
        <v>0</v>
      </c>
      <c r="DC18" s="5"/>
      <c r="DD18" s="5">
        <v>0</v>
      </c>
      <c r="DE18" s="5"/>
      <c r="DF18" s="5">
        <v>0</v>
      </c>
      <c r="DG18" s="5"/>
      <c r="DH18" s="5">
        <v>0</v>
      </c>
      <c r="DI18" s="5"/>
      <c r="DJ18" s="5">
        <v>0</v>
      </c>
    </row>
    <row r="19" spans="1:114" s="2" customFormat="1" x14ac:dyDescent="0.2">
      <c r="A19" s="46" t="s">
        <v>39</v>
      </c>
      <c r="B19" s="22">
        <f>SUM(C19:D19)</f>
        <v>0</v>
      </c>
      <c r="C19" s="47"/>
      <c r="D19" s="48">
        <f>SUM(L19+N19+P19+R19+T19+V19+X19+Z19+AB19+AD19+AF19)</f>
        <v>0</v>
      </c>
      <c r="E19" s="40"/>
      <c r="F19" s="41"/>
      <c r="G19" s="40"/>
      <c r="H19" s="41"/>
      <c r="I19" s="40"/>
      <c r="J19" s="49"/>
      <c r="K19" s="28"/>
      <c r="L19" s="50"/>
      <c r="M19" s="51"/>
      <c r="N19" s="50"/>
      <c r="O19" s="51"/>
      <c r="P19" s="50"/>
      <c r="Q19" s="51"/>
      <c r="R19" s="50"/>
      <c r="S19" s="51"/>
      <c r="T19" s="50"/>
      <c r="U19" s="51"/>
      <c r="V19" s="50"/>
      <c r="W19" s="51"/>
      <c r="X19" s="50"/>
      <c r="Y19" s="51"/>
      <c r="Z19" s="50"/>
      <c r="AA19" s="51"/>
      <c r="AB19" s="50"/>
      <c r="AC19" s="51"/>
      <c r="AD19" s="50"/>
      <c r="AE19" s="51"/>
      <c r="AF19" s="50"/>
      <c r="AG19" s="40"/>
      <c r="AH19" s="49"/>
      <c r="AI19" s="40"/>
      <c r="AJ19" s="49"/>
      <c r="AK19" s="40"/>
      <c r="AL19" s="49"/>
      <c r="AM19" s="52"/>
      <c r="AN19" s="30"/>
      <c r="AO19" s="53"/>
      <c r="AP19" s="53"/>
      <c r="AQ19" s="54"/>
      <c r="AR19" s="54"/>
      <c r="AS19" s="54"/>
      <c r="AT19" s="18"/>
      <c r="AU19" s="19"/>
      <c r="AV19" s="19"/>
      <c r="AW19" s="19"/>
      <c r="AX19" s="19"/>
      <c r="AY19" s="19"/>
      <c r="AZ19" s="19"/>
      <c r="BA19" s="19"/>
      <c r="BB19" s="3"/>
      <c r="BC19" s="3"/>
      <c r="BD19" s="3"/>
      <c r="BU19" s="10"/>
      <c r="BV19" s="3"/>
      <c r="BW19" s="3"/>
      <c r="BX19" s="3"/>
      <c r="BY19" s="3"/>
      <c r="BZ19" s="3"/>
      <c r="CA19" s="20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5"/>
      <c r="DB19" s="5">
        <v>0</v>
      </c>
      <c r="DC19" s="5"/>
      <c r="DD19" s="5">
        <v>0</v>
      </c>
      <c r="DE19" s="5"/>
      <c r="DF19" s="5">
        <v>0</v>
      </c>
      <c r="DG19" s="5"/>
      <c r="DH19" s="5">
        <v>0</v>
      </c>
      <c r="DI19" s="5"/>
      <c r="DJ19" s="5">
        <v>0</v>
      </c>
    </row>
    <row r="20" spans="1:114" s="2" customFormat="1" x14ac:dyDescent="0.2">
      <c r="A20" s="46" t="s">
        <v>40</v>
      </c>
      <c r="B20" s="22">
        <f>SUM(C20:D20)</f>
        <v>0</v>
      </c>
      <c r="C20" s="47"/>
      <c r="D20" s="24">
        <f>SUM(F20+H20+J20+L20+N20+P20+R20+T20+V20+X20+Z20+AB20+AD20+AF20+AH20+AJ20+AL20+AN20)</f>
        <v>0</v>
      </c>
      <c r="E20" s="40"/>
      <c r="F20" s="26"/>
      <c r="G20" s="40"/>
      <c r="H20" s="26"/>
      <c r="I20" s="40"/>
      <c r="J20" s="50"/>
      <c r="K20" s="40"/>
      <c r="L20" s="50"/>
      <c r="M20" s="51"/>
      <c r="N20" s="50"/>
      <c r="O20" s="51"/>
      <c r="P20" s="50"/>
      <c r="Q20" s="51"/>
      <c r="R20" s="50"/>
      <c r="S20" s="51"/>
      <c r="T20" s="50"/>
      <c r="U20" s="51"/>
      <c r="V20" s="50"/>
      <c r="W20" s="51"/>
      <c r="X20" s="50"/>
      <c r="Y20" s="51"/>
      <c r="Z20" s="50"/>
      <c r="AA20" s="51"/>
      <c r="AB20" s="50"/>
      <c r="AC20" s="51"/>
      <c r="AD20" s="50"/>
      <c r="AE20" s="51"/>
      <c r="AF20" s="50"/>
      <c r="AG20" s="51"/>
      <c r="AH20" s="50"/>
      <c r="AI20" s="51"/>
      <c r="AJ20" s="50"/>
      <c r="AK20" s="51"/>
      <c r="AL20" s="50"/>
      <c r="AM20" s="51"/>
      <c r="AN20" s="55"/>
      <c r="AO20" s="53"/>
      <c r="AP20" s="53"/>
      <c r="AQ20" s="54"/>
      <c r="AR20" s="54"/>
      <c r="AS20" s="54"/>
      <c r="AT20" s="18"/>
      <c r="AU20" s="19"/>
      <c r="AV20" s="19"/>
      <c r="AW20" s="19"/>
      <c r="AX20" s="19"/>
      <c r="AY20" s="19"/>
      <c r="AZ20" s="19"/>
      <c r="BA20" s="19"/>
      <c r="BB20" s="3"/>
      <c r="BC20" s="3"/>
      <c r="BD20" s="3"/>
      <c r="BU20" s="10"/>
      <c r="BV20" s="3"/>
      <c r="BW20" s="3"/>
      <c r="BX20" s="3"/>
      <c r="BY20" s="3"/>
      <c r="BZ20" s="3"/>
      <c r="CA20" s="20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5"/>
      <c r="DB20" s="5">
        <v>0</v>
      </c>
      <c r="DC20" s="5"/>
      <c r="DD20" s="5">
        <v>0</v>
      </c>
      <c r="DE20" s="5"/>
      <c r="DF20" s="5">
        <v>0</v>
      </c>
      <c r="DG20" s="5"/>
      <c r="DH20" s="5">
        <v>0</v>
      </c>
      <c r="DI20" s="5"/>
      <c r="DJ20" s="5">
        <v>0</v>
      </c>
    </row>
    <row r="21" spans="1:114" s="2" customFormat="1" x14ac:dyDescent="0.2">
      <c r="A21" s="46" t="s">
        <v>41</v>
      </c>
      <c r="B21" s="56">
        <f t="shared" si="1"/>
        <v>0</v>
      </c>
      <c r="C21" s="57">
        <f>SUM(O21+Q21+S21+U21+W21+Y21+AA21)</f>
        <v>0</v>
      </c>
      <c r="D21" s="24">
        <f>SUM(P21+R21+T21+V21+X21+Z21+AB21)</f>
        <v>0</v>
      </c>
      <c r="E21" s="40"/>
      <c r="F21" s="41"/>
      <c r="G21" s="40"/>
      <c r="H21" s="41"/>
      <c r="I21" s="40"/>
      <c r="J21" s="49"/>
      <c r="K21" s="28"/>
      <c r="L21" s="49"/>
      <c r="M21" s="40"/>
      <c r="N21" s="49"/>
      <c r="O21" s="58"/>
      <c r="P21" s="50"/>
      <c r="Q21" s="58"/>
      <c r="R21" s="50"/>
      <c r="S21" s="58"/>
      <c r="T21" s="50"/>
      <c r="U21" s="58"/>
      <c r="V21" s="50"/>
      <c r="W21" s="58"/>
      <c r="X21" s="50"/>
      <c r="Y21" s="58"/>
      <c r="Z21" s="50"/>
      <c r="AA21" s="58"/>
      <c r="AB21" s="50"/>
      <c r="AC21" s="40"/>
      <c r="AD21" s="49"/>
      <c r="AE21" s="40"/>
      <c r="AF21" s="49"/>
      <c r="AG21" s="51"/>
      <c r="AH21" s="49"/>
      <c r="AI21" s="40"/>
      <c r="AJ21" s="49"/>
      <c r="AK21" s="40"/>
      <c r="AL21" s="49"/>
      <c r="AM21" s="52"/>
      <c r="AN21" s="30"/>
      <c r="AO21" s="53"/>
      <c r="AP21" s="53"/>
      <c r="AQ21" s="54"/>
      <c r="AR21" s="54"/>
      <c r="AS21" s="54"/>
      <c r="AT21" s="18"/>
      <c r="AU21" s="19"/>
      <c r="AV21" s="19"/>
      <c r="AW21" s="19"/>
      <c r="AX21" s="19"/>
      <c r="AY21" s="19"/>
      <c r="AZ21" s="19"/>
      <c r="BA21" s="19"/>
      <c r="BB21" s="3"/>
      <c r="BC21" s="3"/>
      <c r="BD21" s="3"/>
      <c r="BU21" s="10"/>
      <c r="BV21" s="3"/>
      <c r="BW21" s="3"/>
      <c r="BX21" s="3"/>
      <c r="BY21" s="3"/>
      <c r="BZ21" s="3"/>
      <c r="CA21" s="20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5"/>
      <c r="DB21" s="5">
        <v>0</v>
      </c>
      <c r="DC21" s="5"/>
      <c r="DD21" s="5">
        <v>0</v>
      </c>
      <c r="DE21" s="5"/>
      <c r="DF21" s="5">
        <v>0</v>
      </c>
      <c r="DG21" s="5"/>
      <c r="DH21" s="5">
        <v>0</v>
      </c>
      <c r="DI21" s="5"/>
      <c r="DJ21" s="5">
        <v>0</v>
      </c>
    </row>
    <row r="22" spans="1:114" s="2" customFormat="1" x14ac:dyDescent="0.2">
      <c r="A22" s="46" t="s">
        <v>42</v>
      </c>
      <c r="B22" s="56">
        <f t="shared" si="1"/>
        <v>0</v>
      </c>
      <c r="C22" s="57">
        <f>SUM(E22+G22+I22+K22+M22+O22+Q22+S22+U22+W22+Y22+AA22+AC22+AE22+AG22+AI22+AK22+AM22)</f>
        <v>0</v>
      </c>
      <c r="D22" s="48">
        <f>SUM(F22+H22+J22+L22+N22+P22+R22+T22+V22+X22+Z22+AB22+AD22+AF22+AH22+AJ22+AL22+AN22)</f>
        <v>0</v>
      </c>
      <c r="E22" s="58"/>
      <c r="F22" s="59"/>
      <c r="G22" s="58"/>
      <c r="H22" s="59"/>
      <c r="I22" s="58"/>
      <c r="J22" s="50"/>
      <c r="K22" s="45"/>
      <c r="L22" s="50"/>
      <c r="M22" s="58"/>
      <c r="N22" s="50"/>
      <c r="O22" s="58"/>
      <c r="P22" s="50"/>
      <c r="Q22" s="58"/>
      <c r="R22" s="50"/>
      <c r="S22" s="58"/>
      <c r="T22" s="50"/>
      <c r="U22" s="58"/>
      <c r="V22" s="50"/>
      <c r="W22" s="58"/>
      <c r="X22" s="50"/>
      <c r="Y22" s="58"/>
      <c r="Z22" s="50"/>
      <c r="AA22" s="58"/>
      <c r="AB22" s="50"/>
      <c r="AC22" s="58"/>
      <c r="AD22" s="50"/>
      <c r="AE22" s="58"/>
      <c r="AF22" s="50"/>
      <c r="AG22" s="58"/>
      <c r="AH22" s="50"/>
      <c r="AI22" s="58"/>
      <c r="AJ22" s="50"/>
      <c r="AK22" s="58"/>
      <c r="AL22" s="50"/>
      <c r="AM22" s="60"/>
      <c r="AN22" s="55"/>
      <c r="AO22" s="53"/>
      <c r="AP22" s="53"/>
      <c r="AQ22" s="54"/>
      <c r="AR22" s="54"/>
      <c r="AS22" s="54"/>
      <c r="AT22" s="18"/>
      <c r="AU22" s="19"/>
      <c r="AV22" s="19"/>
      <c r="AW22" s="19"/>
      <c r="AX22" s="19"/>
      <c r="AY22" s="19"/>
      <c r="AZ22" s="19"/>
      <c r="BA22" s="19"/>
      <c r="BB22" s="3"/>
      <c r="BC22" s="3"/>
      <c r="BD22" s="3"/>
      <c r="BU22" s="10"/>
      <c r="BV22" s="3"/>
      <c r="BW22" s="3"/>
      <c r="BX22" s="3"/>
      <c r="BY22" s="3"/>
      <c r="BZ22" s="3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5"/>
      <c r="DB22" s="5">
        <v>0</v>
      </c>
      <c r="DC22" s="5"/>
      <c r="DD22" s="5">
        <v>0</v>
      </c>
      <c r="DE22" s="5"/>
      <c r="DF22" s="5">
        <v>0</v>
      </c>
      <c r="DG22" s="5"/>
      <c r="DH22" s="5">
        <v>0</v>
      </c>
      <c r="DI22" s="5"/>
      <c r="DJ22" s="5">
        <v>0</v>
      </c>
    </row>
    <row r="23" spans="1:114" s="2" customFormat="1" x14ac:dyDescent="0.2">
      <c r="A23" s="42" t="s">
        <v>43</v>
      </c>
      <c r="B23" s="56">
        <f t="shared" si="1"/>
        <v>0</v>
      </c>
      <c r="C23" s="57">
        <f>SUM(E23+G23+I23+K23+M23+O23+Q23+S23+U23+W23+Y23+AA23+AC23+AE23+AG23+AI23+AK23+AM23)</f>
        <v>0</v>
      </c>
      <c r="D23" s="48">
        <f>SUM(F23+H23+J23+L23+N23+P23+R23+T23+V23+X23+Z23+AB23+AD23+AF23+AH23+AJ23+AL23+AN23)</f>
        <v>0</v>
      </c>
      <c r="E23" s="58"/>
      <c r="F23" s="59"/>
      <c r="G23" s="58"/>
      <c r="H23" s="59"/>
      <c r="I23" s="58"/>
      <c r="J23" s="50"/>
      <c r="K23" s="45"/>
      <c r="L23" s="50"/>
      <c r="M23" s="58"/>
      <c r="N23" s="50"/>
      <c r="O23" s="58"/>
      <c r="P23" s="50"/>
      <c r="Q23" s="58"/>
      <c r="R23" s="50"/>
      <c r="S23" s="58"/>
      <c r="T23" s="50"/>
      <c r="U23" s="58"/>
      <c r="V23" s="50"/>
      <c r="W23" s="58"/>
      <c r="X23" s="50"/>
      <c r="Y23" s="58"/>
      <c r="Z23" s="50"/>
      <c r="AA23" s="58"/>
      <c r="AB23" s="50"/>
      <c r="AC23" s="58"/>
      <c r="AD23" s="50"/>
      <c r="AE23" s="58"/>
      <c r="AF23" s="50"/>
      <c r="AG23" s="58"/>
      <c r="AH23" s="50"/>
      <c r="AI23" s="58"/>
      <c r="AJ23" s="50"/>
      <c r="AK23" s="58"/>
      <c r="AL23" s="50"/>
      <c r="AM23" s="60"/>
      <c r="AN23" s="55"/>
      <c r="AO23" s="53"/>
      <c r="AP23" s="53"/>
      <c r="AQ23" s="54"/>
      <c r="AR23" s="54"/>
      <c r="AS23" s="54"/>
      <c r="AT23" s="18"/>
      <c r="AU23" s="19"/>
      <c r="AV23" s="19"/>
      <c r="AW23" s="19"/>
      <c r="AX23" s="19"/>
      <c r="AY23" s="19"/>
      <c r="AZ23" s="19"/>
      <c r="BA23" s="19"/>
      <c r="BB23" s="3"/>
      <c r="BC23" s="3"/>
      <c r="BD23" s="3"/>
      <c r="BU23" s="10"/>
      <c r="BV23" s="3"/>
      <c r="BW23" s="3"/>
      <c r="BX23" s="3"/>
      <c r="BY23" s="3"/>
      <c r="BZ23" s="3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5"/>
      <c r="DB23" s="5">
        <v>0</v>
      </c>
      <c r="DC23" s="5"/>
      <c r="DD23" s="5">
        <v>0</v>
      </c>
      <c r="DE23" s="5"/>
      <c r="DF23" s="5">
        <v>0</v>
      </c>
      <c r="DG23" s="5"/>
      <c r="DH23" s="5">
        <v>0</v>
      </c>
      <c r="DI23" s="5"/>
      <c r="DJ23" s="5">
        <v>0</v>
      </c>
    </row>
    <row r="24" spans="1:114" s="2" customFormat="1" x14ac:dyDescent="0.2">
      <c r="A24" s="42" t="s">
        <v>44</v>
      </c>
      <c r="B24" s="22">
        <f t="shared" si="1"/>
        <v>0</v>
      </c>
      <c r="C24" s="23">
        <f>SUM(G24+I24+K24+M24+O24+Q24+S24+U24+W24+Y24+AA24+AC24+AE24+AG24+AI24+AK24+AM24)</f>
        <v>0</v>
      </c>
      <c r="D24" s="24">
        <f>SUM(H24+J24+L24+N24+P24+R24+T24+V24+X24+Z24+AB24+AD24+AF24+AH24+AJ24+AL24+AN24)</f>
        <v>0</v>
      </c>
      <c r="E24" s="28"/>
      <c r="F24" s="29"/>
      <c r="G24" s="58"/>
      <c r="H24" s="59"/>
      <c r="I24" s="58"/>
      <c r="J24" s="50"/>
      <c r="K24" s="45"/>
      <c r="L24" s="50"/>
      <c r="M24" s="58"/>
      <c r="N24" s="50"/>
      <c r="O24" s="58"/>
      <c r="P24" s="50"/>
      <c r="Q24" s="58"/>
      <c r="R24" s="50"/>
      <c r="S24" s="58"/>
      <c r="T24" s="50"/>
      <c r="U24" s="58"/>
      <c r="V24" s="50"/>
      <c r="W24" s="58"/>
      <c r="X24" s="50"/>
      <c r="Y24" s="58"/>
      <c r="Z24" s="50"/>
      <c r="AA24" s="58"/>
      <c r="AB24" s="50"/>
      <c r="AC24" s="58"/>
      <c r="AD24" s="50"/>
      <c r="AE24" s="58"/>
      <c r="AF24" s="50"/>
      <c r="AG24" s="58"/>
      <c r="AH24" s="50"/>
      <c r="AI24" s="58"/>
      <c r="AJ24" s="50"/>
      <c r="AK24" s="58"/>
      <c r="AL24" s="50"/>
      <c r="AM24" s="60"/>
      <c r="AN24" s="55"/>
      <c r="AO24" s="53"/>
      <c r="AP24" s="53"/>
      <c r="AQ24" s="54"/>
      <c r="AR24" s="54"/>
      <c r="AS24" s="54"/>
      <c r="AT24" s="18"/>
      <c r="AU24" s="19"/>
      <c r="AV24" s="19"/>
      <c r="AW24" s="19"/>
      <c r="AX24" s="19"/>
      <c r="AY24" s="19"/>
      <c r="AZ24" s="19"/>
      <c r="BA24" s="19"/>
      <c r="BB24" s="3"/>
      <c r="BC24" s="3"/>
      <c r="BD24" s="3"/>
      <c r="BU24" s="10"/>
      <c r="BV24" s="3"/>
      <c r="BW24" s="3"/>
      <c r="BX24" s="3"/>
      <c r="BY24" s="3"/>
      <c r="BZ24" s="3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5"/>
      <c r="DB24" s="5">
        <v>0</v>
      </c>
      <c r="DC24" s="5"/>
      <c r="DD24" s="5">
        <v>0</v>
      </c>
      <c r="DE24" s="5"/>
      <c r="DF24" s="5">
        <v>0</v>
      </c>
      <c r="DG24" s="5"/>
      <c r="DH24" s="5">
        <v>0</v>
      </c>
      <c r="DI24" s="5"/>
      <c r="DJ24" s="5">
        <v>0</v>
      </c>
    </row>
    <row r="25" spans="1:114" s="2" customFormat="1" x14ac:dyDescent="0.2">
      <c r="A25" s="42" t="s">
        <v>45</v>
      </c>
      <c r="B25" s="22">
        <f t="shared" si="1"/>
        <v>0</v>
      </c>
      <c r="C25" s="23">
        <f>SUM(M25+O25+Q25+S25+U25+W25+Y25+AA25+AC25+AE25+AG25+AI25+AK25+AM25)</f>
        <v>0</v>
      </c>
      <c r="D25" s="24">
        <f>SUM(N25+P25+R25+T25+V25+X25+Z25+AB25+AD25+AF25+AH25+AJ25+AL25+AN25)</f>
        <v>0</v>
      </c>
      <c r="E25" s="61"/>
      <c r="F25" s="49"/>
      <c r="G25" s="40"/>
      <c r="H25" s="41"/>
      <c r="I25" s="40"/>
      <c r="J25" s="41"/>
      <c r="K25" s="40"/>
      <c r="L25" s="41"/>
      <c r="M25" s="58"/>
      <c r="N25" s="50"/>
      <c r="O25" s="58"/>
      <c r="P25" s="50"/>
      <c r="Q25" s="58"/>
      <c r="R25" s="50"/>
      <c r="S25" s="58"/>
      <c r="T25" s="50"/>
      <c r="U25" s="58"/>
      <c r="V25" s="50"/>
      <c r="W25" s="58"/>
      <c r="X25" s="50"/>
      <c r="Y25" s="58"/>
      <c r="Z25" s="50"/>
      <c r="AA25" s="58"/>
      <c r="AB25" s="50"/>
      <c r="AC25" s="58"/>
      <c r="AD25" s="50"/>
      <c r="AE25" s="58"/>
      <c r="AF25" s="50"/>
      <c r="AG25" s="58"/>
      <c r="AH25" s="50"/>
      <c r="AI25" s="58"/>
      <c r="AJ25" s="50"/>
      <c r="AK25" s="58"/>
      <c r="AL25" s="50"/>
      <c r="AM25" s="60"/>
      <c r="AN25" s="55"/>
      <c r="AO25" s="53"/>
      <c r="AP25" s="53"/>
      <c r="AQ25" s="54"/>
      <c r="AR25" s="54"/>
      <c r="AS25" s="54"/>
      <c r="AT25" s="18"/>
      <c r="AU25" s="19"/>
      <c r="AV25" s="19"/>
      <c r="AW25" s="19"/>
      <c r="AX25" s="19"/>
      <c r="AY25" s="19"/>
      <c r="AZ25" s="19"/>
      <c r="BA25" s="19"/>
      <c r="BB25" s="3"/>
      <c r="BC25" s="3"/>
      <c r="BD25" s="3"/>
      <c r="BU25" s="10"/>
      <c r="BV25" s="3"/>
      <c r="BW25" s="3"/>
      <c r="BX25" s="3"/>
      <c r="BY25" s="3"/>
      <c r="BZ25" s="3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5"/>
      <c r="DB25" s="5">
        <v>0</v>
      </c>
      <c r="DC25" s="5"/>
      <c r="DD25" s="5">
        <v>0</v>
      </c>
      <c r="DE25" s="5"/>
      <c r="DF25" s="5">
        <v>0</v>
      </c>
      <c r="DG25" s="5"/>
      <c r="DH25" s="5">
        <v>0</v>
      </c>
      <c r="DI25" s="5"/>
      <c r="DJ25" s="5">
        <v>0</v>
      </c>
    </row>
    <row r="26" spans="1:114" s="2" customFormat="1" x14ac:dyDescent="0.2">
      <c r="A26" s="62" t="s">
        <v>46</v>
      </c>
      <c r="B26" s="818">
        <f t="shared" si="1"/>
        <v>0</v>
      </c>
      <c r="C26" s="1892">
        <f>SUM(E26+G26+I26+K26+M26+O26+Q26+S26+U26+W26+Y26+AA26+AC26+AE26+AG26+AI26+AK26+AM26)</f>
        <v>0</v>
      </c>
      <c r="D26" s="1626">
        <f>SUM(F26+H26+J26+L26+N26+P26+R26+T26+V26+X26+Z26+AB26+AD26+AF26+AH26+AJ26+AL26+AN26)</f>
        <v>0</v>
      </c>
      <c r="E26" s="1627"/>
      <c r="F26" s="64"/>
      <c r="G26" s="65"/>
      <c r="H26" s="66"/>
      <c r="I26" s="65"/>
      <c r="J26" s="64"/>
      <c r="K26" s="820"/>
      <c r="L26" s="64"/>
      <c r="M26" s="65"/>
      <c r="N26" s="64"/>
      <c r="O26" s="65"/>
      <c r="P26" s="64"/>
      <c r="Q26" s="65"/>
      <c r="R26" s="64"/>
      <c r="S26" s="65"/>
      <c r="T26" s="64"/>
      <c r="U26" s="65"/>
      <c r="V26" s="64"/>
      <c r="W26" s="65"/>
      <c r="X26" s="64"/>
      <c r="Y26" s="65"/>
      <c r="Z26" s="64"/>
      <c r="AA26" s="65"/>
      <c r="AB26" s="64"/>
      <c r="AC26" s="65"/>
      <c r="AD26" s="64"/>
      <c r="AE26" s="65"/>
      <c r="AF26" s="64"/>
      <c r="AG26" s="65"/>
      <c r="AH26" s="64"/>
      <c r="AI26" s="65"/>
      <c r="AJ26" s="64"/>
      <c r="AK26" s="65"/>
      <c r="AL26" s="64"/>
      <c r="AM26" s="67"/>
      <c r="AN26" s="68"/>
      <c r="AO26" s="69"/>
      <c r="AP26" s="69"/>
      <c r="AQ26" s="70"/>
      <c r="AR26" s="70"/>
      <c r="AS26" s="70"/>
      <c r="AT26" s="18"/>
      <c r="AU26" s="19"/>
      <c r="AV26" s="19"/>
      <c r="AW26" s="19"/>
      <c r="AX26" s="19"/>
      <c r="AY26" s="19"/>
      <c r="AZ26" s="19"/>
      <c r="BA26" s="19"/>
      <c r="BB26" s="3"/>
      <c r="BC26" s="3"/>
      <c r="BD26" s="3"/>
      <c r="BU26" s="10"/>
      <c r="BV26" s="3"/>
      <c r="BW26" s="3"/>
      <c r="BX26" s="3"/>
      <c r="BY26" s="3"/>
      <c r="BZ26" s="3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5"/>
      <c r="DB26" s="5">
        <v>0</v>
      </c>
      <c r="DC26" s="5"/>
      <c r="DD26" s="5">
        <v>0</v>
      </c>
      <c r="DE26" s="5"/>
      <c r="DF26" s="5">
        <v>0</v>
      </c>
      <c r="DG26" s="5"/>
      <c r="DH26" s="5">
        <v>0</v>
      </c>
      <c r="DI26" s="5"/>
      <c r="DJ26" s="5">
        <v>0</v>
      </c>
    </row>
    <row r="27" spans="1:114" s="2" customFormat="1" x14ac:dyDescent="0.2">
      <c r="A27" s="8" t="s">
        <v>47</v>
      </c>
      <c r="B27" s="9"/>
      <c r="C27" s="9"/>
      <c r="D27" s="9"/>
      <c r="E27" s="9"/>
      <c r="F27" s="1079"/>
      <c r="G27" s="1079" t="s">
        <v>48</v>
      </c>
      <c r="H27" s="1893"/>
      <c r="I27" s="1893"/>
      <c r="J27" s="1079"/>
      <c r="K27" s="1079"/>
      <c r="L27" s="1079"/>
      <c r="M27" s="1079"/>
      <c r="N27" s="1079"/>
      <c r="O27" s="1079"/>
      <c r="P27" s="1079"/>
      <c r="Q27" s="1079"/>
      <c r="R27" s="1079"/>
      <c r="S27" s="1079"/>
      <c r="T27" s="1079"/>
      <c r="U27" s="1079"/>
      <c r="V27" s="1079"/>
      <c r="W27" s="1079"/>
      <c r="X27" s="1079"/>
      <c r="Y27" s="1081"/>
      <c r="Z27" s="1081"/>
      <c r="AA27" s="1081"/>
      <c r="AB27" s="1081"/>
      <c r="AC27" s="1081"/>
      <c r="AD27" s="1081"/>
      <c r="AE27" s="1081"/>
      <c r="AF27" s="1081"/>
      <c r="AG27" s="1081"/>
      <c r="AH27" s="1081"/>
      <c r="AI27" s="1081"/>
      <c r="AJ27" s="1081"/>
      <c r="AK27" s="1081"/>
      <c r="AL27" s="1081"/>
      <c r="AM27" s="1081"/>
      <c r="AN27" s="1081"/>
      <c r="AO27" s="1081"/>
      <c r="AP27" s="534"/>
      <c r="AQ27" s="535"/>
      <c r="AR27" s="7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V27" s="3"/>
      <c r="BW27" s="3"/>
      <c r="BX27" s="3"/>
      <c r="BY27" s="3"/>
      <c r="BZ27" s="3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5"/>
      <c r="DB27" s="5"/>
      <c r="DC27" s="5"/>
      <c r="DD27" s="5"/>
      <c r="DE27" s="5"/>
      <c r="DF27" s="5"/>
      <c r="DG27" s="5"/>
      <c r="DH27" s="5"/>
      <c r="DI27" s="5"/>
      <c r="DJ27" s="5"/>
    </row>
    <row r="28" spans="1:114" s="2" customFormat="1" ht="14.25" customHeight="1" x14ac:dyDescent="0.2">
      <c r="A28" s="3730" t="s">
        <v>49</v>
      </c>
      <c r="B28" s="3738" t="s">
        <v>4</v>
      </c>
      <c r="C28" s="3510"/>
      <c r="D28" s="3726"/>
      <c r="E28" s="4042" t="s">
        <v>5</v>
      </c>
      <c r="F28" s="3729"/>
      <c r="G28" s="3729"/>
      <c r="H28" s="3729"/>
      <c r="I28" s="3729"/>
      <c r="J28" s="3729"/>
      <c r="K28" s="3729"/>
      <c r="L28" s="3729"/>
      <c r="M28" s="3729"/>
      <c r="N28" s="3729"/>
      <c r="O28" s="3729"/>
      <c r="P28" s="3729"/>
      <c r="Q28" s="3729"/>
      <c r="R28" s="3729"/>
      <c r="S28" s="3729"/>
      <c r="T28" s="3729"/>
      <c r="U28" s="3729"/>
      <c r="V28" s="3729"/>
      <c r="W28" s="3729"/>
      <c r="X28" s="3729"/>
      <c r="Y28" s="3729"/>
      <c r="Z28" s="3729"/>
      <c r="AA28" s="3729"/>
      <c r="AB28" s="3729"/>
      <c r="AC28" s="3729"/>
      <c r="AD28" s="3729"/>
      <c r="AE28" s="3729"/>
      <c r="AF28" s="3729"/>
      <c r="AG28" s="3729"/>
      <c r="AH28" s="3729"/>
      <c r="AI28" s="3729"/>
      <c r="AJ28" s="3729"/>
      <c r="AK28" s="3729"/>
      <c r="AL28" s="3729"/>
      <c r="AM28" s="3729"/>
      <c r="AN28" s="4044"/>
      <c r="AO28" s="3725" t="s">
        <v>6</v>
      </c>
      <c r="AP28" s="3725" t="s">
        <v>7</v>
      </c>
      <c r="AQ28" s="3725" t="s">
        <v>50</v>
      </c>
      <c r="AR28" s="3726" t="s">
        <v>8</v>
      </c>
      <c r="AS28" s="3726" t="s">
        <v>9</v>
      </c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V28" s="3"/>
      <c r="BW28" s="3"/>
      <c r="BX28" s="3"/>
      <c r="BY28" s="3"/>
      <c r="BZ28" s="3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5"/>
      <c r="DB28" s="5"/>
      <c r="DC28" s="5"/>
      <c r="DD28" s="5"/>
      <c r="DE28" s="5"/>
      <c r="DF28" s="5"/>
      <c r="DG28" s="5"/>
      <c r="DH28" s="5"/>
      <c r="DI28" s="5"/>
      <c r="DJ28" s="5"/>
    </row>
    <row r="29" spans="1:114" s="2" customFormat="1" ht="14.25" customHeight="1" x14ac:dyDescent="0.2">
      <c r="A29" s="3356"/>
      <c r="B29" s="3632"/>
      <c r="C29" s="3484"/>
      <c r="D29" s="3623"/>
      <c r="E29" s="4048" t="s">
        <v>11</v>
      </c>
      <c r="F29" s="4049"/>
      <c r="G29" s="4045" t="s">
        <v>12</v>
      </c>
      <c r="H29" s="4046"/>
      <c r="I29" s="4045" t="s">
        <v>13</v>
      </c>
      <c r="J29" s="4046"/>
      <c r="K29" s="4045" t="s">
        <v>14</v>
      </c>
      <c r="L29" s="4046"/>
      <c r="M29" s="4045" t="s">
        <v>15</v>
      </c>
      <c r="N29" s="4046"/>
      <c r="O29" s="4045" t="s">
        <v>16</v>
      </c>
      <c r="P29" s="4046"/>
      <c r="Q29" s="4045" t="s">
        <v>17</v>
      </c>
      <c r="R29" s="4046"/>
      <c r="S29" s="4045" t="s">
        <v>18</v>
      </c>
      <c r="T29" s="4046"/>
      <c r="U29" s="4045" t="s">
        <v>19</v>
      </c>
      <c r="V29" s="4046"/>
      <c r="W29" s="4045" t="s">
        <v>20</v>
      </c>
      <c r="X29" s="4046"/>
      <c r="Y29" s="4045" t="s">
        <v>21</v>
      </c>
      <c r="Z29" s="4046"/>
      <c r="AA29" s="4045" t="s">
        <v>22</v>
      </c>
      <c r="AB29" s="4046"/>
      <c r="AC29" s="4045" t="s">
        <v>23</v>
      </c>
      <c r="AD29" s="4046"/>
      <c r="AE29" s="4045" t="s">
        <v>24</v>
      </c>
      <c r="AF29" s="4046"/>
      <c r="AG29" s="4045" t="s">
        <v>25</v>
      </c>
      <c r="AH29" s="4046"/>
      <c r="AI29" s="4045" t="s">
        <v>26</v>
      </c>
      <c r="AJ29" s="4046"/>
      <c r="AK29" s="4045" t="s">
        <v>27</v>
      </c>
      <c r="AL29" s="4046"/>
      <c r="AM29" s="4042" t="s">
        <v>28</v>
      </c>
      <c r="AN29" s="4044"/>
      <c r="AO29" s="3368"/>
      <c r="AP29" s="3368"/>
      <c r="AQ29" s="3368"/>
      <c r="AR29" s="3372"/>
      <c r="AS29" s="3372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V29" s="3"/>
      <c r="BW29" s="3"/>
      <c r="BX29" s="3"/>
      <c r="BY29" s="3"/>
      <c r="BZ29" s="3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5"/>
      <c r="DB29" s="5"/>
      <c r="DC29" s="5"/>
      <c r="DD29" s="5"/>
      <c r="DE29" s="5"/>
      <c r="DF29" s="5"/>
      <c r="DG29" s="5"/>
      <c r="DH29" s="5"/>
      <c r="DI29" s="5"/>
      <c r="DJ29" s="5"/>
    </row>
    <row r="30" spans="1:114" s="2" customFormat="1" x14ac:dyDescent="0.2">
      <c r="A30" s="3684"/>
      <c r="B30" s="1873" t="s">
        <v>29</v>
      </c>
      <c r="C30" s="1874" t="s">
        <v>30</v>
      </c>
      <c r="D30" s="1603" t="s">
        <v>31</v>
      </c>
      <c r="E30" s="1873" t="s">
        <v>30</v>
      </c>
      <c r="F30" s="1604" t="s">
        <v>31</v>
      </c>
      <c r="G30" s="1873" t="s">
        <v>30</v>
      </c>
      <c r="H30" s="1604" t="s">
        <v>31</v>
      </c>
      <c r="I30" s="1873" t="s">
        <v>30</v>
      </c>
      <c r="J30" s="1604" t="s">
        <v>31</v>
      </c>
      <c r="K30" s="1873" t="s">
        <v>30</v>
      </c>
      <c r="L30" s="1604" t="s">
        <v>31</v>
      </c>
      <c r="M30" s="1873" t="s">
        <v>30</v>
      </c>
      <c r="N30" s="1604" t="s">
        <v>31</v>
      </c>
      <c r="O30" s="1873" t="s">
        <v>30</v>
      </c>
      <c r="P30" s="1604" t="s">
        <v>31</v>
      </c>
      <c r="Q30" s="1873" t="s">
        <v>30</v>
      </c>
      <c r="R30" s="1604" t="s">
        <v>31</v>
      </c>
      <c r="S30" s="1873" t="s">
        <v>30</v>
      </c>
      <c r="T30" s="1604" t="s">
        <v>31</v>
      </c>
      <c r="U30" s="1873" t="s">
        <v>30</v>
      </c>
      <c r="V30" s="1604" t="s">
        <v>31</v>
      </c>
      <c r="W30" s="1873" t="s">
        <v>30</v>
      </c>
      <c r="X30" s="1604" t="s">
        <v>31</v>
      </c>
      <c r="Y30" s="1873" t="s">
        <v>30</v>
      </c>
      <c r="Z30" s="1604" t="s">
        <v>31</v>
      </c>
      <c r="AA30" s="1873" t="s">
        <v>30</v>
      </c>
      <c r="AB30" s="1604" t="s">
        <v>31</v>
      </c>
      <c r="AC30" s="1873" t="s">
        <v>30</v>
      </c>
      <c r="AD30" s="1604" t="s">
        <v>31</v>
      </c>
      <c r="AE30" s="1873" t="s">
        <v>30</v>
      </c>
      <c r="AF30" s="1604" t="s">
        <v>31</v>
      </c>
      <c r="AG30" s="1873" t="s">
        <v>30</v>
      </c>
      <c r="AH30" s="1604" t="s">
        <v>31</v>
      </c>
      <c r="AI30" s="1873" t="s">
        <v>30</v>
      </c>
      <c r="AJ30" s="1604" t="s">
        <v>31</v>
      </c>
      <c r="AK30" s="1894" t="s">
        <v>30</v>
      </c>
      <c r="AL30" s="1604" t="s">
        <v>31</v>
      </c>
      <c r="AM30" s="1873" t="s">
        <v>30</v>
      </c>
      <c r="AN30" s="248" t="s">
        <v>31</v>
      </c>
      <c r="AO30" s="3639"/>
      <c r="AP30" s="3639"/>
      <c r="AQ30" s="3639"/>
      <c r="AR30" s="3623"/>
      <c r="AS30" s="362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V30" s="3"/>
      <c r="BW30" s="3"/>
      <c r="BX30" s="3"/>
      <c r="BY30" s="3"/>
      <c r="BZ30" s="3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5"/>
      <c r="DB30" s="5"/>
      <c r="DC30" s="5"/>
      <c r="DD30" s="5"/>
      <c r="DE30" s="5"/>
      <c r="DF30" s="5"/>
      <c r="DG30" s="5"/>
      <c r="DH30" s="5"/>
      <c r="DI30" s="5"/>
      <c r="DJ30" s="5"/>
    </row>
    <row r="31" spans="1:114" s="2" customFormat="1" x14ac:dyDescent="0.2">
      <c r="A31" s="1854" t="s">
        <v>51</v>
      </c>
      <c r="B31" s="1895">
        <f t="shared" ref="B31:B45" si="2">SUM(C31:D31)</f>
        <v>0</v>
      </c>
      <c r="C31" s="1883">
        <f t="shared" ref="C31:D33" si="3">SUM(E31+G31+I31+K31+M31+O31+Q31+S31+U31+W31+Y31+AA31+AC31+AE31+AG31+AI31+AK31+AM31)</f>
        <v>0</v>
      </c>
      <c r="D31" s="1884">
        <f t="shared" si="3"/>
        <v>0</v>
      </c>
      <c r="E31" s="1885"/>
      <c r="F31" s="1886"/>
      <c r="G31" s="1885"/>
      <c r="H31" s="1887"/>
      <c r="I31" s="1885"/>
      <c r="J31" s="1887"/>
      <c r="K31" s="1885"/>
      <c r="L31" s="1887"/>
      <c r="M31" s="1885"/>
      <c r="N31" s="1887"/>
      <c r="O31" s="1885"/>
      <c r="P31" s="1887"/>
      <c r="Q31" s="1896"/>
      <c r="R31" s="1887"/>
      <c r="S31" s="1885"/>
      <c r="T31" s="1887"/>
      <c r="U31" s="1885"/>
      <c r="V31" s="1887"/>
      <c r="W31" s="1885"/>
      <c r="X31" s="1887"/>
      <c r="Y31" s="1885"/>
      <c r="Z31" s="1887"/>
      <c r="AA31" s="1885"/>
      <c r="AB31" s="1887"/>
      <c r="AC31" s="1896"/>
      <c r="AD31" s="1887"/>
      <c r="AE31" s="1885"/>
      <c r="AF31" s="1887"/>
      <c r="AG31" s="1896"/>
      <c r="AH31" s="1887"/>
      <c r="AI31" s="1885"/>
      <c r="AJ31" s="1887"/>
      <c r="AK31" s="1896"/>
      <c r="AL31" s="1887"/>
      <c r="AM31" s="1897"/>
      <c r="AN31" s="1889"/>
      <c r="AO31" s="1890"/>
      <c r="AP31" s="1890"/>
      <c r="AQ31" s="1890"/>
      <c r="AR31" s="1891"/>
      <c r="AS31" s="1891"/>
      <c r="AT31" s="18"/>
      <c r="AU31" s="19"/>
      <c r="AV31" s="19"/>
      <c r="AW31" s="19"/>
      <c r="AX31" s="19"/>
      <c r="AY31" s="19"/>
      <c r="AZ31" s="19"/>
      <c r="BA31" s="19"/>
      <c r="BB31" s="19"/>
      <c r="BC31" s="3"/>
      <c r="BD31" s="3"/>
      <c r="BE31" s="3"/>
      <c r="BF31" s="3"/>
      <c r="BG31" s="3"/>
      <c r="BV31" s="3"/>
      <c r="BW31" s="3"/>
      <c r="BX31" s="3"/>
      <c r="BY31" s="3"/>
      <c r="BZ31" s="3"/>
      <c r="CA31" s="20"/>
      <c r="CB31" s="20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5"/>
      <c r="DB31" s="5">
        <v>0</v>
      </c>
      <c r="DC31" s="5"/>
      <c r="DD31" s="5">
        <v>0</v>
      </c>
      <c r="DE31" s="5"/>
      <c r="DF31" s="5">
        <v>0</v>
      </c>
      <c r="DG31" s="5"/>
      <c r="DH31" s="5">
        <v>0</v>
      </c>
      <c r="DI31" s="5"/>
      <c r="DJ31" s="5">
        <v>0</v>
      </c>
    </row>
    <row r="32" spans="1:114" s="2" customFormat="1" x14ac:dyDescent="0.2">
      <c r="A32" s="76" t="s">
        <v>52</v>
      </c>
      <c r="B32" s="22">
        <f t="shared" si="2"/>
        <v>0</v>
      </c>
      <c r="C32" s="23">
        <f t="shared" si="3"/>
        <v>0</v>
      </c>
      <c r="D32" s="24">
        <f t="shared" si="3"/>
        <v>0</v>
      </c>
      <c r="E32" s="25"/>
      <c r="F32" s="26"/>
      <c r="G32" s="25"/>
      <c r="H32" s="27"/>
      <c r="I32" s="25"/>
      <c r="J32" s="27"/>
      <c r="K32" s="25"/>
      <c r="L32" s="27"/>
      <c r="M32" s="25"/>
      <c r="N32" s="27"/>
      <c r="O32" s="25"/>
      <c r="P32" s="27"/>
      <c r="Q32" s="77"/>
      <c r="R32" s="27"/>
      <c r="S32" s="25"/>
      <c r="T32" s="27"/>
      <c r="U32" s="25"/>
      <c r="V32" s="27"/>
      <c r="W32" s="25"/>
      <c r="X32" s="27"/>
      <c r="Y32" s="25"/>
      <c r="Z32" s="27"/>
      <c r="AA32" s="25"/>
      <c r="AB32" s="27"/>
      <c r="AC32" s="77"/>
      <c r="AD32" s="27"/>
      <c r="AE32" s="25"/>
      <c r="AF32" s="27"/>
      <c r="AG32" s="77"/>
      <c r="AH32" s="27"/>
      <c r="AI32" s="25"/>
      <c r="AJ32" s="27"/>
      <c r="AK32" s="77"/>
      <c r="AL32" s="27"/>
      <c r="AM32" s="78"/>
      <c r="AN32" s="35"/>
      <c r="AO32" s="79"/>
      <c r="AP32" s="79"/>
      <c r="AQ32" s="79"/>
      <c r="AR32" s="80"/>
      <c r="AS32" s="80"/>
      <c r="AT32" s="18"/>
      <c r="AU32" s="19"/>
      <c r="AV32" s="19"/>
      <c r="AW32" s="19"/>
      <c r="AX32" s="19"/>
      <c r="AY32" s="19"/>
      <c r="AZ32" s="19"/>
      <c r="BA32" s="19"/>
      <c r="BB32" s="19"/>
      <c r="BC32" s="3"/>
      <c r="BD32" s="3"/>
      <c r="BE32" s="3"/>
      <c r="BF32" s="3"/>
      <c r="BG32" s="3"/>
      <c r="BV32" s="3"/>
      <c r="BW32" s="3"/>
      <c r="BX32" s="3"/>
      <c r="BY32" s="3"/>
      <c r="BZ32" s="3"/>
      <c r="CA32" s="4"/>
      <c r="CB32" s="20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5"/>
      <c r="DB32" s="5"/>
      <c r="DC32" s="5"/>
      <c r="DD32" s="5"/>
      <c r="DE32" s="5"/>
      <c r="DF32" s="5"/>
      <c r="DG32" s="5"/>
      <c r="DH32" s="5"/>
      <c r="DI32" s="5"/>
      <c r="DJ32" s="5"/>
    </row>
    <row r="33" spans="1:114" s="2" customFormat="1" x14ac:dyDescent="0.2">
      <c r="A33" s="81" t="s">
        <v>53</v>
      </c>
      <c r="B33" s="22">
        <f t="shared" si="2"/>
        <v>0</v>
      </c>
      <c r="C33" s="23">
        <f t="shared" si="3"/>
        <v>0</v>
      </c>
      <c r="D33" s="48">
        <f t="shared" si="3"/>
        <v>0</v>
      </c>
      <c r="E33" s="25"/>
      <c r="F33" s="26"/>
      <c r="G33" s="25"/>
      <c r="H33" s="27"/>
      <c r="I33" s="25"/>
      <c r="J33" s="27"/>
      <c r="K33" s="25"/>
      <c r="L33" s="27"/>
      <c r="M33" s="25"/>
      <c r="N33" s="27"/>
      <c r="O33" s="25"/>
      <c r="P33" s="27"/>
      <c r="Q33" s="77"/>
      <c r="R33" s="27"/>
      <c r="S33" s="25"/>
      <c r="T33" s="27"/>
      <c r="U33" s="25"/>
      <c r="V33" s="27"/>
      <c r="W33" s="25"/>
      <c r="X33" s="27"/>
      <c r="Y33" s="25"/>
      <c r="Z33" s="27"/>
      <c r="AA33" s="25"/>
      <c r="AB33" s="27"/>
      <c r="AC33" s="77"/>
      <c r="AD33" s="27"/>
      <c r="AE33" s="25"/>
      <c r="AF33" s="27"/>
      <c r="AG33" s="77"/>
      <c r="AH33" s="27"/>
      <c r="AI33" s="25"/>
      <c r="AJ33" s="27"/>
      <c r="AK33" s="77"/>
      <c r="AL33" s="27"/>
      <c r="AM33" s="78"/>
      <c r="AN33" s="35"/>
      <c r="AO33" s="31"/>
      <c r="AP33" s="31"/>
      <c r="AQ33" s="31"/>
      <c r="AR33" s="32"/>
      <c r="AS33" s="32"/>
      <c r="AT33" s="18"/>
      <c r="AU33" s="19"/>
      <c r="AV33" s="19"/>
      <c r="AW33" s="19"/>
      <c r="AX33" s="19"/>
      <c r="AY33" s="19"/>
      <c r="AZ33" s="19"/>
      <c r="BA33" s="19"/>
      <c r="BB33" s="19"/>
      <c r="BC33" s="3"/>
      <c r="BD33" s="3"/>
      <c r="BE33" s="3"/>
      <c r="BF33" s="3"/>
      <c r="BG33" s="3"/>
      <c r="BV33" s="3"/>
      <c r="BW33" s="3"/>
      <c r="BX33" s="3"/>
      <c r="BY33" s="3"/>
      <c r="BZ33" s="3"/>
      <c r="CA33" s="4"/>
      <c r="CB33" s="20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5"/>
      <c r="DB33" s="5">
        <v>0</v>
      </c>
      <c r="DC33" s="5"/>
      <c r="DD33" s="5">
        <v>0</v>
      </c>
      <c r="DE33" s="5"/>
      <c r="DF33" s="5">
        <v>0</v>
      </c>
      <c r="DG33" s="5"/>
      <c r="DH33" s="5">
        <v>0</v>
      </c>
      <c r="DI33" s="5"/>
      <c r="DJ33" s="5">
        <v>0</v>
      </c>
    </row>
    <row r="34" spans="1:114" s="2" customFormat="1" x14ac:dyDescent="0.2">
      <c r="A34" s="81" t="s">
        <v>54</v>
      </c>
      <c r="B34" s="22">
        <f t="shared" si="2"/>
        <v>0</v>
      </c>
      <c r="C34" s="23">
        <f>SUM(O34+Q34+S34+U34+W34+Y34+AA34)</f>
        <v>0</v>
      </c>
      <c r="D34" s="48">
        <f>SUM(P34+R34+T34+V34+X34+Z34+AB34)</f>
        <v>0</v>
      </c>
      <c r="E34" s="40"/>
      <c r="F34" s="41"/>
      <c r="G34" s="40"/>
      <c r="H34" s="49"/>
      <c r="I34" s="40"/>
      <c r="J34" s="49"/>
      <c r="K34" s="40"/>
      <c r="L34" s="49"/>
      <c r="M34" s="40"/>
      <c r="N34" s="49"/>
      <c r="O34" s="25"/>
      <c r="P34" s="27"/>
      <c r="Q34" s="77"/>
      <c r="R34" s="27"/>
      <c r="S34" s="25"/>
      <c r="T34" s="27"/>
      <c r="U34" s="25"/>
      <c r="V34" s="27"/>
      <c r="W34" s="25"/>
      <c r="X34" s="27"/>
      <c r="Y34" s="25"/>
      <c r="Z34" s="27"/>
      <c r="AA34" s="25"/>
      <c r="AB34" s="50"/>
      <c r="AC34" s="82"/>
      <c r="AD34" s="49"/>
      <c r="AE34" s="40"/>
      <c r="AF34" s="49"/>
      <c r="AG34" s="82"/>
      <c r="AH34" s="49"/>
      <c r="AI34" s="40"/>
      <c r="AJ34" s="49"/>
      <c r="AK34" s="82"/>
      <c r="AL34" s="49"/>
      <c r="AM34" s="83"/>
      <c r="AN34" s="30"/>
      <c r="AO34" s="31"/>
      <c r="AP34" s="31"/>
      <c r="AQ34" s="31"/>
      <c r="AR34" s="32"/>
      <c r="AS34" s="32"/>
      <c r="AT34" s="18"/>
      <c r="AU34" s="19"/>
      <c r="AV34" s="19"/>
      <c r="AW34" s="19"/>
      <c r="AX34" s="19"/>
      <c r="AY34" s="19"/>
      <c r="AZ34" s="19"/>
      <c r="BA34" s="19"/>
      <c r="BB34" s="19"/>
      <c r="BC34" s="3"/>
      <c r="BD34" s="3"/>
      <c r="BE34" s="3"/>
      <c r="BF34" s="3"/>
      <c r="BG34" s="3"/>
      <c r="BV34" s="3"/>
      <c r="BW34" s="3"/>
      <c r="BX34" s="3"/>
      <c r="BY34" s="3"/>
      <c r="BZ34" s="3"/>
      <c r="CA34" s="4"/>
      <c r="CB34" s="20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5"/>
      <c r="DB34" s="5"/>
      <c r="DC34" s="5"/>
      <c r="DD34" s="5"/>
      <c r="DE34" s="5"/>
      <c r="DF34" s="5"/>
      <c r="DG34" s="5"/>
      <c r="DH34" s="5"/>
      <c r="DI34" s="5"/>
      <c r="DJ34" s="5"/>
    </row>
    <row r="35" spans="1:114" s="2" customFormat="1" x14ac:dyDescent="0.2">
      <c r="A35" s="81" t="s">
        <v>55</v>
      </c>
      <c r="B35" s="22">
        <f>SUM(C35:D35)</f>
        <v>0</v>
      </c>
      <c r="C35" s="23">
        <f>SUM(E35+G35+I35+K35+M35+O35+Q35+S35+U35+W35+Y35+AA35+AC35+AE35+AG35+AI35+AK35+AM35)</f>
        <v>0</v>
      </c>
      <c r="D35" s="48">
        <f>SUM(F35+H35+J35+L35+N35+P35+R35+T35+V35+X35+Z35+AB35+AD35+AF35+AH35+AJ35+AL35+AN35)</f>
        <v>0</v>
      </c>
      <c r="E35" s="25"/>
      <c r="F35" s="26"/>
      <c r="G35" s="25"/>
      <c r="H35" s="27"/>
      <c r="I35" s="25"/>
      <c r="J35" s="27"/>
      <c r="K35" s="25"/>
      <c r="L35" s="27"/>
      <c r="M35" s="25"/>
      <c r="N35" s="27"/>
      <c r="O35" s="25"/>
      <c r="P35" s="27"/>
      <c r="Q35" s="77"/>
      <c r="R35" s="27"/>
      <c r="S35" s="25"/>
      <c r="T35" s="27"/>
      <c r="U35" s="25"/>
      <c r="V35" s="27"/>
      <c r="W35" s="25"/>
      <c r="X35" s="27"/>
      <c r="Y35" s="25"/>
      <c r="Z35" s="27"/>
      <c r="AA35" s="25"/>
      <c r="AB35" s="27"/>
      <c r="AC35" s="77"/>
      <c r="AD35" s="27"/>
      <c r="AE35" s="25"/>
      <c r="AF35" s="27"/>
      <c r="AG35" s="77"/>
      <c r="AH35" s="27"/>
      <c r="AI35" s="25"/>
      <c r="AJ35" s="27"/>
      <c r="AK35" s="77"/>
      <c r="AL35" s="27"/>
      <c r="AM35" s="78"/>
      <c r="AN35" s="35"/>
      <c r="AO35" s="79"/>
      <c r="AP35" s="79"/>
      <c r="AQ35" s="79"/>
      <c r="AR35" s="80"/>
      <c r="AS35" s="80"/>
      <c r="AT35" s="18"/>
      <c r="AU35" s="19"/>
      <c r="AV35" s="19"/>
      <c r="AW35" s="19"/>
      <c r="AX35" s="19"/>
      <c r="AY35" s="19"/>
      <c r="AZ35" s="19"/>
      <c r="BA35" s="19"/>
      <c r="BB35" s="19"/>
      <c r="BC35" s="3"/>
      <c r="BD35" s="3"/>
      <c r="BE35" s="3"/>
      <c r="BF35" s="3"/>
      <c r="BG35" s="3"/>
      <c r="BV35" s="3"/>
      <c r="BW35" s="3"/>
      <c r="BX35" s="3"/>
      <c r="BY35" s="3"/>
      <c r="BZ35" s="3"/>
      <c r="CA35" s="4"/>
      <c r="CB35" s="20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5"/>
      <c r="DB35" s="5">
        <v>0</v>
      </c>
      <c r="DC35" s="5"/>
      <c r="DD35" s="5">
        <v>0</v>
      </c>
      <c r="DE35" s="5"/>
      <c r="DF35" s="5">
        <v>0</v>
      </c>
      <c r="DG35" s="5"/>
      <c r="DH35" s="5">
        <v>0</v>
      </c>
      <c r="DI35" s="5"/>
      <c r="DJ35" s="5">
        <v>0</v>
      </c>
    </row>
    <row r="36" spans="1:114" s="2" customFormat="1" x14ac:dyDescent="0.2">
      <c r="A36" s="81" t="s">
        <v>56</v>
      </c>
      <c r="B36" s="22">
        <f>SUM(C36:D36)</f>
        <v>0</v>
      </c>
      <c r="C36" s="23">
        <f>SUM(K36+M36+O36+Q36+S36+U36+W36+Y36+AA36+AC36+AE36+AG36+AI36+AK36+AM36)</f>
        <v>0</v>
      </c>
      <c r="D36" s="48">
        <f>SUM(L36+N36+P36+R36+T36+V36+X36+Z36+AB36+AD36+AF36+AH36+AJ36+AL36+AN36)</f>
        <v>0</v>
      </c>
      <c r="E36" s="84"/>
      <c r="F36" s="85"/>
      <c r="G36" s="84"/>
      <c r="H36" s="86"/>
      <c r="I36" s="84"/>
      <c r="J36" s="86"/>
      <c r="K36" s="25"/>
      <c r="L36" s="27"/>
      <c r="M36" s="25"/>
      <c r="N36" s="27"/>
      <c r="O36" s="25"/>
      <c r="P36" s="27"/>
      <c r="Q36" s="77"/>
      <c r="R36" s="27"/>
      <c r="S36" s="25"/>
      <c r="T36" s="27"/>
      <c r="U36" s="25"/>
      <c r="V36" s="27"/>
      <c r="W36" s="25"/>
      <c r="X36" s="27"/>
      <c r="Y36" s="25"/>
      <c r="Z36" s="27"/>
      <c r="AA36" s="25"/>
      <c r="AB36" s="27"/>
      <c r="AC36" s="77"/>
      <c r="AD36" s="27"/>
      <c r="AE36" s="25"/>
      <c r="AF36" s="27"/>
      <c r="AG36" s="77"/>
      <c r="AH36" s="27"/>
      <c r="AI36" s="25"/>
      <c r="AJ36" s="27"/>
      <c r="AK36" s="77"/>
      <c r="AL36" s="27"/>
      <c r="AM36" s="78"/>
      <c r="AN36" s="35"/>
      <c r="AO36" s="79"/>
      <c r="AP36" s="79"/>
      <c r="AQ36" s="79"/>
      <c r="AR36" s="80"/>
      <c r="AS36" s="80"/>
      <c r="AT36" s="18"/>
      <c r="AU36" s="19"/>
      <c r="AV36" s="19"/>
      <c r="AW36" s="19"/>
      <c r="AX36" s="19"/>
      <c r="AY36" s="19"/>
      <c r="AZ36" s="19"/>
      <c r="BA36" s="19"/>
      <c r="BB36" s="19"/>
      <c r="BC36" s="3"/>
      <c r="BD36" s="3"/>
      <c r="BE36" s="3"/>
      <c r="BF36" s="3"/>
      <c r="BG36" s="3"/>
      <c r="BV36" s="3"/>
      <c r="BW36" s="3"/>
      <c r="BX36" s="3"/>
      <c r="BY36" s="3"/>
      <c r="BZ36" s="3"/>
      <c r="CA36" s="4"/>
      <c r="CB36" s="20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5"/>
      <c r="DB36" s="5">
        <v>0</v>
      </c>
      <c r="DC36" s="5"/>
      <c r="DD36" s="5">
        <v>0</v>
      </c>
      <c r="DE36" s="5"/>
      <c r="DF36" s="5">
        <v>0</v>
      </c>
      <c r="DG36" s="5"/>
      <c r="DH36" s="5">
        <v>0</v>
      </c>
      <c r="DI36" s="5"/>
      <c r="DJ36" s="5">
        <v>0</v>
      </c>
    </row>
    <row r="37" spans="1:114" s="2" customFormat="1" x14ac:dyDescent="0.2">
      <c r="A37" s="81" t="s">
        <v>57</v>
      </c>
      <c r="B37" s="87">
        <f>SUM(C37:D37)</f>
        <v>0</v>
      </c>
      <c r="C37" s="23">
        <f>SUM(K37+M37+O37+Q37+S37+U37+W37+Y37+AA37+AC37+AE37+AG37+AI37+AK37+AM37)</f>
        <v>0</v>
      </c>
      <c r="D37" s="48">
        <f>SUM(L37+N37+P37+R37+T37+V37+X37+Z37+AB37+AD37+AF37+AH37+AJ37+AL37+AN37)</f>
        <v>0</v>
      </c>
      <c r="E37" s="84"/>
      <c r="F37" s="85"/>
      <c r="G37" s="84"/>
      <c r="H37" s="86"/>
      <c r="I37" s="84"/>
      <c r="J37" s="86"/>
      <c r="K37" s="25"/>
      <c r="L37" s="27"/>
      <c r="M37" s="25"/>
      <c r="N37" s="27"/>
      <c r="O37" s="25"/>
      <c r="P37" s="27"/>
      <c r="Q37" s="77"/>
      <c r="R37" s="27"/>
      <c r="S37" s="25"/>
      <c r="T37" s="27"/>
      <c r="U37" s="25"/>
      <c r="V37" s="27"/>
      <c r="W37" s="25"/>
      <c r="X37" s="27"/>
      <c r="Y37" s="25"/>
      <c r="Z37" s="27"/>
      <c r="AA37" s="25"/>
      <c r="AB37" s="27"/>
      <c r="AC37" s="77"/>
      <c r="AD37" s="27"/>
      <c r="AE37" s="25"/>
      <c r="AF37" s="27"/>
      <c r="AG37" s="77"/>
      <c r="AH37" s="27"/>
      <c r="AI37" s="25"/>
      <c r="AJ37" s="27"/>
      <c r="AK37" s="77"/>
      <c r="AL37" s="27"/>
      <c r="AM37" s="78"/>
      <c r="AN37" s="35"/>
      <c r="AO37" s="79"/>
      <c r="AP37" s="79"/>
      <c r="AQ37" s="79"/>
      <c r="AR37" s="80"/>
      <c r="AS37" s="80"/>
      <c r="AT37" s="18"/>
      <c r="AU37" s="19"/>
      <c r="AV37" s="19"/>
      <c r="AW37" s="19"/>
      <c r="AX37" s="19"/>
      <c r="AY37" s="19"/>
      <c r="AZ37" s="19"/>
      <c r="BA37" s="19"/>
      <c r="BB37" s="19"/>
      <c r="BC37" s="3"/>
      <c r="BD37" s="3"/>
      <c r="BE37" s="3"/>
      <c r="BF37" s="3"/>
      <c r="BG37" s="3"/>
      <c r="BV37" s="3"/>
      <c r="BW37" s="3"/>
      <c r="BX37" s="3"/>
      <c r="BY37" s="3"/>
      <c r="BZ37" s="3"/>
      <c r="CA37" s="4"/>
      <c r="CB37" s="20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5"/>
      <c r="DB37" s="5">
        <v>0</v>
      </c>
      <c r="DC37" s="5"/>
      <c r="DD37" s="5">
        <v>0</v>
      </c>
      <c r="DE37" s="5"/>
      <c r="DF37" s="5">
        <v>0</v>
      </c>
      <c r="DG37" s="5"/>
      <c r="DH37" s="5">
        <v>0</v>
      </c>
      <c r="DI37" s="5"/>
      <c r="DJ37" s="5">
        <v>0</v>
      </c>
    </row>
    <row r="38" spans="1:114" s="2" customFormat="1" x14ac:dyDescent="0.2">
      <c r="A38" s="42" t="s">
        <v>58</v>
      </c>
      <c r="B38" s="22">
        <f t="shared" si="2"/>
        <v>0</v>
      </c>
      <c r="C38" s="23">
        <f t="shared" ref="C38:D45" si="4">SUM(E38+G38+I38+K38+M38+O38+Q38+S38+U38+W38+Y38+AA38+AC38+AE38+AG38+AI38+AK38+AM38)</f>
        <v>0</v>
      </c>
      <c r="D38" s="24">
        <f t="shared" si="4"/>
        <v>0</v>
      </c>
      <c r="E38" s="25"/>
      <c r="F38" s="26"/>
      <c r="G38" s="25"/>
      <c r="H38" s="27"/>
      <c r="I38" s="25"/>
      <c r="J38" s="27"/>
      <c r="K38" s="25"/>
      <c r="L38" s="27"/>
      <c r="M38" s="25"/>
      <c r="N38" s="27"/>
      <c r="O38" s="25"/>
      <c r="P38" s="27"/>
      <c r="Q38" s="77"/>
      <c r="R38" s="27"/>
      <c r="S38" s="25"/>
      <c r="T38" s="27"/>
      <c r="U38" s="25"/>
      <c r="V38" s="27"/>
      <c r="W38" s="25"/>
      <c r="X38" s="27"/>
      <c r="Y38" s="25"/>
      <c r="Z38" s="27"/>
      <c r="AA38" s="25"/>
      <c r="AB38" s="27"/>
      <c r="AC38" s="77"/>
      <c r="AD38" s="27"/>
      <c r="AE38" s="25"/>
      <c r="AF38" s="27"/>
      <c r="AG38" s="77"/>
      <c r="AH38" s="27"/>
      <c r="AI38" s="25"/>
      <c r="AJ38" s="27"/>
      <c r="AK38" s="77"/>
      <c r="AL38" s="27"/>
      <c r="AM38" s="78"/>
      <c r="AN38" s="35"/>
      <c r="AO38" s="31"/>
      <c r="AP38" s="31"/>
      <c r="AQ38" s="31"/>
      <c r="AR38" s="32"/>
      <c r="AS38" s="32"/>
      <c r="AT38" s="18"/>
      <c r="AU38" s="19"/>
      <c r="AV38" s="19"/>
      <c r="AW38" s="19"/>
      <c r="AX38" s="19"/>
      <c r="AY38" s="19"/>
      <c r="AZ38" s="19"/>
      <c r="BA38" s="19"/>
      <c r="BB38" s="19"/>
      <c r="BC38" s="3"/>
      <c r="BD38" s="3"/>
      <c r="BE38" s="3"/>
      <c r="BF38" s="3"/>
      <c r="BG38" s="3"/>
      <c r="BV38" s="3"/>
      <c r="BW38" s="3"/>
      <c r="BX38" s="3"/>
      <c r="BY38" s="3"/>
      <c r="BZ38" s="3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5"/>
      <c r="DB38" s="5">
        <v>0</v>
      </c>
      <c r="DC38" s="5"/>
      <c r="DD38" s="5">
        <v>0</v>
      </c>
      <c r="DE38" s="5"/>
      <c r="DF38" s="5">
        <v>0</v>
      </c>
      <c r="DG38" s="5"/>
      <c r="DH38" s="5">
        <v>0</v>
      </c>
      <c r="DI38" s="5"/>
      <c r="DJ38" s="5">
        <v>0</v>
      </c>
    </row>
    <row r="39" spans="1:114" s="2" customFormat="1" x14ac:dyDescent="0.2">
      <c r="A39" s="42" t="s">
        <v>59</v>
      </c>
      <c r="B39" s="22">
        <f>SUM(C39:D39)</f>
        <v>0</v>
      </c>
      <c r="C39" s="23">
        <f>SUM(E39+G39+I39+K39+M39+O39+Q39+S39+U39+W39+Y39+AA39+AC39+AE39+AG39+AI39+AK39+AM39)</f>
        <v>0</v>
      </c>
      <c r="D39" s="24">
        <f>SUM(F39+H39+J39+L39+N39+P39+R39+T39+V39+X39+Z39+AB39+AD39+AF39+AH39+AJ39+AL39+AN39)</f>
        <v>0</v>
      </c>
      <c r="E39" s="25"/>
      <c r="F39" s="26"/>
      <c r="G39" s="25"/>
      <c r="H39" s="27"/>
      <c r="I39" s="25"/>
      <c r="J39" s="27"/>
      <c r="K39" s="25"/>
      <c r="L39" s="27"/>
      <c r="M39" s="25"/>
      <c r="N39" s="27"/>
      <c r="O39" s="25"/>
      <c r="P39" s="27"/>
      <c r="Q39" s="77"/>
      <c r="R39" s="27"/>
      <c r="S39" s="25"/>
      <c r="T39" s="27"/>
      <c r="U39" s="25"/>
      <c r="V39" s="27"/>
      <c r="W39" s="25"/>
      <c r="X39" s="27"/>
      <c r="Y39" s="25"/>
      <c r="Z39" s="27"/>
      <c r="AA39" s="25"/>
      <c r="AB39" s="27"/>
      <c r="AC39" s="77"/>
      <c r="AD39" s="27"/>
      <c r="AE39" s="25"/>
      <c r="AF39" s="27"/>
      <c r="AG39" s="77"/>
      <c r="AH39" s="27"/>
      <c r="AI39" s="25"/>
      <c r="AJ39" s="27"/>
      <c r="AK39" s="77"/>
      <c r="AL39" s="27"/>
      <c r="AM39" s="78"/>
      <c r="AN39" s="35"/>
      <c r="AO39" s="31"/>
      <c r="AP39" s="31"/>
      <c r="AQ39" s="31"/>
      <c r="AR39" s="32"/>
      <c r="AS39" s="32"/>
      <c r="AT39" s="18"/>
      <c r="AU39" s="19"/>
      <c r="AV39" s="19"/>
      <c r="AW39" s="19"/>
      <c r="AX39" s="19"/>
      <c r="AY39" s="19"/>
      <c r="AZ39" s="19"/>
      <c r="BA39" s="19"/>
      <c r="BB39" s="19"/>
      <c r="BC39" s="3"/>
      <c r="BD39" s="3"/>
      <c r="BE39" s="3"/>
      <c r="BF39" s="3"/>
      <c r="BG39" s="3"/>
      <c r="BV39" s="3"/>
      <c r="BW39" s="3"/>
      <c r="BX39" s="3"/>
      <c r="BY39" s="3"/>
      <c r="BZ39" s="3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5"/>
      <c r="DB39" s="5"/>
      <c r="DC39" s="5"/>
      <c r="DD39" s="5"/>
      <c r="DE39" s="5"/>
      <c r="DF39" s="5"/>
      <c r="DG39" s="5"/>
      <c r="DH39" s="5"/>
      <c r="DI39" s="5"/>
      <c r="DJ39" s="5"/>
    </row>
    <row r="40" spans="1:114" s="2" customFormat="1" x14ac:dyDescent="0.2">
      <c r="A40" s="42" t="s">
        <v>60</v>
      </c>
      <c r="B40" s="22">
        <f>SUM(C40:D40)</f>
        <v>0</v>
      </c>
      <c r="C40" s="23">
        <f>SUM(E40+G40+I40+K40+M40+O40+Q40+S40+U40+W40+Y40+AA40+AC40+AE40+AG40+AI40+AK40+AM40)</f>
        <v>0</v>
      </c>
      <c r="D40" s="24">
        <f>SUM(F40+H40+J40+L40+N40+P40+R40+T40+V40+X40+Z40+AB40+AD40+AF40+AH40+AJ40+AL40+AN40)</f>
        <v>0</v>
      </c>
      <c r="E40" s="25"/>
      <c r="F40" s="26"/>
      <c r="G40" s="25"/>
      <c r="H40" s="27"/>
      <c r="I40" s="25"/>
      <c r="J40" s="27"/>
      <c r="K40" s="25"/>
      <c r="L40" s="27"/>
      <c r="M40" s="25"/>
      <c r="N40" s="27"/>
      <c r="O40" s="25"/>
      <c r="P40" s="27"/>
      <c r="Q40" s="77"/>
      <c r="R40" s="27"/>
      <c r="S40" s="25"/>
      <c r="T40" s="27"/>
      <c r="U40" s="25"/>
      <c r="V40" s="27"/>
      <c r="W40" s="25"/>
      <c r="X40" s="27"/>
      <c r="Y40" s="25"/>
      <c r="Z40" s="27"/>
      <c r="AA40" s="25"/>
      <c r="AB40" s="27"/>
      <c r="AC40" s="77"/>
      <c r="AD40" s="27"/>
      <c r="AE40" s="25"/>
      <c r="AF40" s="27"/>
      <c r="AG40" s="77"/>
      <c r="AH40" s="27"/>
      <c r="AI40" s="25"/>
      <c r="AJ40" s="27"/>
      <c r="AK40" s="77"/>
      <c r="AL40" s="27"/>
      <c r="AM40" s="78"/>
      <c r="AN40" s="35"/>
      <c r="AO40" s="31"/>
      <c r="AP40" s="31"/>
      <c r="AQ40" s="31"/>
      <c r="AR40" s="32"/>
      <c r="AS40" s="32"/>
      <c r="AT40" s="18"/>
      <c r="AU40" s="19"/>
      <c r="AV40" s="19"/>
      <c r="AW40" s="19"/>
      <c r="AX40" s="19"/>
      <c r="AY40" s="19"/>
      <c r="AZ40" s="19"/>
      <c r="BA40" s="19"/>
      <c r="BB40" s="19"/>
      <c r="BC40" s="3"/>
      <c r="BD40" s="3"/>
      <c r="BE40" s="3"/>
      <c r="BF40" s="3"/>
      <c r="BG40" s="3"/>
      <c r="BV40" s="3"/>
      <c r="BW40" s="3"/>
      <c r="BX40" s="3"/>
      <c r="BY40" s="3"/>
      <c r="BZ40" s="3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5"/>
      <c r="DB40" s="5"/>
      <c r="DC40" s="5"/>
      <c r="DD40" s="5"/>
      <c r="DE40" s="5"/>
      <c r="DF40" s="5"/>
      <c r="DG40" s="5"/>
      <c r="DH40" s="5"/>
      <c r="DI40" s="5"/>
      <c r="DJ40" s="5"/>
    </row>
    <row r="41" spans="1:114" s="2" customFormat="1" x14ac:dyDescent="0.2">
      <c r="A41" s="42" t="s">
        <v>61</v>
      </c>
      <c r="B41" s="22">
        <f t="shared" si="2"/>
        <v>0</v>
      </c>
      <c r="C41" s="23">
        <f t="shared" si="4"/>
        <v>0</v>
      </c>
      <c r="D41" s="24">
        <f t="shared" si="4"/>
        <v>0</v>
      </c>
      <c r="E41" s="25"/>
      <c r="F41" s="26"/>
      <c r="G41" s="25"/>
      <c r="H41" s="27"/>
      <c r="I41" s="25"/>
      <c r="J41" s="27"/>
      <c r="K41" s="25"/>
      <c r="L41" s="27"/>
      <c r="M41" s="25"/>
      <c r="N41" s="27"/>
      <c r="O41" s="25"/>
      <c r="P41" s="27"/>
      <c r="Q41" s="77"/>
      <c r="R41" s="27"/>
      <c r="S41" s="25"/>
      <c r="T41" s="27"/>
      <c r="U41" s="25"/>
      <c r="V41" s="27"/>
      <c r="W41" s="25"/>
      <c r="X41" s="27"/>
      <c r="Y41" s="25"/>
      <c r="Z41" s="27"/>
      <c r="AA41" s="25"/>
      <c r="AB41" s="27"/>
      <c r="AC41" s="77"/>
      <c r="AD41" s="27"/>
      <c r="AE41" s="25"/>
      <c r="AF41" s="27"/>
      <c r="AG41" s="77"/>
      <c r="AH41" s="27"/>
      <c r="AI41" s="25"/>
      <c r="AJ41" s="27"/>
      <c r="AK41" s="77"/>
      <c r="AL41" s="27"/>
      <c r="AM41" s="78"/>
      <c r="AN41" s="35"/>
      <c r="AO41" s="31"/>
      <c r="AP41" s="31"/>
      <c r="AQ41" s="31"/>
      <c r="AR41" s="32"/>
      <c r="AS41" s="32"/>
      <c r="AT41" s="18"/>
      <c r="AU41" s="19"/>
      <c r="AV41" s="19"/>
      <c r="AW41" s="19"/>
      <c r="AX41" s="19"/>
      <c r="AY41" s="19"/>
      <c r="AZ41" s="19"/>
      <c r="BA41" s="19"/>
      <c r="BB41" s="19"/>
      <c r="BC41" s="3"/>
      <c r="BD41" s="3"/>
      <c r="BE41" s="3"/>
      <c r="BF41" s="3"/>
      <c r="BG41" s="3"/>
      <c r="BV41" s="3"/>
      <c r="BW41" s="3"/>
      <c r="BX41" s="3"/>
      <c r="BY41" s="3"/>
      <c r="BZ41" s="3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5"/>
      <c r="DB41" s="5"/>
      <c r="DC41" s="5"/>
      <c r="DD41" s="5"/>
      <c r="DE41" s="5"/>
      <c r="DF41" s="5"/>
      <c r="DG41" s="5"/>
      <c r="DH41" s="5"/>
      <c r="DI41" s="5"/>
      <c r="DJ41" s="5"/>
    </row>
    <row r="42" spans="1:114" s="2" customFormat="1" x14ac:dyDescent="0.2">
      <c r="A42" s="42" t="s">
        <v>62</v>
      </c>
      <c r="B42" s="22">
        <f t="shared" si="2"/>
        <v>0</v>
      </c>
      <c r="C42" s="23">
        <f t="shared" si="4"/>
        <v>0</v>
      </c>
      <c r="D42" s="24">
        <f t="shared" si="4"/>
        <v>0</v>
      </c>
      <c r="E42" s="25"/>
      <c r="F42" s="26"/>
      <c r="G42" s="25"/>
      <c r="H42" s="27"/>
      <c r="I42" s="25"/>
      <c r="J42" s="27"/>
      <c r="K42" s="25"/>
      <c r="L42" s="27"/>
      <c r="M42" s="25"/>
      <c r="N42" s="27"/>
      <c r="O42" s="25"/>
      <c r="P42" s="27"/>
      <c r="Q42" s="77"/>
      <c r="R42" s="27"/>
      <c r="S42" s="25"/>
      <c r="T42" s="27"/>
      <c r="U42" s="25"/>
      <c r="V42" s="27"/>
      <c r="W42" s="25"/>
      <c r="X42" s="27"/>
      <c r="Y42" s="25"/>
      <c r="Z42" s="27"/>
      <c r="AA42" s="25"/>
      <c r="AB42" s="27"/>
      <c r="AC42" s="77"/>
      <c r="AD42" s="27"/>
      <c r="AE42" s="25"/>
      <c r="AF42" s="27"/>
      <c r="AG42" s="77"/>
      <c r="AH42" s="27"/>
      <c r="AI42" s="25"/>
      <c r="AJ42" s="27"/>
      <c r="AK42" s="77"/>
      <c r="AL42" s="27"/>
      <c r="AM42" s="78"/>
      <c r="AN42" s="35"/>
      <c r="AO42" s="53"/>
      <c r="AP42" s="53"/>
      <c r="AQ42" s="53"/>
      <c r="AR42" s="54"/>
      <c r="AS42" s="54"/>
      <c r="AT42" s="18"/>
      <c r="AU42" s="19"/>
      <c r="AV42" s="19"/>
      <c r="AW42" s="19"/>
      <c r="AX42" s="19"/>
      <c r="AY42" s="19"/>
      <c r="AZ42" s="19"/>
      <c r="BA42" s="19"/>
      <c r="BB42" s="19"/>
      <c r="BC42" s="3"/>
      <c r="BD42" s="3"/>
      <c r="BE42" s="3"/>
      <c r="BF42" s="3"/>
      <c r="BG42" s="3"/>
      <c r="BV42" s="3"/>
      <c r="BW42" s="3"/>
      <c r="BX42" s="3"/>
      <c r="BY42" s="3"/>
      <c r="BZ42" s="3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5"/>
      <c r="DB42" s="5"/>
      <c r="DC42" s="5"/>
      <c r="DD42" s="5"/>
      <c r="DE42" s="5"/>
      <c r="DF42" s="5"/>
      <c r="DG42" s="5"/>
      <c r="DH42" s="5"/>
      <c r="DI42" s="5"/>
      <c r="DJ42" s="5"/>
    </row>
    <row r="43" spans="1:114" s="2" customFormat="1" x14ac:dyDescent="0.2">
      <c r="A43" s="42" t="s">
        <v>63</v>
      </c>
      <c r="B43" s="22">
        <f t="shared" si="2"/>
        <v>0</v>
      </c>
      <c r="C43" s="23">
        <f t="shared" si="4"/>
        <v>0</v>
      </c>
      <c r="D43" s="24">
        <f t="shared" si="4"/>
        <v>0</v>
      </c>
      <c r="E43" s="25"/>
      <c r="F43" s="26"/>
      <c r="G43" s="25"/>
      <c r="H43" s="27"/>
      <c r="I43" s="25"/>
      <c r="J43" s="27"/>
      <c r="K43" s="25"/>
      <c r="L43" s="27"/>
      <c r="M43" s="25"/>
      <c r="N43" s="27"/>
      <c r="O43" s="25"/>
      <c r="P43" s="27"/>
      <c r="Q43" s="77"/>
      <c r="R43" s="27"/>
      <c r="S43" s="25"/>
      <c r="T43" s="27"/>
      <c r="U43" s="25"/>
      <c r="V43" s="27"/>
      <c r="W43" s="25"/>
      <c r="X43" s="27"/>
      <c r="Y43" s="25"/>
      <c r="Z43" s="27"/>
      <c r="AA43" s="25"/>
      <c r="AB43" s="27"/>
      <c r="AC43" s="77"/>
      <c r="AD43" s="27"/>
      <c r="AE43" s="25"/>
      <c r="AF43" s="27"/>
      <c r="AG43" s="77"/>
      <c r="AH43" s="27"/>
      <c r="AI43" s="25"/>
      <c r="AJ43" s="27"/>
      <c r="AK43" s="77"/>
      <c r="AL43" s="27"/>
      <c r="AM43" s="78"/>
      <c r="AN43" s="35"/>
      <c r="AO43" s="53"/>
      <c r="AP43" s="53"/>
      <c r="AQ43" s="53"/>
      <c r="AR43" s="54"/>
      <c r="AS43" s="54"/>
      <c r="AT43" s="18"/>
      <c r="AU43" s="19"/>
      <c r="AV43" s="19"/>
      <c r="AW43" s="19"/>
      <c r="AX43" s="19"/>
      <c r="AY43" s="19"/>
      <c r="AZ43" s="19"/>
      <c r="BA43" s="19"/>
      <c r="BB43" s="19"/>
      <c r="BC43" s="3"/>
      <c r="BD43" s="3"/>
      <c r="BE43" s="3"/>
      <c r="BF43" s="3"/>
      <c r="BG43" s="3"/>
      <c r="BV43" s="3"/>
      <c r="BW43" s="3"/>
      <c r="BX43" s="3"/>
      <c r="BY43" s="3"/>
      <c r="BZ43" s="3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5"/>
      <c r="DB43" s="5"/>
      <c r="DC43" s="5"/>
      <c r="DD43" s="5"/>
      <c r="DE43" s="5"/>
      <c r="DF43" s="5"/>
      <c r="DG43" s="5"/>
      <c r="DH43" s="5"/>
      <c r="DI43" s="5"/>
      <c r="DJ43" s="5"/>
    </row>
    <row r="44" spans="1:114" s="2" customFormat="1" x14ac:dyDescent="0.2">
      <c r="A44" s="42" t="s">
        <v>64</v>
      </c>
      <c r="B44" s="22">
        <f t="shared" si="2"/>
        <v>0</v>
      </c>
      <c r="C44" s="23">
        <f t="shared" si="4"/>
        <v>0</v>
      </c>
      <c r="D44" s="24">
        <f t="shared" si="4"/>
        <v>0</v>
      </c>
      <c r="E44" s="25"/>
      <c r="F44" s="26"/>
      <c r="G44" s="25"/>
      <c r="H44" s="27"/>
      <c r="I44" s="25"/>
      <c r="J44" s="27"/>
      <c r="K44" s="25"/>
      <c r="L44" s="27"/>
      <c r="M44" s="25"/>
      <c r="N44" s="27"/>
      <c r="O44" s="25"/>
      <c r="P44" s="27"/>
      <c r="Q44" s="77"/>
      <c r="R44" s="27"/>
      <c r="S44" s="25"/>
      <c r="T44" s="27"/>
      <c r="U44" s="25"/>
      <c r="V44" s="27"/>
      <c r="W44" s="25"/>
      <c r="X44" s="27"/>
      <c r="Y44" s="25"/>
      <c r="Z44" s="27"/>
      <c r="AA44" s="25"/>
      <c r="AB44" s="27"/>
      <c r="AC44" s="77"/>
      <c r="AD44" s="27"/>
      <c r="AE44" s="25"/>
      <c r="AF44" s="27"/>
      <c r="AG44" s="77"/>
      <c r="AH44" s="27"/>
      <c r="AI44" s="25"/>
      <c r="AJ44" s="27"/>
      <c r="AK44" s="77"/>
      <c r="AL44" s="27"/>
      <c r="AM44" s="78"/>
      <c r="AN44" s="35"/>
      <c r="AO44" s="53"/>
      <c r="AP44" s="53"/>
      <c r="AQ44" s="53"/>
      <c r="AR44" s="54"/>
      <c r="AS44" s="54"/>
      <c r="AT44" s="18"/>
      <c r="AU44" s="19"/>
      <c r="AV44" s="19"/>
      <c r="AW44" s="19"/>
      <c r="AX44" s="19"/>
      <c r="AY44" s="19"/>
      <c r="AZ44" s="19"/>
      <c r="BA44" s="19"/>
      <c r="BB44" s="19"/>
      <c r="BC44" s="3"/>
      <c r="BD44" s="3"/>
      <c r="BE44" s="3"/>
      <c r="BF44" s="3"/>
      <c r="BG44" s="3"/>
      <c r="BV44" s="3"/>
      <c r="BW44" s="3"/>
      <c r="BX44" s="3"/>
      <c r="BY44" s="3"/>
      <c r="BZ44" s="3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5"/>
      <c r="DB44" s="5"/>
      <c r="DC44" s="5"/>
      <c r="DD44" s="5"/>
      <c r="DE44" s="5"/>
      <c r="DF44" s="5"/>
      <c r="DG44" s="5"/>
      <c r="DH44" s="5"/>
      <c r="DI44" s="5"/>
      <c r="DJ44" s="5"/>
    </row>
    <row r="45" spans="1:114" s="2" customFormat="1" x14ac:dyDescent="0.2">
      <c r="A45" s="88" t="s">
        <v>65</v>
      </c>
      <c r="B45" s="89">
        <f t="shared" si="2"/>
        <v>0</v>
      </c>
      <c r="C45" s="90">
        <f t="shared" si="4"/>
        <v>0</v>
      </c>
      <c r="D45" s="91">
        <f t="shared" si="4"/>
        <v>0</v>
      </c>
      <c r="E45" s="65"/>
      <c r="F45" s="66"/>
      <c r="G45" s="65"/>
      <c r="H45" s="64"/>
      <c r="I45" s="65"/>
      <c r="J45" s="64"/>
      <c r="K45" s="65"/>
      <c r="L45" s="64"/>
      <c r="M45" s="65"/>
      <c r="N45" s="64"/>
      <c r="O45" s="65"/>
      <c r="P45" s="64"/>
      <c r="Q45" s="92"/>
      <c r="R45" s="64"/>
      <c r="S45" s="65"/>
      <c r="T45" s="64"/>
      <c r="U45" s="65"/>
      <c r="V45" s="64"/>
      <c r="W45" s="65"/>
      <c r="X45" s="64"/>
      <c r="Y45" s="65"/>
      <c r="Z45" s="64"/>
      <c r="AA45" s="65"/>
      <c r="AB45" s="64"/>
      <c r="AC45" s="92"/>
      <c r="AD45" s="64"/>
      <c r="AE45" s="65"/>
      <c r="AF45" s="64"/>
      <c r="AG45" s="92"/>
      <c r="AH45" s="64"/>
      <c r="AI45" s="65"/>
      <c r="AJ45" s="64"/>
      <c r="AK45" s="92"/>
      <c r="AL45" s="64"/>
      <c r="AM45" s="93"/>
      <c r="AN45" s="68"/>
      <c r="AO45" s="69"/>
      <c r="AP45" s="69"/>
      <c r="AQ45" s="69"/>
      <c r="AR45" s="70"/>
      <c r="AS45" s="70"/>
      <c r="AT45" s="18"/>
      <c r="AU45" s="19"/>
      <c r="AV45" s="19"/>
      <c r="AW45" s="19"/>
      <c r="AX45" s="19"/>
      <c r="AY45" s="19"/>
      <c r="AZ45" s="19"/>
      <c r="BA45" s="19"/>
      <c r="BB45" s="19"/>
      <c r="BC45" s="3"/>
      <c r="BD45" s="3"/>
      <c r="BE45" s="3"/>
      <c r="BF45" s="3"/>
      <c r="BG45" s="3"/>
      <c r="BV45" s="3"/>
      <c r="BW45" s="3"/>
      <c r="BX45" s="3"/>
      <c r="BY45" s="3"/>
      <c r="BZ45" s="3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5"/>
      <c r="DB45" s="5"/>
      <c r="DC45" s="5"/>
      <c r="DD45" s="5"/>
      <c r="DE45" s="5"/>
      <c r="DF45" s="5"/>
      <c r="DG45" s="5"/>
      <c r="DH45" s="5"/>
      <c r="DI45" s="5"/>
      <c r="DJ45" s="5"/>
    </row>
    <row r="46" spans="1:114" s="2" customFormat="1" x14ac:dyDescent="0.2">
      <c r="A46" s="8" t="s">
        <v>66</v>
      </c>
      <c r="B46" s="8"/>
      <c r="C46" s="8"/>
      <c r="D46" s="8"/>
      <c r="E46" s="8"/>
      <c r="F46" s="8"/>
      <c r="G46" s="8"/>
      <c r="H46" s="8"/>
      <c r="I46" s="9"/>
      <c r="J46" s="9"/>
      <c r="K46" s="9"/>
      <c r="L46" s="9"/>
      <c r="M46" s="9"/>
      <c r="N46" s="6"/>
      <c r="O46" s="6"/>
      <c r="P46" s="6"/>
      <c r="Q46" s="6"/>
      <c r="R46" s="6"/>
      <c r="S46" s="6"/>
      <c r="T46" s="6"/>
      <c r="U46" s="6"/>
      <c r="V46" s="6"/>
      <c r="W46" s="6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4"/>
      <c r="AP46" s="95"/>
      <c r="AQ46" s="1898"/>
      <c r="AR46" s="1899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V46" s="3"/>
      <c r="BW46" s="3"/>
      <c r="BX46" s="3"/>
      <c r="BY46" s="3"/>
      <c r="BZ46" s="3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5"/>
      <c r="DB46" s="5"/>
      <c r="DC46" s="5"/>
      <c r="DD46" s="5"/>
      <c r="DE46" s="5"/>
      <c r="DF46" s="5"/>
      <c r="DG46" s="5"/>
      <c r="DH46" s="5"/>
      <c r="DI46" s="5"/>
      <c r="DJ46" s="5"/>
    </row>
    <row r="47" spans="1:114" s="2" customFormat="1" ht="19.5" customHeight="1" x14ac:dyDescent="0.25">
      <c r="A47" s="3730" t="s">
        <v>49</v>
      </c>
      <c r="B47" s="3725" t="s">
        <v>4</v>
      </c>
      <c r="C47" s="4045" t="s">
        <v>67</v>
      </c>
      <c r="D47" s="3734"/>
      <c r="E47" s="3734"/>
      <c r="F47" s="4052"/>
      <c r="G47" s="4045" t="s">
        <v>68</v>
      </c>
      <c r="H47" s="3734"/>
      <c r="I47" s="3734"/>
      <c r="J47" s="4053"/>
      <c r="K47" s="3736" t="s">
        <v>6</v>
      </c>
      <c r="L47" s="3736" t="s">
        <v>7</v>
      </c>
      <c r="M47" s="3736" t="s">
        <v>69</v>
      </c>
      <c r="N47" s="96"/>
      <c r="O47" s="96"/>
      <c r="P47" s="96"/>
      <c r="Q47" s="96"/>
      <c r="R47" s="9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1900"/>
      <c r="AR47" s="97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V47" s="3"/>
      <c r="BW47" s="3"/>
      <c r="BX47" s="3"/>
      <c r="BY47" s="3"/>
      <c r="BZ47" s="3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5"/>
      <c r="DB47" s="5"/>
      <c r="DC47" s="5"/>
      <c r="DD47" s="5"/>
      <c r="DE47" s="5"/>
      <c r="DF47" s="5"/>
      <c r="DG47" s="5"/>
      <c r="DH47" s="5"/>
      <c r="DI47" s="5"/>
      <c r="DJ47" s="5"/>
    </row>
    <row r="48" spans="1:114" s="2" customFormat="1" ht="21" x14ac:dyDescent="0.2">
      <c r="A48" s="4050"/>
      <c r="B48" s="4051"/>
      <c r="C48" s="1901" t="s">
        <v>14</v>
      </c>
      <c r="D48" s="1901" t="s">
        <v>15</v>
      </c>
      <c r="E48" s="1874" t="s">
        <v>16</v>
      </c>
      <c r="F48" s="1605" t="s">
        <v>70</v>
      </c>
      <c r="G48" s="1901" t="s">
        <v>14</v>
      </c>
      <c r="H48" s="1901" t="s">
        <v>15</v>
      </c>
      <c r="I48" s="1874" t="s">
        <v>16</v>
      </c>
      <c r="J48" s="1902" t="s">
        <v>70</v>
      </c>
      <c r="K48" s="4054"/>
      <c r="L48" s="4054"/>
      <c r="M48" s="4054"/>
      <c r="N48" s="1903"/>
      <c r="O48" s="1904"/>
      <c r="P48" s="1904"/>
      <c r="Q48" s="1904"/>
      <c r="R48" s="1904"/>
      <c r="S48" s="1904"/>
      <c r="T48" s="1904"/>
      <c r="U48" s="1904"/>
      <c r="V48" s="1904"/>
      <c r="W48" s="1904"/>
      <c r="X48" s="1904"/>
      <c r="Y48" s="1904"/>
      <c r="Z48" s="1904"/>
      <c r="AA48" s="1904"/>
      <c r="AB48" s="1904"/>
      <c r="AC48" s="1904"/>
      <c r="AD48" s="1904"/>
      <c r="AE48" s="1904"/>
      <c r="AF48" s="1904"/>
      <c r="AG48" s="1904"/>
      <c r="AH48" s="1904"/>
      <c r="AI48" s="1904"/>
      <c r="AJ48" s="1904"/>
      <c r="AK48" s="1904"/>
      <c r="AL48" s="1904"/>
      <c r="AM48" s="1904"/>
      <c r="AN48" s="1904"/>
      <c r="AO48" s="1904"/>
      <c r="AP48" s="1904"/>
      <c r="AQ48" s="1905"/>
      <c r="AR48" s="1905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V48" s="3"/>
      <c r="BW48" s="3"/>
      <c r="BX48" s="3"/>
      <c r="BY48" s="3"/>
      <c r="BZ48" s="3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5"/>
      <c r="DB48" s="5"/>
      <c r="DC48" s="5"/>
      <c r="DD48" s="5"/>
      <c r="DE48" s="5"/>
      <c r="DF48" s="5"/>
      <c r="DG48" s="5"/>
      <c r="DH48" s="5"/>
      <c r="DI48" s="5"/>
      <c r="DJ48" s="5"/>
    </row>
    <row r="49" spans="1:110" s="2" customFormat="1" x14ac:dyDescent="0.2">
      <c r="A49" s="98" t="s">
        <v>71</v>
      </c>
      <c r="B49" s="99">
        <f>SUM(C49:J49)</f>
        <v>0</v>
      </c>
      <c r="C49" s="1885"/>
      <c r="D49" s="1906"/>
      <c r="E49" s="1906"/>
      <c r="F49" s="1886"/>
      <c r="G49" s="1885"/>
      <c r="H49" s="1906"/>
      <c r="I49" s="1906"/>
      <c r="J49" s="1889"/>
      <c r="K49" s="1886"/>
      <c r="L49" s="1886"/>
      <c r="M49" s="1886"/>
      <c r="N49" s="18"/>
      <c r="O49" s="1904"/>
      <c r="P49" s="1904"/>
      <c r="Q49" s="1904"/>
      <c r="R49" s="1904"/>
      <c r="S49" s="1904"/>
      <c r="T49" s="1904"/>
      <c r="U49" s="1904"/>
      <c r="V49" s="1904"/>
      <c r="W49" s="1904"/>
      <c r="X49" s="1907"/>
      <c r="Y49" s="1907"/>
      <c r="Z49" s="1907"/>
      <c r="AA49" s="1907"/>
      <c r="AB49" s="1907"/>
      <c r="AC49" s="1907"/>
      <c r="AD49" s="1907"/>
      <c r="AE49" s="1907"/>
      <c r="AF49" s="1907"/>
      <c r="AG49" s="1907"/>
      <c r="AH49" s="1907"/>
      <c r="AI49" s="1907"/>
      <c r="AJ49" s="1907"/>
      <c r="AK49" s="1907"/>
      <c r="AL49" s="1907"/>
      <c r="AM49" s="1907"/>
      <c r="AN49" s="1907"/>
      <c r="AO49" s="1907"/>
      <c r="AP49" s="1907"/>
      <c r="AQ49" s="1905"/>
      <c r="AR49" s="1905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V49" s="3"/>
      <c r="BW49" s="3"/>
      <c r="BX49" s="3"/>
      <c r="BY49" s="3"/>
      <c r="BZ49" s="3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5"/>
      <c r="DB49" s="5">
        <v>0</v>
      </c>
      <c r="DC49" s="5"/>
      <c r="DD49" s="5">
        <v>0</v>
      </c>
      <c r="DE49" s="5"/>
      <c r="DF49" s="5">
        <v>0</v>
      </c>
    </row>
    <row r="50" spans="1:110" s="2" customFormat="1" x14ac:dyDescent="0.2">
      <c r="A50" s="62" t="s">
        <v>72</v>
      </c>
      <c r="B50" s="100">
        <f>SUM(C50:J50)</f>
        <v>0</v>
      </c>
      <c r="C50" s="65"/>
      <c r="D50" s="101"/>
      <c r="E50" s="101"/>
      <c r="F50" s="66"/>
      <c r="G50" s="65"/>
      <c r="H50" s="101"/>
      <c r="I50" s="101"/>
      <c r="J50" s="68"/>
      <c r="K50" s="66"/>
      <c r="L50" s="66"/>
      <c r="M50" s="66"/>
      <c r="N50" s="18"/>
      <c r="O50" s="1904"/>
      <c r="P50" s="1904"/>
      <c r="Q50" s="1904"/>
      <c r="R50" s="1904"/>
      <c r="S50" s="1904"/>
      <c r="T50" s="1904"/>
      <c r="U50" s="1904"/>
      <c r="V50" s="1904"/>
      <c r="W50" s="1904"/>
      <c r="X50" s="1907"/>
      <c r="Y50" s="1907"/>
      <c r="Z50" s="1907"/>
      <c r="AA50" s="1907"/>
      <c r="AB50" s="1907"/>
      <c r="AC50" s="1907"/>
      <c r="AD50" s="1907"/>
      <c r="AE50" s="1907"/>
      <c r="AF50" s="1907"/>
      <c r="AG50" s="1907"/>
      <c r="AH50" s="1907"/>
      <c r="AI50" s="1907"/>
      <c r="AJ50" s="1907"/>
      <c r="AK50" s="1907"/>
      <c r="AL50" s="1907"/>
      <c r="AM50" s="1907"/>
      <c r="AN50" s="1907"/>
      <c r="AO50" s="1907"/>
      <c r="AP50" s="1907"/>
      <c r="AQ50" s="1905"/>
      <c r="AR50" s="1905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V50" s="3"/>
      <c r="BW50" s="3"/>
      <c r="BX50" s="3"/>
      <c r="BY50" s="3"/>
      <c r="BZ50" s="3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5"/>
      <c r="DB50" s="5">
        <v>0</v>
      </c>
      <c r="DC50" s="5"/>
      <c r="DD50" s="5">
        <v>0</v>
      </c>
      <c r="DE50" s="5"/>
      <c r="DF50" s="5">
        <v>0</v>
      </c>
    </row>
    <row r="51" spans="1:110" s="2" customFormat="1" x14ac:dyDescent="0.2">
      <c r="A51" s="1908" t="s">
        <v>73</v>
      </c>
      <c r="B51" s="1908"/>
      <c r="C51" s="1908"/>
      <c r="D51" s="1908"/>
      <c r="E51" s="1908"/>
      <c r="F51" s="1908"/>
      <c r="G51" s="1909"/>
      <c r="H51" s="1909"/>
      <c r="I51" s="1909"/>
      <c r="J51" s="1909"/>
      <c r="K51" s="1909"/>
      <c r="L51" s="1909"/>
      <c r="M51" s="1909"/>
      <c r="N51" s="1909"/>
      <c r="O51" s="1910"/>
      <c r="P51" s="1908"/>
      <c r="Q51" s="1909"/>
      <c r="R51" s="1909"/>
      <c r="S51" s="1910"/>
      <c r="T51" s="1908"/>
      <c r="U51" s="1909"/>
      <c r="V51" s="1910"/>
      <c r="W51" s="1911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1907"/>
      <c r="AM51" s="1257"/>
      <c r="AN51" s="1257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V51" s="3"/>
      <c r="BW51" s="3"/>
      <c r="BX51" s="3"/>
      <c r="BY51" s="3"/>
      <c r="BZ51" s="3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5"/>
      <c r="DB51" s="5"/>
      <c r="DC51" s="5"/>
      <c r="DD51" s="5"/>
      <c r="DE51" s="5"/>
      <c r="DF51" s="5"/>
    </row>
    <row r="52" spans="1:110" s="2" customFormat="1" ht="14.25" customHeight="1" x14ac:dyDescent="0.2">
      <c r="A52" s="3730" t="s">
        <v>74</v>
      </c>
      <c r="B52" s="3738" t="s">
        <v>32</v>
      </c>
      <c r="C52" s="3510"/>
      <c r="D52" s="3726"/>
      <c r="E52" s="4042" t="s">
        <v>5</v>
      </c>
      <c r="F52" s="3729"/>
      <c r="G52" s="3729"/>
      <c r="H52" s="3729"/>
      <c r="I52" s="3729"/>
      <c r="J52" s="3729"/>
      <c r="K52" s="3729"/>
      <c r="L52" s="3729"/>
      <c r="M52" s="3729"/>
      <c r="N52" s="3729"/>
      <c r="O52" s="3729"/>
      <c r="P52" s="3729"/>
      <c r="Q52" s="3729"/>
      <c r="R52" s="3729"/>
      <c r="S52" s="3729"/>
      <c r="T52" s="3729"/>
      <c r="U52" s="3729"/>
      <c r="V52" s="4061"/>
      <c r="W52" s="3725" t="s">
        <v>6</v>
      </c>
      <c r="X52" s="3725" t="s">
        <v>7</v>
      </c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BV52" s="3"/>
      <c r="BW52" s="3"/>
      <c r="BX52" s="3"/>
      <c r="BY52" s="3"/>
      <c r="BZ52" s="3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5"/>
      <c r="DB52" s="5"/>
      <c r="DC52" s="5"/>
      <c r="DD52" s="5"/>
      <c r="DE52" s="5"/>
      <c r="DF52" s="5"/>
    </row>
    <row r="53" spans="1:110" s="2" customFormat="1" ht="14.25" customHeight="1" x14ac:dyDescent="0.2">
      <c r="A53" s="3356"/>
      <c r="B53" s="3632"/>
      <c r="C53" s="4060"/>
      <c r="D53" s="3623"/>
      <c r="E53" s="3725" t="s">
        <v>75</v>
      </c>
      <c r="F53" s="3725" t="s">
        <v>12</v>
      </c>
      <c r="G53" s="3726" t="s">
        <v>13</v>
      </c>
      <c r="H53" s="3730" t="s">
        <v>14</v>
      </c>
      <c r="I53" s="3730" t="s">
        <v>15</v>
      </c>
      <c r="J53" s="3726" t="s">
        <v>16</v>
      </c>
      <c r="K53" s="3726" t="s">
        <v>17</v>
      </c>
      <c r="L53" s="3726" t="s">
        <v>18</v>
      </c>
      <c r="M53" s="3726" t="s">
        <v>19</v>
      </c>
      <c r="N53" s="3726" t="s">
        <v>20</v>
      </c>
      <c r="O53" s="3726" t="s">
        <v>21</v>
      </c>
      <c r="P53" s="3726" t="s">
        <v>22</v>
      </c>
      <c r="Q53" s="3726" t="s">
        <v>23</v>
      </c>
      <c r="R53" s="3726" t="s">
        <v>24</v>
      </c>
      <c r="S53" s="3726" t="s">
        <v>25</v>
      </c>
      <c r="T53" s="3726" t="s">
        <v>26</v>
      </c>
      <c r="U53" s="3726" t="s">
        <v>27</v>
      </c>
      <c r="V53" s="3726" t="s">
        <v>28</v>
      </c>
      <c r="W53" s="3368"/>
      <c r="X53" s="3368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BV53" s="3"/>
      <c r="BW53" s="3"/>
      <c r="BX53" s="3"/>
      <c r="BY53" s="3"/>
      <c r="BZ53" s="3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5"/>
      <c r="DB53" s="5"/>
      <c r="DC53" s="5"/>
      <c r="DD53" s="5"/>
      <c r="DE53" s="5"/>
      <c r="DF53" s="5"/>
    </row>
    <row r="54" spans="1:110" s="2" customFormat="1" x14ac:dyDescent="0.2">
      <c r="A54" s="3684"/>
      <c r="B54" s="1912" t="s">
        <v>29</v>
      </c>
      <c r="C54" s="1913" t="s">
        <v>30</v>
      </c>
      <c r="D54" s="1912" t="s">
        <v>31</v>
      </c>
      <c r="E54" s="3639"/>
      <c r="F54" s="3639"/>
      <c r="G54" s="3623"/>
      <c r="H54" s="3684"/>
      <c r="I54" s="3684"/>
      <c r="J54" s="3623"/>
      <c r="K54" s="3623"/>
      <c r="L54" s="3623"/>
      <c r="M54" s="3623"/>
      <c r="N54" s="3623"/>
      <c r="O54" s="3623"/>
      <c r="P54" s="3623"/>
      <c r="Q54" s="3623"/>
      <c r="R54" s="3623"/>
      <c r="S54" s="3623"/>
      <c r="T54" s="3623"/>
      <c r="U54" s="3623"/>
      <c r="V54" s="3623"/>
      <c r="W54" s="3639"/>
      <c r="X54" s="3639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BV54" s="3"/>
      <c r="BW54" s="3"/>
      <c r="BX54" s="3"/>
      <c r="BY54" s="3"/>
      <c r="BZ54" s="3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5"/>
      <c r="DB54" s="5"/>
      <c r="DC54" s="5"/>
      <c r="DD54" s="5"/>
      <c r="DE54" s="5"/>
      <c r="DF54" s="5"/>
    </row>
    <row r="55" spans="1:110" s="2" customFormat="1" x14ac:dyDescent="0.2">
      <c r="A55" s="1914" t="s">
        <v>76</v>
      </c>
      <c r="B55" s="1915">
        <f>SUM(B56:B57)</f>
        <v>0</v>
      </c>
      <c r="C55" s="1916">
        <f>SUM(C56:C57)</f>
        <v>0</v>
      </c>
      <c r="D55" s="249">
        <f t="shared" ref="D55:V55" si="5">SUM(D56:D57)</f>
        <v>0</v>
      </c>
      <c r="E55" s="1917">
        <f t="shared" si="5"/>
        <v>0</v>
      </c>
      <c r="F55" s="1917">
        <f t="shared" si="5"/>
        <v>0</v>
      </c>
      <c r="G55" s="1918">
        <f t="shared" si="5"/>
        <v>0</v>
      </c>
      <c r="H55" s="1917">
        <f t="shared" si="5"/>
        <v>0</v>
      </c>
      <c r="I55" s="1917">
        <f t="shared" si="5"/>
        <v>0</v>
      </c>
      <c r="J55" s="1110">
        <f t="shared" si="5"/>
        <v>0</v>
      </c>
      <c r="K55" s="1917">
        <f t="shared" si="5"/>
        <v>0</v>
      </c>
      <c r="L55" s="1110">
        <f t="shared" si="5"/>
        <v>0</v>
      </c>
      <c r="M55" s="1917">
        <f t="shared" si="5"/>
        <v>0</v>
      </c>
      <c r="N55" s="1110">
        <f t="shared" si="5"/>
        <v>0</v>
      </c>
      <c r="O55" s="1917">
        <f t="shared" si="5"/>
        <v>0</v>
      </c>
      <c r="P55" s="1110">
        <f t="shared" si="5"/>
        <v>0</v>
      </c>
      <c r="Q55" s="1917">
        <f t="shared" si="5"/>
        <v>0</v>
      </c>
      <c r="R55" s="1110">
        <f t="shared" si="5"/>
        <v>0</v>
      </c>
      <c r="S55" s="1917">
        <f t="shared" si="5"/>
        <v>0</v>
      </c>
      <c r="T55" s="1110">
        <f t="shared" si="5"/>
        <v>0</v>
      </c>
      <c r="U55" s="1917">
        <f t="shared" si="5"/>
        <v>0</v>
      </c>
      <c r="V55" s="1917">
        <f t="shared" si="5"/>
        <v>0</v>
      </c>
      <c r="W55" s="1917">
        <f>SUM(W56:W57)</f>
        <v>0</v>
      </c>
      <c r="X55" s="1917">
        <f>SUM(X56:X57)</f>
        <v>0</v>
      </c>
      <c r="Y55" s="18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BV55" s="3"/>
      <c r="BW55" s="3"/>
      <c r="BX55" s="3"/>
      <c r="BY55" s="3"/>
      <c r="BZ55" s="3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5"/>
      <c r="DB55" s="5"/>
      <c r="DC55" s="5"/>
      <c r="DD55" s="5"/>
      <c r="DE55" s="5"/>
      <c r="DF55" s="5"/>
    </row>
    <row r="56" spans="1:110" s="2" customFormat="1" x14ac:dyDescent="0.2">
      <c r="A56" s="104" t="s">
        <v>71</v>
      </c>
      <c r="B56" s="105">
        <f>SUM(C56:D56)</f>
        <v>0</v>
      </c>
      <c r="C56" s="793"/>
      <c r="D56" s="794"/>
      <c r="E56" s="108"/>
      <c r="F56" s="109"/>
      <c r="G56" s="108"/>
      <c r="H56" s="109"/>
      <c r="I56" s="108"/>
      <c r="J56" s="109"/>
      <c r="K56" s="108"/>
      <c r="L56" s="109"/>
      <c r="M56" s="108"/>
      <c r="N56" s="109"/>
      <c r="O56" s="108"/>
      <c r="P56" s="109"/>
      <c r="Q56" s="108"/>
      <c r="R56" s="109"/>
      <c r="S56" s="108"/>
      <c r="T56" s="109"/>
      <c r="U56" s="108"/>
      <c r="V56" s="108"/>
      <c r="W56" s="108"/>
      <c r="X56" s="108"/>
      <c r="Y56" s="18"/>
      <c r="Z56" s="19"/>
      <c r="AA56" s="19"/>
      <c r="AB56" s="19"/>
      <c r="AC56" s="19"/>
      <c r="AD56" s="19"/>
      <c r="AE56" s="19"/>
      <c r="AF56" s="19"/>
      <c r="AG56" s="19"/>
      <c r="AH56" s="19"/>
      <c r="AI56" s="3"/>
      <c r="AJ56" s="3"/>
      <c r="BV56" s="3"/>
      <c r="BW56" s="3"/>
      <c r="BX56" s="3"/>
      <c r="BY56" s="3"/>
      <c r="BZ56" s="110"/>
      <c r="CA56" s="4"/>
      <c r="CB56" s="20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5"/>
      <c r="DB56" s="5">
        <v>0</v>
      </c>
      <c r="DC56" s="5">
        <v>0</v>
      </c>
      <c r="DD56" s="5">
        <v>0</v>
      </c>
      <c r="DE56" s="5"/>
      <c r="DF56" s="5"/>
    </row>
    <row r="57" spans="1:110" s="2" customFormat="1" x14ac:dyDescent="0.2">
      <c r="A57" s="111" t="s">
        <v>77</v>
      </c>
      <c r="B57" s="112">
        <f>SUM(C57:D57)</f>
        <v>0</v>
      </c>
      <c r="C57" s="1919"/>
      <c r="D57" s="1920"/>
      <c r="E57" s="113"/>
      <c r="F57" s="93"/>
      <c r="G57" s="113"/>
      <c r="H57" s="93"/>
      <c r="I57" s="113"/>
      <c r="J57" s="93"/>
      <c r="K57" s="113"/>
      <c r="L57" s="93"/>
      <c r="M57" s="113"/>
      <c r="N57" s="93"/>
      <c r="O57" s="113"/>
      <c r="P57" s="93"/>
      <c r="Q57" s="113"/>
      <c r="R57" s="93"/>
      <c r="S57" s="113"/>
      <c r="T57" s="93"/>
      <c r="U57" s="113"/>
      <c r="V57" s="113"/>
      <c r="W57" s="113"/>
      <c r="X57" s="113"/>
      <c r="Y57" s="18"/>
      <c r="Z57" s="19"/>
      <c r="AA57" s="19"/>
      <c r="AB57" s="19"/>
      <c r="AC57" s="19"/>
      <c r="AD57" s="19"/>
      <c r="AE57" s="19"/>
      <c r="AF57" s="19"/>
      <c r="AG57" s="19"/>
      <c r="AH57" s="19"/>
      <c r="AI57" s="3"/>
      <c r="AJ57" s="3"/>
      <c r="BV57" s="3"/>
      <c r="BW57" s="3"/>
      <c r="BX57" s="3"/>
      <c r="BY57" s="3"/>
      <c r="BZ57" s="3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5"/>
      <c r="DB57" s="5">
        <v>0</v>
      </c>
      <c r="DC57" s="5">
        <v>0</v>
      </c>
      <c r="DD57" s="5">
        <v>0</v>
      </c>
      <c r="DE57" s="5"/>
      <c r="DF57" s="5"/>
    </row>
    <row r="58" spans="1:110" s="2" customFormat="1" x14ac:dyDescent="0.2">
      <c r="A58" s="1921" t="s">
        <v>78</v>
      </c>
      <c r="B58" s="1922">
        <f>SUM(B59:B60)</f>
        <v>0</v>
      </c>
      <c r="C58" s="1923">
        <f>SUM(C59:C60)</f>
        <v>0</v>
      </c>
      <c r="D58" s="249">
        <f t="shared" ref="D58:V58" si="6">SUM(D59:D60)</f>
        <v>0</v>
      </c>
      <c r="E58" s="1917">
        <f t="shared" si="6"/>
        <v>0</v>
      </c>
      <c r="F58" s="1110">
        <f t="shared" si="6"/>
        <v>0</v>
      </c>
      <c r="G58" s="1917">
        <f t="shared" si="6"/>
        <v>0</v>
      </c>
      <c r="H58" s="1110">
        <f t="shared" si="6"/>
        <v>0</v>
      </c>
      <c r="I58" s="1917">
        <f t="shared" si="6"/>
        <v>0</v>
      </c>
      <c r="J58" s="1110">
        <f t="shared" si="6"/>
        <v>0</v>
      </c>
      <c r="K58" s="1917">
        <f t="shared" si="6"/>
        <v>0</v>
      </c>
      <c r="L58" s="1110">
        <f t="shared" si="6"/>
        <v>0</v>
      </c>
      <c r="M58" s="1917">
        <f t="shared" si="6"/>
        <v>0</v>
      </c>
      <c r="N58" s="1110">
        <f t="shared" si="6"/>
        <v>0</v>
      </c>
      <c r="O58" s="1917">
        <f t="shared" si="6"/>
        <v>0</v>
      </c>
      <c r="P58" s="1110">
        <f t="shared" si="6"/>
        <v>0</v>
      </c>
      <c r="Q58" s="1917">
        <f t="shared" si="6"/>
        <v>0</v>
      </c>
      <c r="R58" s="1110">
        <f t="shared" si="6"/>
        <v>0</v>
      </c>
      <c r="S58" s="1917">
        <f t="shared" si="6"/>
        <v>0</v>
      </c>
      <c r="T58" s="1110">
        <f t="shared" si="6"/>
        <v>0</v>
      </c>
      <c r="U58" s="1917">
        <f t="shared" si="6"/>
        <v>0</v>
      </c>
      <c r="V58" s="1917">
        <f t="shared" si="6"/>
        <v>0</v>
      </c>
      <c r="W58" s="1917">
        <f>SUM(W59:W60)</f>
        <v>0</v>
      </c>
      <c r="X58" s="1917">
        <f>SUM(X59:X60)</f>
        <v>0</v>
      </c>
      <c r="Y58" s="18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BV58" s="3"/>
      <c r="BW58" s="3"/>
      <c r="BX58" s="3"/>
      <c r="BY58" s="3"/>
      <c r="BZ58" s="3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5"/>
      <c r="DB58" s="5"/>
      <c r="DC58" s="5"/>
      <c r="DD58" s="5"/>
      <c r="DE58" s="5"/>
      <c r="DF58" s="5"/>
    </row>
    <row r="59" spans="1:110" s="2" customFormat="1" x14ac:dyDescent="0.2">
      <c r="A59" s="104" t="s">
        <v>71</v>
      </c>
      <c r="B59" s="105">
        <f>SUM(C59:D59)</f>
        <v>0</v>
      </c>
      <c r="C59" s="793"/>
      <c r="D59" s="794"/>
      <c r="E59" s="108"/>
      <c r="F59" s="109"/>
      <c r="G59" s="108"/>
      <c r="H59" s="109"/>
      <c r="I59" s="108"/>
      <c r="J59" s="109"/>
      <c r="K59" s="108"/>
      <c r="L59" s="109"/>
      <c r="M59" s="108"/>
      <c r="N59" s="109"/>
      <c r="O59" s="108"/>
      <c r="P59" s="109"/>
      <c r="Q59" s="108"/>
      <c r="R59" s="109"/>
      <c r="S59" s="108"/>
      <c r="T59" s="109"/>
      <c r="U59" s="108"/>
      <c r="V59" s="108"/>
      <c r="W59" s="108"/>
      <c r="X59" s="108"/>
      <c r="Y59" s="18"/>
      <c r="Z59" s="19"/>
      <c r="AA59" s="19"/>
      <c r="AB59" s="19"/>
      <c r="AC59" s="19"/>
      <c r="AD59" s="19"/>
      <c r="AE59" s="19"/>
      <c r="AF59" s="19"/>
      <c r="AG59" s="19"/>
      <c r="AH59" s="19"/>
      <c r="AI59" s="3"/>
      <c r="AJ59" s="3"/>
      <c r="BV59" s="3"/>
      <c r="BW59" s="3"/>
      <c r="BX59" s="3"/>
      <c r="BY59" s="3"/>
      <c r="BZ59" s="3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5"/>
      <c r="DB59" s="5">
        <v>0</v>
      </c>
      <c r="DC59" s="5">
        <v>0</v>
      </c>
      <c r="DD59" s="5">
        <v>0</v>
      </c>
      <c r="DE59" s="5"/>
      <c r="DF59" s="5"/>
    </row>
    <row r="60" spans="1:110" s="2" customFormat="1" x14ac:dyDescent="0.2">
      <c r="A60" s="111" t="s">
        <v>77</v>
      </c>
      <c r="B60" s="112">
        <f>SUM(C60:D60)</f>
        <v>0</v>
      </c>
      <c r="C60" s="1919"/>
      <c r="D60" s="1919"/>
      <c r="E60" s="113"/>
      <c r="F60" s="93"/>
      <c r="G60" s="113"/>
      <c r="H60" s="93"/>
      <c r="I60" s="113"/>
      <c r="J60" s="93"/>
      <c r="K60" s="113"/>
      <c r="L60" s="93"/>
      <c r="M60" s="113"/>
      <c r="N60" s="93"/>
      <c r="O60" s="113"/>
      <c r="P60" s="93"/>
      <c r="Q60" s="113"/>
      <c r="R60" s="93"/>
      <c r="S60" s="113"/>
      <c r="T60" s="93"/>
      <c r="U60" s="113"/>
      <c r="V60" s="113"/>
      <c r="W60" s="113"/>
      <c r="X60" s="113"/>
      <c r="Y60" s="18"/>
      <c r="Z60" s="19"/>
      <c r="AA60" s="19"/>
      <c r="AB60" s="19"/>
      <c r="AC60" s="19"/>
      <c r="AD60" s="19"/>
      <c r="AE60" s="19"/>
      <c r="AF60" s="19"/>
      <c r="AG60" s="19"/>
      <c r="AH60" s="19"/>
      <c r="AI60" s="3"/>
      <c r="AJ60" s="3"/>
      <c r="BV60" s="3"/>
      <c r="BW60" s="3"/>
      <c r="BX60" s="3"/>
      <c r="BY60" s="3"/>
      <c r="BZ60" s="3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5"/>
      <c r="DB60" s="5">
        <v>0</v>
      </c>
      <c r="DC60" s="5">
        <v>0</v>
      </c>
      <c r="DD60" s="5">
        <v>0</v>
      </c>
      <c r="DE60" s="5"/>
      <c r="DF60" s="5"/>
    </row>
    <row r="61" spans="1:110" s="2" customFormat="1" x14ac:dyDescent="0.2">
      <c r="A61" s="1908" t="s">
        <v>79</v>
      </c>
      <c r="B61" s="9"/>
      <c r="C61" s="9"/>
      <c r="D61" s="9"/>
      <c r="E61" s="114"/>
      <c r="F61" s="114"/>
      <c r="G61" s="114"/>
      <c r="H61" s="73"/>
      <c r="I61" s="73"/>
      <c r="J61" s="1924"/>
      <c r="K61" s="1924"/>
      <c r="L61" s="1924"/>
      <c r="M61" s="1924"/>
      <c r="N61" s="1924"/>
      <c r="O61" s="1924"/>
      <c r="P61" s="1924"/>
      <c r="Q61" s="1924"/>
      <c r="R61" s="1924"/>
      <c r="S61" s="1924"/>
      <c r="T61" s="1924"/>
      <c r="U61" s="1924"/>
      <c r="V61" s="1904"/>
      <c r="W61" s="1904"/>
      <c r="X61" s="1907"/>
      <c r="Y61" s="1907"/>
      <c r="Z61" s="1907"/>
      <c r="AA61" s="1907"/>
      <c r="AB61" s="1907"/>
      <c r="AC61" s="1907"/>
      <c r="AD61" s="1907"/>
      <c r="AE61" s="1907"/>
      <c r="AF61" s="1907"/>
      <c r="AG61" s="1907"/>
      <c r="AH61" s="1907"/>
      <c r="AI61" s="1907"/>
      <c r="AJ61" s="1907"/>
      <c r="AK61" s="1907"/>
      <c r="AL61" s="1907"/>
      <c r="AM61" s="1907"/>
      <c r="AN61" s="1907"/>
      <c r="AO61" s="1907"/>
      <c r="AP61" s="1257"/>
      <c r="AQ61" s="1257"/>
      <c r="AR61" s="1257"/>
      <c r="BV61" s="3"/>
      <c r="BW61" s="3"/>
      <c r="BX61" s="3"/>
      <c r="BY61" s="3"/>
      <c r="BZ61" s="3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5"/>
      <c r="DB61" s="5"/>
      <c r="DC61" s="5"/>
      <c r="DD61" s="5"/>
      <c r="DE61" s="5"/>
      <c r="DF61" s="5"/>
    </row>
    <row r="62" spans="1:110" s="2" customFormat="1" x14ac:dyDescent="0.2">
      <c r="A62" s="1925" t="s">
        <v>49</v>
      </c>
      <c r="B62" s="1925" t="s">
        <v>32</v>
      </c>
      <c r="C62" s="115"/>
      <c r="D62" s="116"/>
      <c r="E62" s="116"/>
      <c r="F62" s="116"/>
      <c r="G62" s="116"/>
      <c r="H62" s="73"/>
      <c r="I62" s="73"/>
      <c r="J62" s="1924"/>
      <c r="K62" s="1924"/>
      <c r="L62" s="1926"/>
      <c r="M62" s="1926"/>
      <c r="N62" s="1924"/>
      <c r="O62" s="1924"/>
      <c r="P62" s="1924"/>
      <c r="Q62" s="1924"/>
      <c r="R62" s="1924"/>
      <c r="S62" s="1924"/>
      <c r="T62" s="1924"/>
      <c r="U62" s="1924"/>
      <c r="V62" s="1904"/>
      <c r="W62" s="1904"/>
      <c r="X62" s="1907"/>
      <c r="Y62" s="1907"/>
      <c r="Z62" s="1907"/>
      <c r="AA62" s="1907"/>
      <c r="AB62" s="1907"/>
      <c r="AC62" s="1907"/>
      <c r="AD62" s="1907"/>
      <c r="AE62" s="1907"/>
      <c r="AF62" s="1907"/>
      <c r="AG62" s="1907"/>
      <c r="AH62" s="1907"/>
      <c r="AI62" s="1907"/>
      <c r="AJ62" s="1907"/>
      <c r="AK62" s="1907"/>
      <c r="AL62" s="1907"/>
      <c r="AM62" s="1907"/>
      <c r="AN62" s="1907"/>
      <c r="AO62" s="1907"/>
      <c r="AP62" s="1257"/>
      <c r="AQ62" s="1257"/>
      <c r="AR62" s="1257"/>
      <c r="BV62" s="3"/>
      <c r="BW62" s="3"/>
      <c r="BX62" s="3"/>
      <c r="BY62" s="3"/>
      <c r="BZ62" s="3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5"/>
      <c r="DB62" s="5"/>
      <c r="DC62" s="5"/>
      <c r="DD62" s="5"/>
      <c r="DE62" s="5"/>
      <c r="DF62" s="5"/>
    </row>
    <row r="63" spans="1:110" s="2" customFormat="1" x14ac:dyDescent="0.2">
      <c r="A63" s="1927" t="s">
        <v>71</v>
      </c>
      <c r="B63" s="1890"/>
      <c r="C63" s="115"/>
      <c r="D63" s="116"/>
      <c r="E63" s="116"/>
      <c r="F63" s="116"/>
      <c r="G63" s="116"/>
      <c r="H63" s="6"/>
      <c r="I63" s="94"/>
      <c r="J63" s="1904"/>
      <c r="K63" s="1904"/>
      <c r="L63" s="1928"/>
      <c r="M63" s="1928"/>
      <c r="N63" s="1904"/>
      <c r="O63" s="1904"/>
      <c r="P63" s="1904"/>
      <c r="Q63" s="1904"/>
      <c r="R63" s="1904"/>
      <c r="S63" s="1904"/>
      <c r="T63" s="1904"/>
      <c r="U63" s="1904"/>
      <c r="V63" s="1904"/>
      <c r="W63" s="1904"/>
      <c r="X63" s="1907"/>
      <c r="Y63" s="1907"/>
      <c r="Z63" s="1907"/>
      <c r="AA63" s="1907"/>
      <c r="AB63" s="1907"/>
      <c r="AC63" s="1907"/>
      <c r="AD63" s="1907"/>
      <c r="AE63" s="1907"/>
      <c r="AF63" s="1907"/>
      <c r="AG63" s="1907"/>
      <c r="AH63" s="1907"/>
      <c r="AI63" s="1907"/>
      <c r="AJ63" s="1907"/>
      <c r="AK63" s="1907"/>
      <c r="AL63" s="1907"/>
      <c r="AM63" s="1907"/>
      <c r="AN63" s="1907"/>
      <c r="AO63" s="1907"/>
      <c r="AP63" s="1257"/>
      <c r="AQ63" s="1257"/>
      <c r="AR63" s="1257"/>
      <c r="BV63" s="3"/>
      <c r="BW63" s="3"/>
      <c r="BX63" s="3"/>
      <c r="BY63" s="3"/>
      <c r="BZ63" s="3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5"/>
      <c r="DB63" s="5"/>
      <c r="DC63" s="5"/>
      <c r="DD63" s="5"/>
      <c r="DE63" s="5"/>
      <c r="DF63" s="5"/>
    </row>
    <row r="64" spans="1:110" s="2" customFormat="1" x14ac:dyDescent="0.2">
      <c r="A64" s="62" t="s">
        <v>80</v>
      </c>
      <c r="B64" s="69"/>
      <c r="C64" s="8"/>
      <c r="D64" s="117"/>
      <c r="E64" s="8"/>
      <c r="F64" s="1929"/>
      <c r="G64" s="118"/>
      <c r="H64" s="6"/>
      <c r="I64" s="6"/>
      <c r="J64" s="1904"/>
      <c r="K64" s="1904"/>
      <c r="L64" s="1904"/>
      <c r="M64" s="1904"/>
      <c r="N64" s="1904"/>
      <c r="O64" s="1904"/>
      <c r="P64" s="1904"/>
      <c r="Q64" s="1904"/>
      <c r="R64" s="1904"/>
      <c r="S64" s="1904"/>
      <c r="T64" s="1904"/>
      <c r="U64" s="1904"/>
      <c r="V64" s="1904"/>
      <c r="W64" s="1904"/>
      <c r="X64" s="1907"/>
      <c r="Y64" s="1907"/>
      <c r="Z64" s="1907"/>
      <c r="AA64" s="1907"/>
      <c r="AB64" s="1907"/>
      <c r="AC64" s="1907"/>
      <c r="AD64" s="1907"/>
      <c r="AE64" s="1907"/>
      <c r="AF64" s="1907"/>
      <c r="AG64" s="1907"/>
      <c r="AH64" s="1907"/>
      <c r="AI64" s="1907"/>
      <c r="AJ64" s="1907"/>
      <c r="AK64" s="1907"/>
      <c r="AL64" s="1907"/>
      <c r="AM64" s="1907"/>
      <c r="AN64" s="1907"/>
      <c r="AO64" s="1907"/>
      <c r="AP64" s="1257"/>
      <c r="AQ64" s="1257"/>
      <c r="AR64" s="1257"/>
      <c r="BV64" s="3"/>
      <c r="BW64" s="3"/>
      <c r="BX64" s="3"/>
      <c r="BY64" s="3"/>
      <c r="BZ64" s="3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5"/>
      <c r="DB64" s="5"/>
      <c r="DC64" s="5"/>
      <c r="DD64" s="5"/>
      <c r="DE64" s="5"/>
      <c r="DF64" s="5"/>
    </row>
    <row r="65" spans="1:108" s="2" customFormat="1" ht="15" x14ac:dyDescent="0.25">
      <c r="A65" s="8" t="s">
        <v>81</v>
      </c>
      <c r="B65" s="119"/>
      <c r="C65" s="8"/>
      <c r="D65" s="8"/>
      <c r="E65" s="8"/>
      <c r="F65" s="8"/>
      <c r="G65" s="8"/>
      <c r="H65" s="6"/>
      <c r="I65" s="6"/>
      <c r="J65" s="1930"/>
      <c r="K65" s="1930"/>
      <c r="L65" s="1930"/>
      <c r="M65" s="1930"/>
      <c r="N65" s="1930"/>
      <c r="O65" s="1930"/>
      <c r="P65" s="1930"/>
      <c r="Q65" s="1930"/>
      <c r="R65" s="1930"/>
      <c r="S65" s="1930"/>
      <c r="T65" s="1904"/>
      <c r="U65" s="1904"/>
      <c r="V65" s="1904"/>
      <c r="W65" s="1415"/>
      <c r="X65" s="1907"/>
      <c r="Y65" s="1907"/>
      <c r="Z65" s="1907"/>
      <c r="AA65" s="1907"/>
      <c r="AB65" s="1907"/>
      <c r="AC65" s="1907"/>
      <c r="AD65" s="1907"/>
      <c r="AE65" s="1907"/>
      <c r="AF65" s="1682"/>
      <c r="AG65" s="1907"/>
      <c r="AH65" s="1417"/>
      <c r="AI65" s="1907"/>
      <c r="AJ65" s="1907"/>
      <c r="AK65" s="1907"/>
      <c r="AL65" s="1907"/>
      <c r="AM65" s="1907"/>
      <c r="AN65" s="1907"/>
      <c r="AO65" s="1907"/>
      <c r="AP65" s="1257"/>
      <c r="AQ65" s="1257"/>
      <c r="AR65" s="1257"/>
      <c r="BV65" s="3"/>
      <c r="BW65" s="3"/>
      <c r="BX65" s="3"/>
      <c r="BY65" s="3"/>
      <c r="BZ65" s="3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5"/>
      <c r="DB65" s="5"/>
      <c r="DC65" s="5"/>
      <c r="DD65" s="5"/>
    </row>
    <row r="66" spans="1:108" s="2" customFormat="1" x14ac:dyDescent="0.2">
      <c r="A66" s="1925" t="s">
        <v>49</v>
      </c>
      <c r="B66" s="1925" t="s">
        <v>32</v>
      </c>
      <c r="C66" s="8"/>
      <c r="D66" s="8"/>
      <c r="E66" s="8"/>
      <c r="F66" s="8"/>
      <c r="G66" s="8"/>
      <c r="H66" s="6"/>
      <c r="I66" s="6"/>
      <c r="J66" s="1930"/>
      <c r="K66" s="1930"/>
      <c r="L66" s="1930"/>
      <c r="M66" s="1930"/>
      <c r="N66" s="1930"/>
      <c r="O66" s="1930"/>
      <c r="P66" s="1930"/>
      <c r="Q66" s="1930"/>
      <c r="R66" s="1930"/>
      <c r="S66" s="1930"/>
      <c r="T66" s="1904"/>
      <c r="U66" s="1904"/>
      <c r="V66" s="1904"/>
      <c r="W66" s="1415"/>
      <c r="X66" s="1907"/>
      <c r="Y66" s="1907"/>
      <c r="Z66" s="1907"/>
      <c r="AA66" s="1907"/>
      <c r="AB66" s="1907"/>
      <c r="AC66" s="1907"/>
      <c r="AD66" s="1907"/>
      <c r="AE66" s="1907"/>
      <c r="AF66" s="1682"/>
      <c r="AG66" s="1907"/>
      <c r="AH66" s="1417"/>
      <c r="AI66" s="1907"/>
      <c r="AJ66" s="1907"/>
      <c r="AK66" s="1907"/>
      <c r="AL66" s="1907"/>
      <c r="AM66" s="1907"/>
      <c r="AN66" s="1907"/>
      <c r="AO66" s="1907"/>
      <c r="AP66" s="1257"/>
      <c r="AQ66" s="1257"/>
      <c r="AR66" s="1257"/>
      <c r="BV66" s="3"/>
      <c r="BW66" s="3"/>
      <c r="BX66" s="3"/>
      <c r="BY66" s="3"/>
      <c r="BZ66" s="3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5"/>
      <c r="DB66" s="5"/>
      <c r="DC66" s="5"/>
      <c r="DD66" s="5"/>
    </row>
    <row r="67" spans="1:108" s="2" customFormat="1" x14ac:dyDescent="0.2">
      <c r="A67" s="1931" t="s">
        <v>82</v>
      </c>
      <c r="B67" s="1890"/>
      <c r="C67" s="8"/>
      <c r="D67" s="8"/>
      <c r="E67" s="8"/>
      <c r="F67" s="8"/>
      <c r="G67" s="8"/>
      <c r="H67" s="6"/>
      <c r="I67" s="6"/>
      <c r="J67" s="1930"/>
      <c r="K67" s="1930"/>
      <c r="L67" s="1930"/>
      <c r="M67" s="1930"/>
      <c r="N67" s="1930"/>
      <c r="O67" s="1930"/>
      <c r="P67" s="1930"/>
      <c r="Q67" s="1930"/>
      <c r="R67" s="1930"/>
      <c r="S67" s="1930"/>
      <c r="T67" s="1904"/>
      <c r="U67" s="1904"/>
      <c r="V67" s="1904"/>
      <c r="W67" s="1415"/>
      <c r="X67" s="1907"/>
      <c r="Y67" s="1907"/>
      <c r="Z67" s="1907"/>
      <c r="AA67" s="1907"/>
      <c r="AB67" s="1907"/>
      <c r="AC67" s="1907"/>
      <c r="AD67" s="1907"/>
      <c r="AE67" s="1907"/>
      <c r="AF67" s="1682"/>
      <c r="AG67" s="1907"/>
      <c r="AH67" s="1417"/>
      <c r="AI67" s="1907"/>
      <c r="AJ67" s="1907"/>
      <c r="AK67" s="1907"/>
      <c r="AL67" s="1907"/>
      <c r="AM67" s="1907"/>
      <c r="AN67" s="1907"/>
      <c r="AO67" s="1907"/>
      <c r="AP67" s="1257"/>
      <c r="AQ67" s="1257"/>
      <c r="AR67" s="1257"/>
      <c r="BV67" s="3"/>
      <c r="BW67" s="3"/>
      <c r="BX67" s="3"/>
      <c r="BY67" s="3"/>
      <c r="BZ67" s="3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5"/>
      <c r="DB67" s="5"/>
      <c r="DC67" s="5"/>
      <c r="DD67" s="5"/>
    </row>
    <row r="68" spans="1:108" s="2" customFormat="1" x14ac:dyDescent="0.2">
      <c r="A68" s="120" t="s">
        <v>61</v>
      </c>
      <c r="B68" s="108"/>
      <c r="C68" s="8"/>
      <c r="D68" s="8"/>
      <c r="E68" s="8"/>
      <c r="F68" s="8"/>
      <c r="G68" s="8"/>
      <c r="H68" s="6"/>
      <c r="I68" s="6"/>
      <c r="J68" s="1930"/>
      <c r="K68" s="1930"/>
      <c r="L68" s="1930"/>
      <c r="M68" s="1930"/>
      <c r="N68" s="1930"/>
      <c r="O68" s="1930"/>
      <c r="P68" s="1930"/>
      <c r="Q68" s="1930"/>
      <c r="R68" s="1930"/>
      <c r="S68" s="1930"/>
      <c r="T68" s="1904"/>
      <c r="U68" s="1904"/>
      <c r="V68" s="1904"/>
      <c r="W68" s="1415"/>
      <c r="X68" s="1907"/>
      <c r="Y68" s="1907"/>
      <c r="Z68" s="1907"/>
      <c r="AA68" s="1907"/>
      <c r="AB68" s="1907"/>
      <c r="AC68" s="1907"/>
      <c r="AD68" s="1907"/>
      <c r="AE68" s="1907"/>
      <c r="AF68" s="1682"/>
      <c r="AG68" s="1907"/>
      <c r="AH68" s="1417"/>
      <c r="AI68" s="1907"/>
      <c r="AJ68" s="1907"/>
      <c r="AK68" s="1907"/>
      <c r="AL68" s="1907"/>
      <c r="AM68" s="1907"/>
      <c r="AN68" s="1907"/>
      <c r="AO68" s="1907"/>
      <c r="AP68" s="1257"/>
      <c r="AQ68" s="1257"/>
      <c r="AR68" s="1257"/>
      <c r="BV68" s="3"/>
      <c r="BW68" s="3"/>
      <c r="BX68" s="3"/>
      <c r="BY68" s="3"/>
      <c r="BZ68" s="3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5"/>
      <c r="DB68" s="5"/>
      <c r="DC68" s="5"/>
      <c r="DD68" s="5"/>
    </row>
    <row r="69" spans="1:108" s="2" customFormat="1" x14ac:dyDescent="0.2">
      <c r="A69" s="120" t="s">
        <v>83</v>
      </c>
      <c r="B69" s="108"/>
      <c r="C69" s="8"/>
      <c r="D69" s="8"/>
      <c r="E69" s="8"/>
      <c r="F69" s="8"/>
      <c r="G69" s="8"/>
      <c r="H69" s="6"/>
      <c r="I69" s="6"/>
      <c r="J69" s="1930"/>
      <c r="K69" s="1930"/>
      <c r="L69" s="1930"/>
      <c r="M69" s="1930"/>
      <c r="N69" s="1930"/>
      <c r="O69" s="1930"/>
      <c r="P69" s="1930"/>
      <c r="Q69" s="1930"/>
      <c r="R69" s="1930"/>
      <c r="S69" s="1930"/>
      <c r="T69" s="1904"/>
      <c r="U69" s="1904"/>
      <c r="V69" s="1904"/>
      <c r="W69" s="1415"/>
      <c r="X69" s="1907"/>
      <c r="Y69" s="1907"/>
      <c r="Z69" s="1907"/>
      <c r="AA69" s="1907"/>
      <c r="AB69" s="1907"/>
      <c r="AC69" s="1907"/>
      <c r="AD69" s="1907"/>
      <c r="AE69" s="1907"/>
      <c r="AF69" s="1682"/>
      <c r="AG69" s="1907"/>
      <c r="AH69" s="1417"/>
      <c r="AI69" s="1907"/>
      <c r="AJ69" s="1907"/>
      <c r="AK69" s="1907"/>
      <c r="AL69" s="1907"/>
      <c r="AM69" s="1907"/>
      <c r="AN69" s="1907"/>
      <c r="AO69" s="1907"/>
      <c r="AP69" s="1257"/>
      <c r="AQ69" s="1257"/>
      <c r="AR69" s="1257"/>
      <c r="BV69" s="3"/>
      <c r="BW69" s="3"/>
      <c r="BX69" s="3"/>
      <c r="BY69" s="3"/>
      <c r="BZ69" s="3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5"/>
      <c r="DB69" s="5"/>
      <c r="DC69" s="5"/>
      <c r="DD69" s="5"/>
    </row>
    <row r="70" spans="1:108" s="2" customFormat="1" x14ac:dyDescent="0.2">
      <c r="A70" s="120" t="s">
        <v>84</v>
      </c>
      <c r="B70" s="108"/>
      <c r="C70" s="8"/>
      <c r="D70" s="8"/>
      <c r="E70" s="8"/>
      <c r="F70" s="8"/>
      <c r="G70" s="8"/>
      <c r="H70" s="6"/>
      <c r="I70" s="6"/>
      <c r="J70" s="1930"/>
      <c r="K70" s="1930"/>
      <c r="L70" s="1930"/>
      <c r="M70" s="1930"/>
      <c r="N70" s="1930"/>
      <c r="O70" s="1930"/>
      <c r="P70" s="1930"/>
      <c r="Q70" s="1930"/>
      <c r="R70" s="1930"/>
      <c r="S70" s="1930"/>
      <c r="T70" s="1904"/>
      <c r="U70" s="1904"/>
      <c r="V70" s="1904"/>
      <c r="W70" s="1415"/>
      <c r="X70" s="1907"/>
      <c r="Y70" s="1907"/>
      <c r="Z70" s="1907"/>
      <c r="AA70" s="1907"/>
      <c r="AB70" s="1907"/>
      <c r="AC70" s="1907"/>
      <c r="AD70" s="1907"/>
      <c r="AE70" s="1907"/>
      <c r="AF70" s="1682"/>
      <c r="AG70" s="1907"/>
      <c r="AH70" s="1417"/>
      <c r="AI70" s="1907"/>
      <c r="AJ70" s="1907"/>
      <c r="AK70" s="1907"/>
      <c r="AL70" s="1907"/>
      <c r="AM70" s="1907"/>
      <c r="AN70" s="1907"/>
      <c r="AO70" s="1907"/>
      <c r="AP70" s="1257"/>
      <c r="AQ70" s="1257"/>
      <c r="AR70" s="1257"/>
      <c r="BV70" s="3"/>
      <c r="BW70" s="3"/>
      <c r="BX70" s="3"/>
      <c r="BY70" s="3"/>
      <c r="BZ70" s="3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5"/>
      <c r="DB70" s="5"/>
      <c r="DC70" s="5"/>
      <c r="DD70" s="5"/>
    </row>
    <row r="71" spans="1:108" s="2" customFormat="1" x14ac:dyDescent="0.2">
      <c r="A71" s="120" t="s">
        <v>63</v>
      </c>
      <c r="B71" s="108"/>
      <c r="C71" s="8"/>
      <c r="D71" s="8"/>
      <c r="E71" s="8"/>
      <c r="F71" s="8"/>
      <c r="G71" s="8"/>
      <c r="H71" s="6"/>
      <c r="I71" s="6"/>
      <c r="J71" s="1930"/>
      <c r="K71" s="1930"/>
      <c r="L71" s="1930"/>
      <c r="M71" s="1930"/>
      <c r="N71" s="1930"/>
      <c r="O71" s="1930"/>
      <c r="P71" s="1930"/>
      <c r="Q71" s="1930"/>
      <c r="R71" s="1930"/>
      <c r="S71" s="1930"/>
      <c r="T71" s="1904"/>
      <c r="U71" s="1904"/>
      <c r="V71" s="1904"/>
      <c r="W71" s="1415"/>
      <c r="X71" s="1907"/>
      <c r="Y71" s="1907"/>
      <c r="Z71" s="1907"/>
      <c r="AA71" s="1907"/>
      <c r="AB71" s="1907"/>
      <c r="AC71" s="1907"/>
      <c r="AD71" s="1907"/>
      <c r="AE71" s="1907"/>
      <c r="AF71" s="1682"/>
      <c r="AG71" s="1907"/>
      <c r="AH71" s="1417"/>
      <c r="AI71" s="1907"/>
      <c r="AJ71" s="1907"/>
      <c r="AK71" s="1907"/>
      <c r="AL71" s="1907"/>
      <c r="AM71" s="1907"/>
      <c r="AN71" s="1907"/>
      <c r="AO71" s="1907"/>
      <c r="AP71" s="1257"/>
      <c r="AQ71" s="1257"/>
      <c r="AR71" s="1257"/>
      <c r="BV71" s="3"/>
      <c r="BW71" s="3"/>
      <c r="BX71" s="3"/>
      <c r="BY71" s="3"/>
      <c r="BZ71" s="3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5"/>
      <c r="DB71" s="5"/>
      <c r="DC71" s="5"/>
      <c r="DD71" s="5"/>
    </row>
    <row r="72" spans="1:108" s="2" customFormat="1" x14ac:dyDescent="0.2">
      <c r="A72" s="120" t="s">
        <v>85</v>
      </c>
      <c r="B72" s="108"/>
      <c r="C72" s="8"/>
      <c r="D72" s="8"/>
      <c r="E72" s="8"/>
      <c r="F72" s="8"/>
      <c r="G72" s="8"/>
      <c r="H72" s="6"/>
      <c r="I72" s="6"/>
      <c r="J72" s="1930"/>
      <c r="K72" s="1930"/>
      <c r="L72" s="1930"/>
      <c r="M72" s="1930"/>
      <c r="N72" s="1930"/>
      <c r="O72" s="1930"/>
      <c r="P72" s="1930"/>
      <c r="Q72" s="1930"/>
      <c r="R72" s="1930"/>
      <c r="S72" s="1930"/>
      <c r="T72" s="1904"/>
      <c r="U72" s="1904"/>
      <c r="V72" s="1904"/>
      <c r="W72" s="1415"/>
      <c r="X72" s="1907"/>
      <c r="Y72" s="1907"/>
      <c r="Z72" s="1907"/>
      <c r="AA72" s="1907"/>
      <c r="AB72" s="1907"/>
      <c r="AC72" s="1907"/>
      <c r="AD72" s="1907"/>
      <c r="AE72" s="1907"/>
      <c r="AF72" s="1682"/>
      <c r="AG72" s="1907"/>
      <c r="AH72" s="1417"/>
      <c r="AI72" s="1907"/>
      <c r="AJ72" s="1907"/>
      <c r="AK72" s="1907"/>
      <c r="AL72" s="1907"/>
      <c r="AM72" s="1907"/>
      <c r="AN72" s="1907"/>
      <c r="AO72" s="1907"/>
      <c r="AP72" s="1257"/>
      <c r="AQ72" s="1257"/>
      <c r="AR72" s="1257"/>
      <c r="BV72" s="3"/>
      <c r="BW72" s="3"/>
      <c r="BX72" s="3"/>
      <c r="BY72" s="3"/>
      <c r="BZ72" s="3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5"/>
      <c r="DB72" s="5"/>
      <c r="DC72" s="5"/>
      <c r="DD72" s="5"/>
    </row>
    <row r="73" spans="1:108" s="2" customFormat="1" x14ac:dyDescent="0.2">
      <c r="A73" s="120" t="s">
        <v>86</v>
      </c>
      <c r="B73" s="108"/>
      <c r="C73" s="8"/>
      <c r="D73" s="8"/>
      <c r="E73" s="8"/>
      <c r="F73" s="8"/>
      <c r="G73" s="8"/>
      <c r="H73" s="6"/>
      <c r="I73" s="6"/>
      <c r="J73" s="1930"/>
      <c r="K73" s="1930"/>
      <c r="L73" s="1930"/>
      <c r="M73" s="1930"/>
      <c r="N73" s="1930"/>
      <c r="O73" s="1930"/>
      <c r="P73" s="1930"/>
      <c r="Q73" s="1930"/>
      <c r="R73" s="1930"/>
      <c r="S73" s="1930"/>
      <c r="T73" s="1904"/>
      <c r="U73" s="1904"/>
      <c r="V73" s="1904"/>
      <c r="W73" s="1415"/>
      <c r="X73" s="1907"/>
      <c r="Y73" s="1907"/>
      <c r="Z73" s="1907"/>
      <c r="AA73" s="1907"/>
      <c r="AB73" s="1907"/>
      <c r="AC73" s="1907"/>
      <c r="AD73" s="1907"/>
      <c r="AE73" s="1907"/>
      <c r="AF73" s="1682"/>
      <c r="AG73" s="1907"/>
      <c r="AH73" s="1417"/>
      <c r="AI73" s="1907"/>
      <c r="AJ73" s="1907"/>
      <c r="AK73" s="1907"/>
      <c r="AL73" s="1907"/>
      <c r="AM73" s="1907"/>
      <c r="AN73" s="1907"/>
      <c r="AO73" s="1907"/>
      <c r="AP73" s="1257"/>
      <c r="AQ73" s="1257"/>
      <c r="AR73" s="1257"/>
      <c r="BV73" s="3"/>
      <c r="BW73" s="3"/>
      <c r="BX73" s="3"/>
      <c r="BY73" s="3"/>
      <c r="BZ73" s="3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5"/>
      <c r="DB73" s="5"/>
      <c r="DC73" s="5"/>
      <c r="DD73" s="5"/>
    </row>
    <row r="74" spans="1:108" s="2" customFormat="1" x14ac:dyDescent="0.2">
      <c r="A74" s="121" t="s">
        <v>87</v>
      </c>
      <c r="B74" s="69"/>
      <c r="C74" s="8"/>
      <c r="D74" s="8"/>
      <c r="E74" s="8"/>
      <c r="F74" s="8"/>
      <c r="G74" s="8"/>
      <c r="H74" s="6"/>
      <c r="I74" s="6"/>
      <c r="J74" s="1930"/>
      <c r="K74" s="1930"/>
      <c r="L74" s="1930"/>
      <c r="M74" s="1930"/>
      <c r="N74" s="1930"/>
      <c r="O74" s="1930"/>
      <c r="P74" s="1930"/>
      <c r="Q74" s="1930"/>
      <c r="R74" s="1930"/>
      <c r="S74" s="1930"/>
      <c r="T74" s="1904"/>
      <c r="U74" s="1904"/>
      <c r="V74" s="1904"/>
      <c r="W74" s="1415"/>
      <c r="X74" s="1907"/>
      <c r="Y74" s="1907"/>
      <c r="Z74" s="1907"/>
      <c r="AA74" s="1907"/>
      <c r="AB74" s="1907"/>
      <c r="AC74" s="1907"/>
      <c r="AD74" s="1907"/>
      <c r="AE74" s="1907"/>
      <c r="AF74" s="1682"/>
      <c r="AG74" s="1907"/>
      <c r="AH74" s="1417"/>
      <c r="AI74" s="1907"/>
      <c r="AJ74" s="1907"/>
      <c r="AK74" s="1907"/>
      <c r="AL74" s="1907"/>
      <c r="AM74" s="1907"/>
      <c r="AN74" s="1907"/>
      <c r="AO74" s="1907"/>
      <c r="AP74" s="1257"/>
      <c r="AQ74" s="1257"/>
      <c r="AR74" s="1257"/>
      <c r="BV74" s="3"/>
      <c r="BW74" s="3"/>
      <c r="BX74" s="3"/>
      <c r="BY74" s="3"/>
      <c r="BZ74" s="3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5"/>
      <c r="DB74" s="5"/>
      <c r="DC74" s="5"/>
      <c r="DD74" s="5"/>
    </row>
    <row r="75" spans="1:108" s="2" customFormat="1" x14ac:dyDescent="0.2">
      <c r="A75" s="8" t="s">
        <v>88</v>
      </c>
      <c r="B75" s="8"/>
      <c r="C75" s="1932"/>
      <c r="D75" s="1932"/>
      <c r="E75" s="6"/>
      <c r="F75" s="6"/>
      <c r="G75" s="6"/>
      <c r="H75" s="6"/>
      <c r="I75" s="6"/>
      <c r="J75" s="1930"/>
      <c r="K75" s="1930"/>
      <c r="L75" s="1930"/>
      <c r="M75" s="1930"/>
      <c r="N75" s="1930"/>
      <c r="O75" s="1930"/>
      <c r="P75" s="1930"/>
      <c r="Q75" s="1930"/>
      <c r="R75" s="1930"/>
      <c r="S75" s="1930"/>
      <c r="T75" s="1904"/>
      <c r="U75" s="1904"/>
      <c r="V75" s="1904"/>
      <c r="W75" s="1415"/>
      <c r="X75" s="1907"/>
      <c r="Y75" s="1907"/>
      <c r="Z75" s="1907"/>
      <c r="AA75" s="1907"/>
      <c r="AB75" s="1907"/>
      <c r="AC75" s="1907"/>
      <c r="AD75" s="1907"/>
      <c r="AE75" s="1907"/>
      <c r="AF75" s="1682"/>
      <c r="AG75" s="1907"/>
      <c r="AH75" s="1417"/>
      <c r="AI75" s="1907"/>
      <c r="AJ75" s="1907"/>
      <c r="AK75" s="1907"/>
      <c r="AL75" s="1907"/>
      <c r="AM75" s="1907"/>
      <c r="AN75" s="1907"/>
      <c r="AO75" s="1907"/>
      <c r="AP75" s="1257"/>
      <c r="AQ75" s="1257"/>
      <c r="AR75" s="1257"/>
      <c r="BV75" s="3"/>
      <c r="BW75" s="3"/>
      <c r="BX75" s="3"/>
      <c r="BY75" s="3"/>
      <c r="BZ75" s="3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5"/>
      <c r="DB75" s="5"/>
      <c r="DC75" s="5"/>
      <c r="DD75" s="5"/>
    </row>
    <row r="76" spans="1:108" s="2" customFormat="1" ht="14.25" customHeight="1" x14ac:dyDescent="0.2">
      <c r="A76" s="4055" t="s">
        <v>89</v>
      </c>
      <c r="B76" s="4056" t="s">
        <v>32</v>
      </c>
      <c r="C76" s="4057" t="s">
        <v>90</v>
      </c>
      <c r="D76" s="4058"/>
      <c r="E76" s="4058"/>
      <c r="F76" s="4058"/>
      <c r="G76" s="4058"/>
      <c r="H76" s="4058"/>
      <c r="I76" s="4058"/>
      <c r="J76" s="4058"/>
      <c r="K76" s="4058"/>
      <c r="L76" s="4058"/>
      <c r="M76" s="4058"/>
      <c r="N76" s="4058"/>
      <c r="O76" s="4058"/>
      <c r="P76" s="4058"/>
      <c r="Q76" s="4058"/>
      <c r="R76" s="4058"/>
      <c r="S76" s="4059"/>
      <c r="T76" s="3726" t="s">
        <v>6</v>
      </c>
      <c r="U76" s="3726" t="s">
        <v>91</v>
      </c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1933"/>
      <c r="AP76" s="1933"/>
      <c r="AQ76" s="1933"/>
      <c r="AR76" s="1933"/>
      <c r="AS76" s="1933"/>
      <c r="AT76" s="1933"/>
      <c r="AU76" s="1933"/>
      <c r="AV76" s="1933"/>
      <c r="AW76" s="1934"/>
      <c r="AX76" s="1933"/>
      <c r="AY76" s="1933"/>
      <c r="AZ76" s="1933"/>
      <c r="BA76" s="1933"/>
      <c r="BB76" s="1933"/>
      <c r="BC76" s="1933"/>
      <c r="BD76" s="1933"/>
      <c r="BE76" s="1933"/>
      <c r="BF76" s="1933"/>
      <c r="BG76" s="1935"/>
      <c r="BH76" s="1935"/>
      <c r="BI76" s="1935"/>
      <c r="BV76" s="3"/>
      <c r="BW76" s="3"/>
      <c r="BX76" s="3"/>
      <c r="BY76" s="3"/>
      <c r="BZ76" s="3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5"/>
      <c r="DB76" s="5"/>
      <c r="DC76" s="5"/>
      <c r="DD76" s="5"/>
    </row>
    <row r="77" spans="1:108" s="2" customFormat="1" x14ac:dyDescent="0.2">
      <c r="A77" s="4050"/>
      <c r="B77" s="4051"/>
      <c r="C77" s="1936" t="s">
        <v>92</v>
      </c>
      <c r="D77" s="1937" t="s">
        <v>93</v>
      </c>
      <c r="E77" s="1937" t="s">
        <v>14</v>
      </c>
      <c r="F77" s="1938" t="s">
        <v>15</v>
      </c>
      <c r="G77" s="1939" t="s">
        <v>16</v>
      </c>
      <c r="H77" s="1939" t="s">
        <v>94</v>
      </c>
      <c r="I77" s="1939" t="s">
        <v>95</v>
      </c>
      <c r="J77" s="1937" t="s">
        <v>19</v>
      </c>
      <c r="K77" s="1937" t="s">
        <v>20</v>
      </c>
      <c r="L77" s="1940" t="s">
        <v>21</v>
      </c>
      <c r="M77" s="1937" t="s">
        <v>22</v>
      </c>
      <c r="N77" s="1937" t="s">
        <v>23</v>
      </c>
      <c r="O77" s="1937" t="s">
        <v>24</v>
      </c>
      <c r="P77" s="1937" t="s">
        <v>25</v>
      </c>
      <c r="Q77" s="1937" t="s">
        <v>26</v>
      </c>
      <c r="R77" s="1937" t="s">
        <v>27</v>
      </c>
      <c r="S77" s="1941" t="s">
        <v>28</v>
      </c>
      <c r="T77" s="3938"/>
      <c r="U77" s="3938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1942"/>
      <c r="AP77" s="1942"/>
      <c r="AQ77" s="1942"/>
      <c r="AR77" s="1942"/>
      <c r="AS77" s="1942"/>
      <c r="AT77" s="1942"/>
      <c r="AU77" s="1942"/>
      <c r="AV77" s="1942"/>
      <c r="AW77" s="1943"/>
      <c r="AX77" s="1944"/>
      <c r="AY77" s="1944"/>
      <c r="AZ77" s="1942"/>
      <c r="BA77" s="1942"/>
      <c r="BB77" s="1942"/>
      <c r="BC77" s="1942"/>
      <c r="BD77" s="1942"/>
      <c r="BE77" s="1942"/>
      <c r="BF77" s="1942"/>
      <c r="BG77" s="1945"/>
      <c r="BH77" s="1945"/>
      <c r="BI77" s="1945"/>
      <c r="BV77" s="3"/>
      <c r="BW77" s="3"/>
      <c r="BX77" s="3"/>
      <c r="BY77" s="3"/>
      <c r="BZ77" s="3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5"/>
      <c r="DB77" s="5"/>
      <c r="DC77" s="5"/>
      <c r="DD77" s="5"/>
    </row>
    <row r="78" spans="1:108" s="2" customFormat="1" x14ac:dyDescent="0.2">
      <c r="A78" s="1946" t="s">
        <v>96</v>
      </c>
      <c r="B78" s="123">
        <f>SUM(C78:S78)</f>
        <v>0</v>
      </c>
      <c r="C78" s="1947"/>
      <c r="D78" s="1948"/>
      <c r="E78" s="1948"/>
      <c r="F78" s="1948"/>
      <c r="G78" s="1948"/>
      <c r="H78" s="1948"/>
      <c r="I78" s="1948"/>
      <c r="J78" s="1948"/>
      <c r="K78" s="1948"/>
      <c r="L78" s="1948"/>
      <c r="M78" s="1948"/>
      <c r="N78" s="1948"/>
      <c r="O78" s="1948"/>
      <c r="P78" s="1948"/>
      <c r="Q78" s="1948"/>
      <c r="R78" s="1948"/>
      <c r="S78" s="1949"/>
      <c r="T78" s="1950"/>
      <c r="U78" s="1950"/>
      <c r="V78" s="124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1951"/>
      <c r="BA78" s="1951"/>
      <c r="BB78" s="1951"/>
      <c r="BC78" s="1951"/>
      <c r="BD78" s="1951"/>
      <c r="BE78" s="1951"/>
      <c r="BF78" s="1951"/>
      <c r="BG78" s="1952"/>
      <c r="BH78" s="1952"/>
      <c r="BI78" s="1952"/>
      <c r="BV78" s="3"/>
      <c r="BW78" s="3"/>
      <c r="BX78" s="3"/>
      <c r="BY78" s="3"/>
      <c r="BZ78" s="3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5"/>
      <c r="DB78" s="5">
        <v>0</v>
      </c>
      <c r="DC78" s="5"/>
      <c r="DD78" s="5">
        <v>0</v>
      </c>
    </row>
    <row r="79" spans="1:108" s="2" customFormat="1" x14ac:dyDescent="0.2">
      <c r="A79" s="4068" t="s">
        <v>97</v>
      </c>
      <c r="B79" s="4068"/>
      <c r="C79" s="4068"/>
      <c r="D79" s="4068"/>
      <c r="E79" s="4068"/>
      <c r="F79" s="4068"/>
      <c r="G79" s="4068"/>
      <c r="H79" s="9"/>
      <c r="I79" s="9"/>
      <c r="J79" s="9"/>
      <c r="K79" s="9"/>
      <c r="L79" s="9"/>
      <c r="M79" s="9"/>
      <c r="N79" s="6"/>
      <c r="O79" s="6"/>
      <c r="P79" s="6"/>
      <c r="Q79" s="125"/>
      <c r="R79" s="125"/>
      <c r="S79" s="125"/>
      <c r="T79" s="125"/>
      <c r="U79" s="125"/>
      <c r="V79" s="125"/>
      <c r="W79" s="6"/>
      <c r="X79" s="125"/>
      <c r="Y79" s="125"/>
      <c r="Z79" s="126"/>
      <c r="AA79" s="1953"/>
      <c r="AB79" s="1953"/>
      <c r="AC79" s="1953"/>
      <c r="AD79" s="1953"/>
      <c r="AE79" s="1954"/>
      <c r="AF79" s="1954"/>
      <c r="AG79" s="1954"/>
      <c r="AH79" s="1955"/>
      <c r="AI79" s="1952"/>
      <c r="AJ79" s="1952"/>
      <c r="AK79" s="1952"/>
      <c r="AL79" s="1952"/>
      <c r="AM79" s="1952"/>
      <c r="AN79" s="1952"/>
      <c r="AO79" s="1952"/>
      <c r="AP79" s="1952"/>
      <c r="AQ79" s="1952"/>
      <c r="AR79" s="1952"/>
      <c r="BV79" s="3"/>
      <c r="BW79" s="3"/>
      <c r="BX79" s="3"/>
      <c r="BY79" s="3"/>
      <c r="BZ79" s="3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5"/>
      <c r="DB79" s="5"/>
      <c r="DC79" s="5"/>
      <c r="DD79" s="5"/>
    </row>
    <row r="80" spans="1:108" s="2" customFormat="1" ht="14.25" customHeight="1" x14ac:dyDescent="0.2">
      <c r="A80" s="4069" t="s">
        <v>49</v>
      </c>
      <c r="B80" s="4071" t="s">
        <v>98</v>
      </c>
      <c r="C80" s="4071" t="s">
        <v>32</v>
      </c>
      <c r="D80" s="4073"/>
      <c r="E80" s="4062"/>
      <c r="F80" s="4064" t="s">
        <v>5</v>
      </c>
      <c r="G80" s="4074"/>
      <c r="H80" s="4074"/>
      <c r="I80" s="4074"/>
      <c r="J80" s="4074"/>
      <c r="K80" s="4074"/>
      <c r="L80" s="4074"/>
      <c r="M80" s="4074"/>
      <c r="N80" s="4074"/>
      <c r="O80" s="4074"/>
      <c r="P80" s="4074"/>
      <c r="Q80" s="4074"/>
      <c r="R80" s="4074"/>
      <c r="S80" s="4074"/>
      <c r="T80" s="4074"/>
      <c r="U80" s="4074"/>
      <c r="V80" s="4074"/>
      <c r="W80" s="4074"/>
      <c r="X80" s="4074"/>
      <c r="Y80" s="4074"/>
      <c r="Z80" s="4074"/>
      <c r="AA80" s="4074"/>
      <c r="AB80" s="4074"/>
      <c r="AC80" s="4074"/>
      <c r="AD80" s="4074"/>
      <c r="AE80" s="4074"/>
      <c r="AF80" s="4074"/>
      <c r="AG80" s="4074"/>
      <c r="AH80" s="4074"/>
      <c r="AI80" s="4075"/>
      <c r="AJ80" s="4076" t="s">
        <v>99</v>
      </c>
      <c r="AK80" s="4079" t="s">
        <v>100</v>
      </c>
      <c r="AL80" s="4062" t="s">
        <v>6</v>
      </c>
      <c r="AM80" s="4062" t="s">
        <v>7</v>
      </c>
      <c r="AN80" s="4062" t="s">
        <v>69</v>
      </c>
      <c r="AO80" s="1956"/>
      <c r="AP80" s="1956"/>
      <c r="AQ80" s="1956"/>
      <c r="AR80" s="1956"/>
      <c r="AS80" s="1952"/>
      <c r="AT80" s="1952"/>
      <c r="BV80" s="3"/>
      <c r="BW80" s="3"/>
      <c r="BX80" s="3"/>
      <c r="BY80" s="3"/>
      <c r="BZ80" s="3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5"/>
      <c r="DB80" s="5"/>
      <c r="DC80" s="5"/>
      <c r="DD80" s="5"/>
    </row>
    <row r="81" spans="1:114" s="2" customFormat="1" ht="14.25" customHeight="1" x14ac:dyDescent="0.2">
      <c r="A81" s="3395"/>
      <c r="B81" s="3397"/>
      <c r="C81" s="4072"/>
      <c r="D81" s="4060"/>
      <c r="E81" s="4063"/>
      <c r="F81" s="4064" t="s">
        <v>101</v>
      </c>
      <c r="G81" s="4065"/>
      <c r="H81" s="4064" t="s">
        <v>102</v>
      </c>
      <c r="I81" s="4065"/>
      <c r="J81" s="4066" t="s">
        <v>13</v>
      </c>
      <c r="K81" s="4067"/>
      <c r="L81" s="4066" t="s">
        <v>14</v>
      </c>
      <c r="M81" s="4067"/>
      <c r="N81" s="4064" t="s">
        <v>103</v>
      </c>
      <c r="O81" s="4065"/>
      <c r="P81" s="4064" t="s">
        <v>104</v>
      </c>
      <c r="Q81" s="4065"/>
      <c r="R81" s="4066" t="s">
        <v>16</v>
      </c>
      <c r="S81" s="4067"/>
      <c r="T81" s="4066" t="s">
        <v>17</v>
      </c>
      <c r="U81" s="4067"/>
      <c r="V81" s="4066" t="s">
        <v>18</v>
      </c>
      <c r="W81" s="4067"/>
      <c r="X81" s="4066" t="s">
        <v>19</v>
      </c>
      <c r="Y81" s="4067"/>
      <c r="Z81" s="4066" t="s">
        <v>20</v>
      </c>
      <c r="AA81" s="4067"/>
      <c r="AB81" s="4066" t="s">
        <v>21</v>
      </c>
      <c r="AC81" s="4067"/>
      <c r="AD81" s="4066" t="s">
        <v>22</v>
      </c>
      <c r="AE81" s="4067"/>
      <c r="AF81" s="4066" t="s">
        <v>23</v>
      </c>
      <c r="AG81" s="4067"/>
      <c r="AH81" s="4066" t="s">
        <v>24</v>
      </c>
      <c r="AI81" s="4067"/>
      <c r="AJ81" s="3401"/>
      <c r="AK81" s="3368"/>
      <c r="AL81" s="3372"/>
      <c r="AM81" s="3372"/>
      <c r="AN81" s="3372"/>
      <c r="AO81" s="1956"/>
      <c r="AP81" s="1956"/>
      <c r="AQ81" s="1956"/>
      <c r="AR81" s="1956"/>
      <c r="AS81" s="1952"/>
      <c r="AT81" s="1952"/>
      <c r="BV81" s="3"/>
      <c r="BW81" s="3"/>
      <c r="BX81" s="3"/>
      <c r="BY81" s="3"/>
      <c r="BZ81" s="3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5"/>
      <c r="DB81" s="5"/>
      <c r="DC81" s="5"/>
      <c r="DD81" s="5"/>
      <c r="DE81" s="5"/>
      <c r="DF81" s="5"/>
      <c r="DG81" s="5"/>
      <c r="DH81" s="5"/>
      <c r="DI81" s="5"/>
      <c r="DJ81" s="5"/>
    </row>
    <row r="82" spans="1:114" s="2" customFormat="1" x14ac:dyDescent="0.2">
      <c r="A82" s="4070"/>
      <c r="B82" s="4072"/>
      <c r="C82" s="1957" t="s">
        <v>29</v>
      </c>
      <c r="D82" s="1958" t="s">
        <v>30</v>
      </c>
      <c r="E82" s="1959" t="s">
        <v>31</v>
      </c>
      <c r="F82" s="1957" t="s">
        <v>30</v>
      </c>
      <c r="G82" s="1959" t="s">
        <v>31</v>
      </c>
      <c r="H82" s="1960" t="s">
        <v>30</v>
      </c>
      <c r="I82" s="1959" t="s">
        <v>31</v>
      </c>
      <c r="J82" s="1957" t="s">
        <v>30</v>
      </c>
      <c r="K82" s="1959" t="s">
        <v>31</v>
      </c>
      <c r="L82" s="1957" t="s">
        <v>30</v>
      </c>
      <c r="M82" s="1959" t="s">
        <v>31</v>
      </c>
      <c r="N82" s="1957" t="s">
        <v>30</v>
      </c>
      <c r="O82" s="1959" t="s">
        <v>31</v>
      </c>
      <c r="P82" s="1957" t="s">
        <v>30</v>
      </c>
      <c r="Q82" s="1959" t="s">
        <v>31</v>
      </c>
      <c r="R82" s="1957" t="s">
        <v>30</v>
      </c>
      <c r="S82" s="1959" t="s">
        <v>31</v>
      </c>
      <c r="T82" s="1957" t="s">
        <v>30</v>
      </c>
      <c r="U82" s="1959" t="s">
        <v>31</v>
      </c>
      <c r="V82" s="1957" t="s">
        <v>30</v>
      </c>
      <c r="W82" s="1959" t="s">
        <v>31</v>
      </c>
      <c r="X82" s="1957" t="s">
        <v>30</v>
      </c>
      <c r="Y82" s="1959" t="s">
        <v>31</v>
      </c>
      <c r="Z82" s="1957" t="s">
        <v>30</v>
      </c>
      <c r="AA82" s="1959" t="s">
        <v>31</v>
      </c>
      <c r="AB82" s="1957" t="s">
        <v>30</v>
      </c>
      <c r="AC82" s="1959" t="s">
        <v>31</v>
      </c>
      <c r="AD82" s="1957" t="s">
        <v>30</v>
      </c>
      <c r="AE82" s="1959" t="s">
        <v>31</v>
      </c>
      <c r="AF82" s="1957" t="s">
        <v>30</v>
      </c>
      <c r="AG82" s="1959" t="s">
        <v>31</v>
      </c>
      <c r="AH82" s="1957" t="s">
        <v>30</v>
      </c>
      <c r="AI82" s="1961" t="s">
        <v>31</v>
      </c>
      <c r="AJ82" s="4077"/>
      <c r="AK82" s="4080"/>
      <c r="AL82" s="4063"/>
      <c r="AM82" s="4063"/>
      <c r="AN82" s="4063"/>
      <c r="AO82" s="1956"/>
      <c r="AP82" s="1956"/>
      <c r="AQ82" s="1956"/>
      <c r="AR82" s="1956"/>
      <c r="AS82" s="1952"/>
      <c r="AT82" s="1952"/>
      <c r="BV82" s="3"/>
      <c r="BW82" s="3"/>
      <c r="BX82" s="3"/>
      <c r="BY82" s="3"/>
      <c r="BZ82" s="3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5"/>
      <c r="DB82" s="5"/>
      <c r="DC82" s="5"/>
      <c r="DD82" s="5"/>
      <c r="DE82" s="5"/>
      <c r="DF82" s="5"/>
      <c r="DG82" s="5"/>
      <c r="DH82" s="5"/>
      <c r="DI82" s="5"/>
      <c r="DJ82" s="5"/>
    </row>
    <row r="83" spans="1:114" s="2" customFormat="1" x14ac:dyDescent="0.2">
      <c r="A83" s="1962" t="s">
        <v>105</v>
      </c>
      <c r="B83" s="1963" t="s">
        <v>106</v>
      </c>
      <c r="C83" s="1964">
        <f>SUM(D83:E83)</f>
        <v>0</v>
      </c>
      <c r="D83" s="1965">
        <f>SUM(F83,H83,J83,L83,N83,P83,R83,T83,V83,X83,Z83,AB83,AD83,AF83,AH83)</f>
        <v>0</v>
      </c>
      <c r="E83" s="1966">
        <f>SUM(G83,I83,K83,M83,O83,Q83,S83,U83,W83,Y83,AA83,AC83,AE83,AG83,AI83)</f>
        <v>0</v>
      </c>
      <c r="F83" s="1967"/>
      <c r="G83" s="1968"/>
      <c r="H83" s="1969"/>
      <c r="I83" s="1968"/>
      <c r="J83" s="1967"/>
      <c r="K83" s="1970"/>
      <c r="L83" s="1967"/>
      <c r="M83" s="1970"/>
      <c r="N83" s="1967"/>
      <c r="O83" s="1970"/>
      <c r="P83" s="1967"/>
      <c r="Q83" s="1970"/>
      <c r="R83" s="1967"/>
      <c r="S83" s="1970"/>
      <c r="T83" s="1967"/>
      <c r="U83" s="1970"/>
      <c r="V83" s="1967"/>
      <c r="W83" s="1970"/>
      <c r="X83" s="1967"/>
      <c r="Y83" s="1970"/>
      <c r="Z83" s="1967"/>
      <c r="AA83" s="1970"/>
      <c r="AB83" s="1967"/>
      <c r="AC83" s="1970"/>
      <c r="AD83" s="1967"/>
      <c r="AE83" s="1970"/>
      <c r="AF83" s="1967"/>
      <c r="AG83" s="1970"/>
      <c r="AH83" s="1967"/>
      <c r="AI83" s="1971"/>
      <c r="AJ83" s="1972"/>
      <c r="AK83" s="1973"/>
      <c r="AL83" s="1968"/>
      <c r="AM83" s="1968"/>
      <c r="AN83" s="1968"/>
      <c r="AO83" s="1974"/>
      <c r="AP83" s="1956"/>
      <c r="AQ83" s="1956"/>
      <c r="AR83" s="1956"/>
      <c r="AS83" s="1952"/>
      <c r="AT83" s="1952"/>
      <c r="BV83" s="3"/>
      <c r="BW83" s="3"/>
      <c r="BX83" s="3"/>
      <c r="BY83" s="3"/>
      <c r="BZ83" s="3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5"/>
      <c r="DB83" s="5">
        <v>0</v>
      </c>
      <c r="DC83" s="5"/>
      <c r="DD83" s="5">
        <v>0</v>
      </c>
      <c r="DE83" s="5"/>
      <c r="DF83" s="5">
        <v>0</v>
      </c>
      <c r="DG83" s="5"/>
      <c r="DH83" s="5">
        <v>0</v>
      </c>
      <c r="DI83" s="5"/>
      <c r="DJ83" s="5">
        <v>0</v>
      </c>
    </row>
    <row r="84" spans="1:114" s="2" customFormat="1" x14ac:dyDescent="0.2">
      <c r="A84" s="4078" t="s">
        <v>107</v>
      </c>
      <c r="B84" s="1975" t="s">
        <v>108</v>
      </c>
      <c r="C84" s="17">
        <f>SUM(D84:E84)</f>
        <v>0</v>
      </c>
      <c r="D84" s="132">
        <f t="shared" ref="D84:E86" si="7">SUM(F84,H84,J84,L84,N84,P84,R84,T84,V84,X84,Z84,AB84,AD84,AF84,AH84)</f>
        <v>0</v>
      </c>
      <c r="E84" s="132">
        <f t="shared" si="7"/>
        <v>0</v>
      </c>
      <c r="F84" s="133"/>
      <c r="G84" s="134"/>
      <c r="H84" s="135"/>
      <c r="I84" s="134"/>
      <c r="J84" s="133"/>
      <c r="K84" s="136"/>
      <c r="L84" s="133"/>
      <c r="M84" s="136"/>
      <c r="N84" s="133"/>
      <c r="O84" s="136"/>
      <c r="P84" s="133"/>
      <c r="Q84" s="136"/>
      <c r="R84" s="133"/>
      <c r="S84" s="136"/>
      <c r="T84" s="133"/>
      <c r="U84" s="136"/>
      <c r="V84" s="133"/>
      <c r="W84" s="136"/>
      <c r="X84" s="133"/>
      <c r="Y84" s="136"/>
      <c r="Z84" s="133"/>
      <c r="AA84" s="136"/>
      <c r="AB84" s="133"/>
      <c r="AC84" s="136"/>
      <c r="AD84" s="133"/>
      <c r="AE84" s="136"/>
      <c r="AF84" s="133"/>
      <c r="AG84" s="136"/>
      <c r="AH84" s="133"/>
      <c r="AI84" s="137"/>
      <c r="AJ84" s="138"/>
      <c r="AK84" s="139"/>
      <c r="AL84" s="134"/>
      <c r="AM84" s="134"/>
      <c r="AN84" s="134"/>
      <c r="AO84" s="1974"/>
      <c r="AP84" s="1956"/>
      <c r="AQ84" s="1956"/>
      <c r="AR84" s="1956"/>
      <c r="AS84" s="1952"/>
      <c r="AT84" s="1952"/>
      <c r="BV84" s="3"/>
      <c r="BW84" s="3"/>
      <c r="BX84" s="3"/>
      <c r="BY84" s="3"/>
      <c r="BZ84" s="3"/>
      <c r="CA84" s="4" t="s">
        <v>109</v>
      </c>
      <c r="CB84" s="4"/>
      <c r="CC84" s="4" t="s">
        <v>110</v>
      </c>
      <c r="CD84" s="4"/>
      <c r="CE84" s="4" t="s">
        <v>111</v>
      </c>
      <c r="CF84" s="4"/>
      <c r="CG84" s="4" t="s">
        <v>112</v>
      </c>
      <c r="CH84" s="4"/>
      <c r="CI84" s="4" t="s">
        <v>113</v>
      </c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5"/>
      <c r="DB84" s="5">
        <v>0</v>
      </c>
      <c r="DC84" s="5"/>
      <c r="DD84" s="5">
        <v>0</v>
      </c>
      <c r="DE84" s="5"/>
      <c r="DF84" s="5">
        <v>0</v>
      </c>
      <c r="DG84" s="5"/>
      <c r="DH84" s="5">
        <v>0</v>
      </c>
      <c r="DI84" s="5"/>
      <c r="DJ84" s="5">
        <v>0</v>
      </c>
    </row>
    <row r="85" spans="1:114" s="2" customFormat="1" ht="21" x14ac:dyDescent="0.2">
      <c r="A85" s="4078"/>
      <c r="B85" s="140" t="s">
        <v>114</v>
      </c>
      <c r="C85" s="56">
        <f>SUM(D85:E85)</f>
        <v>0</v>
      </c>
      <c r="D85" s="132">
        <f t="shared" si="7"/>
        <v>0</v>
      </c>
      <c r="E85" s="132">
        <f t="shared" si="7"/>
        <v>0</v>
      </c>
      <c r="F85" s="141"/>
      <c r="G85" s="142"/>
      <c r="H85" s="143"/>
      <c r="I85" s="142"/>
      <c r="J85" s="141"/>
      <c r="K85" s="144"/>
      <c r="L85" s="141"/>
      <c r="M85" s="144"/>
      <c r="N85" s="141"/>
      <c r="O85" s="144"/>
      <c r="P85" s="141"/>
      <c r="Q85" s="144"/>
      <c r="R85" s="141"/>
      <c r="S85" s="144"/>
      <c r="T85" s="141"/>
      <c r="U85" s="144"/>
      <c r="V85" s="141"/>
      <c r="W85" s="144"/>
      <c r="X85" s="141"/>
      <c r="Y85" s="144"/>
      <c r="Z85" s="141"/>
      <c r="AA85" s="144"/>
      <c r="AB85" s="141"/>
      <c r="AC85" s="144"/>
      <c r="AD85" s="141"/>
      <c r="AE85" s="144"/>
      <c r="AF85" s="141"/>
      <c r="AG85" s="144"/>
      <c r="AH85" s="141"/>
      <c r="AI85" s="145"/>
      <c r="AJ85" s="146"/>
      <c r="AK85" s="147"/>
      <c r="AL85" s="142"/>
      <c r="AM85" s="142"/>
      <c r="AN85" s="142"/>
      <c r="AO85" s="1976"/>
      <c r="AP85" s="1933"/>
      <c r="AQ85" s="1933"/>
      <c r="AR85" s="1933"/>
      <c r="AS85" s="1935"/>
      <c r="AT85" s="1935"/>
      <c r="BV85" s="3"/>
      <c r="BW85" s="3"/>
      <c r="BX85" s="3"/>
      <c r="BY85" s="3"/>
      <c r="BZ85" s="3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5"/>
      <c r="DB85" s="5">
        <v>0</v>
      </c>
      <c r="DC85" s="5"/>
      <c r="DD85" s="5">
        <v>0</v>
      </c>
      <c r="DE85" s="5"/>
      <c r="DF85" s="5">
        <v>0</v>
      </c>
      <c r="DG85" s="5"/>
      <c r="DH85" s="5">
        <v>0</v>
      </c>
      <c r="DI85" s="5"/>
      <c r="DJ85" s="5">
        <v>0</v>
      </c>
    </row>
    <row r="86" spans="1:114" s="2" customFormat="1" x14ac:dyDescent="0.2">
      <c r="A86" s="1977" t="s">
        <v>61</v>
      </c>
      <c r="B86" s="1978" t="s">
        <v>115</v>
      </c>
      <c r="C86" s="1964">
        <f>SUM(D86:E86)</f>
        <v>0</v>
      </c>
      <c r="D86" s="1965">
        <f t="shared" si="7"/>
        <v>0</v>
      </c>
      <c r="E86" s="1966">
        <f t="shared" si="7"/>
        <v>0</v>
      </c>
      <c r="F86" s="1979"/>
      <c r="G86" s="1980"/>
      <c r="H86" s="1981"/>
      <c r="I86" s="1980"/>
      <c r="J86" s="1979"/>
      <c r="K86" s="1982"/>
      <c r="L86" s="1979"/>
      <c r="M86" s="1982"/>
      <c r="N86" s="1979"/>
      <c r="O86" s="1982"/>
      <c r="P86" s="1979"/>
      <c r="Q86" s="1982"/>
      <c r="R86" s="1979"/>
      <c r="S86" s="1982"/>
      <c r="T86" s="1979"/>
      <c r="U86" s="1982"/>
      <c r="V86" s="1979"/>
      <c r="W86" s="1982"/>
      <c r="X86" s="1979"/>
      <c r="Y86" s="1982"/>
      <c r="Z86" s="1979"/>
      <c r="AA86" s="1982"/>
      <c r="AB86" s="1979"/>
      <c r="AC86" s="1982"/>
      <c r="AD86" s="1979"/>
      <c r="AE86" s="1982"/>
      <c r="AF86" s="1979"/>
      <c r="AG86" s="1982"/>
      <c r="AH86" s="1979"/>
      <c r="AI86" s="1983"/>
      <c r="AJ86" s="1984"/>
      <c r="AK86" s="1985"/>
      <c r="AL86" s="1980"/>
      <c r="AM86" s="1980"/>
      <c r="AN86" s="1980"/>
      <c r="AO86" s="1974"/>
      <c r="AP86" s="1956"/>
      <c r="AQ86" s="1956"/>
      <c r="AR86" s="1956"/>
      <c r="AS86" s="1952"/>
      <c r="AT86" s="1952"/>
      <c r="BV86" s="3"/>
      <c r="BW86" s="3"/>
      <c r="BX86" s="3"/>
      <c r="BY86" s="3"/>
      <c r="BZ86" s="3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5"/>
      <c r="DB86" s="5"/>
      <c r="DC86" s="5"/>
      <c r="DD86" s="5"/>
      <c r="DE86" s="5"/>
      <c r="DF86" s="5"/>
      <c r="DG86" s="5"/>
      <c r="DH86" s="5"/>
      <c r="DI86" s="5"/>
      <c r="DJ86" s="5"/>
    </row>
    <row r="87" spans="1:114" s="2" customFormat="1" x14ac:dyDescent="0.2">
      <c r="A87" s="8" t="s">
        <v>116</v>
      </c>
      <c r="B87" s="6"/>
      <c r="C87" s="94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125"/>
      <c r="R87" s="125"/>
      <c r="S87" s="125"/>
      <c r="T87" s="125"/>
      <c r="U87" s="125"/>
      <c r="V87" s="125"/>
      <c r="W87" s="6"/>
      <c r="X87" s="125"/>
      <c r="Y87" s="125"/>
      <c r="Z87" s="1986"/>
      <c r="AA87" s="126"/>
      <c r="AB87" s="1987"/>
      <c r="AC87" s="1987"/>
      <c r="AD87" s="1987"/>
      <c r="AE87" s="1987"/>
      <c r="AF87" s="1987"/>
      <c r="AG87" s="1952"/>
      <c r="AH87" s="94"/>
      <c r="AI87" s="1956"/>
      <c r="AJ87" s="1956"/>
      <c r="AK87" s="1956"/>
      <c r="AL87" s="1956"/>
      <c r="AM87" s="1956"/>
      <c r="AN87" s="1956"/>
      <c r="AO87" s="1956"/>
      <c r="AP87" s="1956"/>
      <c r="AQ87" s="1952"/>
      <c r="AR87" s="1952"/>
      <c r="BV87" s="3"/>
      <c r="BW87" s="3"/>
      <c r="BX87" s="3"/>
      <c r="BY87" s="3"/>
      <c r="BZ87" s="3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5"/>
      <c r="DB87" s="5"/>
      <c r="DC87" s="5"/>
      <c r="DD87" s="5"/>
      <c r="DE87" s="5"/>
      <c r="DF87" s="5"/>
      <c r="DG87" s="5"/>
      <c r="DH87" s="5"/>
      <c r="DI87" s="5"/>
      <c r="DJ87" s="5"/>
    </row>
    <row r="88" spans="1:114" s="2" customFormat="1" ht="14.25" customHeight="1" x14ac:dyDescent="0.2">
      <c r="A88" s="4078" t="s">
        <v>89</v>
      </c>
      <c r="B88" s="4094" t="s">
        <v>32</v>
      </c>
      <c r="C88" s="4094" t="s">
        <v>117</v>
      </c>
      <c r="D88" s="4095" t="s">
        <v>118</v>
      </c>
      <c r="E88" s="4067" t="s">
        <v>119</v>
      </c>
      <c r="F88" s="4094" t="s">
        <v>120</v>
      </c>
      <c r="G88" s="6"/>
      <c r="H88" s="1951"/>
      <c r="I88" s="1951"/>
      <c r="J88" s="1951"/>
      <c r="K88" s="1951"/>
      <c r="L88" s="1951"/>
      <c r="M88" s="1951"/>
      <c r="N88" s="1951"/>
      <c r="O88" s="1951"/>
      <c r="P88" s="1988"/>
      <c r="Q88" s="1988"/>
      <c r="R88" s="1988"/>
      <c r="S88" s="1988"/>
      <c r="T88" s="1988"/>
      <c r="U88" s="1988"/>
      <c r="V88" s="1988"/>
      <c r="W88" s="1951"/>
      <c r="X88" s="1988"/>
      <c r="Y88" s="1952"/>
      <c r="Z88" s="1952"/>
      <c r="AA88" s="1952"/>
      <c r="AB88" s="1952"/>
      <c r="AC88" s="1952"/>
      <c r="AD88" s="1952"/>
      <c r="AE88" s="1952"/>
      <c r="AF88" s="1952"/>
      <c r="AG88" s="1952"/>
      <c r="AH88" s="1956"/>
      <c r="AI88" s="1956"/>
      <c r="AJ88" s="1956"/>
      <c r="AK88" s="1956"/>
      <c r="AL88" s="1956"/>
      <c r="AM88" s="1956"/>
      <c r="AN88" s="1956"/>
      <c r="AO88" s="1956"/>
      <c r="AP88" s="1956"/>
      <c r="AQ88" s="1952"/>
      <c r="AR88" s="1952"/>
      <c r="BV88" s="3"/>
      <c r="BW88" s="3"/>
      <c r="BX88" s="3"/>
      <c r="BY88" s="3"/>
      <c r="BZ88" s="3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5"/>
      <c r="DB88" s="5"/>
      <c r="DC88" s="5"/>
      <c r="DD88" s="5"/>
      <c r="DE88" s="5"/>
      <c r="DF88" s="5"/>
      <c r="DG88" s="5"/>
      <c r="DH88" s="5"/>
      <c r="DI88" s="5"/>
      <c r="DJ88" s="5"/>
    </row>
    <row r="89" spans="1:114" s="2" customFormat="1" x14ac:dyDescent="0.2">
      <c r="A89" s="4078"/>
      <c r="B89" s="4094"/>
      <c r="C89" s="4094"/>
      <c r="D89" s="4095"/>
      <c r="E89" s="4067"/>
      <c r="F89" s="4094"/>
      <c r="G89" s="6"/>
      <c r="H89" s="1951"/>
      <c r="I89" s="1951"/>
      <c r="J89" s="1951"/>
      <c r="K89" s="1951"/>
      <c r="L89" s="1951"/>
      <c r="M89" s="1951"/>
      <c r="N89" s="1951"/>
      <c r="O89" s="1951"/>
      <c r="P89" s="1988"/>
      <c r="Q89" s="1988"/>
      <c r="R89" s="1988"/>
      <c r="S89" s="1988"/>
      <c r="T89" s="1988"/>
      <c r="U89" s="1988"/>
      <c r="V89" s="1988"/>
      <c r="W89" s="1951"/>
      <c r="X89" s="1988"/>
      <c r="Y89" s="1952"/>
      <c r="Z89" s="1952"/>
      <c r="AA89" s="1952"/>
      <c r="AB89" s="1952"/>
      <c r="AC89" s="1952"/>
      <c r="AD89" s="1952"/>
      <c r="AE89" s="1952"/>
      <c r="AF89" s="1952"/>
      <c r="AG89" s="1952"/>
      <c r="AH89" s="1956"/>
      <c r="AI89" s="1956"/>
      <c r="AJ89" s="1956"/>
      <c r="AK89" s="1956"/>
      <c r="AL89" s="1956"/>
      <c r="AM89" s="1956"/>
      <c r="AN89" s="1956"/>
      <c r="AO89" s="1956"/>
      <c r="AP89" s="1956"/>
      <c r="AQ89" s="1952"/>
      <c r="AR89" s="1952"/>
      <c r="BV89" s="3"/>
      <c r="BW89" s="3"/>
      <c r="BX89" s="3"/>
      <c r="BY89" s="3"/>
      <c r="BZ89" s="3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5"/>
      <c r="DB89" s="5"/>
      <c r="DC89" s="5"/>
      <c r="DD89" s="5"/>
      <c r="DE89" s="5"/>
      <c r="DF89" s="5"/>
      <c r="DG89" s="5"/>
      <c r="DH89" s="5"/>
      <c r="DI89" s="5"/>
      <c r="DJ89" s="5"/>
    </row>
    <row r="90" spans="1:114" s="2" customFormat="1" x14ac:dyDescent="0.2">
      <c r="A90" s="4081" t="s">
        <v>121</v>
      </c>
      <c r="B90" s="4082"/>
      <c r="C90" s="4082"/>
      <c r="D90" s="4082"/>
      <c r="E90" s="4082"/>
      <c r="F90" s="4083"/>
      <c r="G90" s="6"/>
      <c r="H90" s="1951"/>
      <c r="I90" s="1951"/>
      <c r="J90" s="1951"/>
      <c r="K90" s="1951"/>
      <c r="L90" s="1951"/>
      <c r="M90" s="1951"/>
      <c r="N90" s="1951"/>
      <c r="O90" s="1951"/>
      <c r="P90" s="1988"/>
      <c r="Q90" s="1988"/>
      <c r="R90" s="1988"/>
      <c r="S90" s="1988"/>
      <c r="T90" s="1988"/>
      <c r="U90" s="1988"/>
      <c r="V90" s="1988"/>
      <c r="W90" s="1951"/>
      <c r="X90" s="1988"/>
      <c r="Y90" s="1952"/>
      <c r="Z90" s="1952"/>
      <c r="AA90" s="1952"/>
      <c r="AB90" s="1952"/>
      <c r="AC90" s="1952"/>
      <c r="AD90" s="1952"/>
      <c r="AE90" s="1952"/>
      <c r="AF90" s="1952"/>
      <c r="AG90" s="1952"/>
      <c r="AH90" s="1956"/>
      <c r="AI90" s="1956"/>
      <c r="AJ90" s="1956"/>
      <c r="AK90" s="1956"/>
      <c r="AL90" s="1956"/>
      <c r="AM90" s="1956"/>
      <c r="AN90" s="1956"/>
      <c r="AO90" s="1956"/>
      <c r="AP90" s="1956"/>
      <c r="AQ90" s="1952"/>
      <c r="AR90" s="1952"/>
      <c r="BV90" s="3"/>
      <c r="BW90" s="3"/>
      <c r="BX90" s="3"/>
      <c r="BY90" s="3"/>
      <c r="BZ90" s="3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5"/>
      <c r="DB90" s="5"/>
      <c r="DC90" s="5"/>
      <c r="DD90" s="5"/>
      <c r="DE90" s="5"/>
      <c r="DF90" s="5"/>
      <c r="DG90" s="5"/>
      <c r="DH90" s="5"/>
      <c r="DI90" s="5"/>
      <c r="DJ90" s="5"/>
    </row>
    <row r="91" spans="1:114" s="2" customFormat="1" x14ac:dyDescent="0.2">
      <c r="A91" s="1989" t="s">
        <v>122</v>
      </c>
      <c r="B91" s="1990">
        <f>SUM(C91:D91)</f>
        <v>367</v>
      </c>
      <c r="C91" s="1991">
        <v>57</v>
      </c>
      <c r="D91" s="1992">
        <v>310</v>
      </c>
      <c r="E91" s="1993">
        <v>367</v>
      </c>
      <c r="F91" s="1991"/>
      <c r="G91" s="6"/>
      <c r="H91" s="1951"/>
      <c r="I91" s="1951"/>
      <c r="J91" s="1951"/>
      <c r="K91" s="1951"/>
      <c r="L91" s="1951"/>
      <c r="M91" s="1951"/>
      <c r="N91" s="1951"/>
      <c r="O91" s="1951"/>
      <c r="P91" s="1988"/>
      <c r="Q91" s="1988"/>
      <c r="R91" s="1988"/>
      <c r="S91" s="1988"/>
      <c r="T91" s="1988"/>
      <c r="U91" s="1988"/>
      <c r="V91" s="1988"/>
      <c r="W91" s="1951"/>
      <c r="X91" s="1988"/>
      <c r="Y91" s="1952"/>
      <c r="Z91" s="1952"/>
      <c r="AA91" s="1952"/>
      <c r="AB91" s="1952"/>
      <c r="AC91" s="1952"/>
      <c r="AD91" s="1952"/>
      <c r="AE91" s="1952"/>
      <c r="AF91" s="1952"/>
      <c r="AG91" s="1952"/>
      <c r="AH91" s="1956"/>
      <c r="AI91" s="1956"/>
      <c r="AJ91" s="1956"/>
      <c r="AK91" s="1956"/>
      <c r="AL91" s="1956"/>
      <c r="AM91" s="1956"/>
      <c r="AN91" s="1956"/>
      <c r="AO91" s="1956"/>
      <c r="AP91" s="1956"/>
      <c r="AQ91" s="1952"/>
      <c r="AR91" s="1952"/>
      <c r="BV91" s="3"/>
      <c r="BW91" s="3"/>
      <c r="BX91" s="3"/>
      <c r="BY91" s="3"/>
      <c r="BZ91" s="3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5"/>
      <c r="DB91" s="5"/>
      <c r="DC91" s="5"/>
      <c r="DD91" s="5"/>
      <c r="DE91" s="5"/>
      <c r="DF91" s="5"/>
      <c r="DG91" s="5"/>
      <c r="DH91" s="5"/>
      <c r="DI91" s="5"/>
      <c r="DJ91" s="5"/>
    </row>
    <row r="92" spans="1:114" s="2" customFormat="1" x14ac:dyDescent="0.2">
      <c r="A92" s="148" t="s">
        <v>123</v>
      </c>
      <c r="B92" s="140">
        <f>SUM(C92:D92)</f>
        <v>0</v>
      </c>
      <c r="C92" s="149"/>
      <c r="D92" s="150"/>
      <c r="E92" s="26"/>
      <c r="F92" s="149"/>
      <c r="G92" s="6"/>
      <c r="H92" s="1951"/>
      <c r="I92" s="1951"/>
      <c r="J92" s="1951"/>
      <c r="K92" s="1951"/>
      <c r="L92" s="1951"/>
      <c r="M92" s="1951"/>
      <c r="N92" s="1951"/>
      <c r="O92" s="1951"/>
      <c r="P92" s="1988"/>
      <c r="Q92" s="1988"/>
      <c r="R92" s="1988"/>
      <c r="S92" s="1988"/>
      <c r="T92" s="1988"/>
      <c r="U92" s="1988"/>
      <c r="V92" s="1988"/>
      <c r="W92" s="1951"/>
      <c r="X92" s="1988"/>
      <c r="Y92" s="1952"/>
      <c r="Z92" s="1952"/>
      <c r="AA92" s="1952"/>
      <c r="AB92" s="1952"/>
      <c r="AC92" s="1952"/>
      <c r="AD92" s="1952"/>
      <c r="AE92" s="1952"/>
      <c r="AF92" s="1952"/>
      <c r="AG92" s="1952"/>
      <c r="AH92" s="1956"/>
      <c r="AI92" s="1956"/>
      <c r="AJ92" s="1956"/>
      <c r="AK92" s="1956"/>
      <c r="AL92" s="1956"/>
      <c r="AM92" s="1956"/>
      <c r="AN92" s="1956"/>
      <c r="AO92" s="1956"/>
      <c r="AP92" s="1956"/>
      <c r="AQ92" s="1952"/>
      <c r="AR92" s="1952"/>
      <c r="BV92" s="3"/>
      <c r="BW92" s="3"/>
      <c r="BX92" s="3"/>
      <c r="BY92" s="3"/>
      <c r="BZ92" s="3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5"/>
      <c r="DB92" s="5"/>
      <c r="DC92" s="5"/>
      <c r="DD92" s="5"/>
      <c r="DE92" s="5"/>
      <c r="DF92" s="5"/>
      <c r="DG92" s="5"/>
      <c r="DH92" s="5"/>
      <c r="DI92" s="5"/>
      <c r="DJ92" s="5"/>
    </row>
    <row r="93" spans="1:114" s="2" customFormat="1" x14ac:dyDescent="0.2">
      <c r="A93" s="148" t="s">
        <v>124</v>
      </c>
      <c r="B93" s="140">
        <f>SUM(C93:D93)</f>
        <v>0</v>
      </c>
      <c r="C93" s="149"/>
      <c r="D93" s="150"/>
      <c r="E93" s="26"/>
      <c r="F93" s="149"/>
      <c r="G93" s="6"/>
      <c r="H93" s="1951"/>
      <c r="I93" s="1951"/>
      <c r="J93" s="1951"/>
      <c r="K93" s="1951"/>
      <c r="L93" s="1951"/>
      <c r="M93" s="1951"/>
      <c r="N93" s="1951"/>
      <c r="O93" s="1951"/>
      <c r="P93" s="1988"/>
      <c r="Q93" s="1988"/>
      <c r="R93" s="1988"/>
      <c r="S93" s="1988"/>
      <c r="T93" s="1988"/>
      <c r="U93" s="1988"/>
      <c r="V93" s="1988"/>
      <c r="W93" s="1951"/>
      <c r="X93" s="1988"/>
      <c r="Y93" s="1952"/>
      <c r="Z93" s="1952"/>
      <c r="AA93" s="1952"/>
      <c r="AB93" s="1952"/>
      <c r="AC93" s="1952"/>
      <c r="AD93" s="1952"/>
      <c r="AE93" s="1952"/>
      <c r="AF93" s="1952"/>
      <c r="AG93" s="1952"/>
      <c r="AH93" s="1956"/>
      <c r="AI93" s="1956"/>
      <c r="AJ93" s="1956"/>
      <c r="AK93" s="1956"/>
      <c r="AL93" s="1956"/>
      <c r="AM93" s="1956"/>
      <c r="AN93" s="1956"/>
      <c r="AO93" s="1956"/>
      <c r="AP93" s="1956"/>
      <c r="AQ93" s="1952"/>
      <c r="AR93" s="1952"/>
      <c r="BV93" s="3"/>
      <c r="BW93" s="3"/>
      <c r="BX93" s="3"/>
      <c r="BY93" s="3"/>
      <c r="BZ93" s="3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5"/>
      <c r="DB93" s="5"/>
      <c r="DC93" s="5"/>
      <c r="DD93" s="5"/>
      <c r="DE93" s="5"/>
      <c r="DF93" s="5"/>
      <c r="DG93" s="5"/>
      <c r="DH93" s="5"/>
      <c r="DI93" s="5"/>
      <c r="DJ93" s="5"/>
    </row>
    <row r="94" spans="1:114" s="2" customFormat="1" x14ac:dyDescent="0.2">
      <c r="A94" s="148" t="s">
        <v>125</v>
      </c>
      <c r="B94" s="140">
        <f>SUM(C94:D94)</f>
        <v>0</v>
      </c>
      <c r="C94" s="149"/>
      <c r="D94" s="150"/>
      <c r="E94" s="26"/>
      <c r="F94" s="149"/>
      <c r="G94" s="6"/>
      <c r="H94" s="1951"/>
      <c r="I94" s="1951"/>
      <c r="J94" s="1951"/>
      <c r="K94" s="1951"/>
      <c r="L94" s="1951"/>
      <c r="M94" s="1951"/>
      <c r="N94" s="1951"/>
      <c r="O94" s="1951"/>
      <c r="P94" s="1988"/>
      <c r="Q94" s="1988"/>
      <c r="R94" s="1988"/>
      <c r="S94" s="1988"/>
      <c r="T94" s="1988"/>
      <c r="U94" s="1988"/>
      <c r="V94" s="1988"/>
      <c r="W94" s="1951"/>
      <c r="X94" s="1988"/>
      <c r="Y94" s="1952"/>
      <c r="Z94" s="1952"/>
      <c r="AA94" s="1952"/>
      <c r="AB94" s="1952"/>
      <c r="AC94" s="1952"/>
      <c r="AD94" s="1952"/>
      <c r="AE94" s="1952"/>
      <c r="AF94" s="1952"/>
      <c r="AG94" s="1952"/>
      <c r="AH94" s="1956"/>
      <c r="AI94" s="1956"/>
      <c r="AJ94" s="1956"/>
      <c r="AK94" s="1956"/>
      <c r="AL94" s="1956"/>
      <c r="AM94" s="1956"/>
      <c r="AN94" s="1956"/>
      <c r="AO94" s="1956"/>
      <c r="AP94" s="1956"/>
      <c r="AQ94" s="1952"/>
      <c r="AR94" s="1952"/>
      <c r="BV94" s="3"/>
      <c r="BW94" s="3"/>
      <c r="BX94" s="3"/>
      <c r="BY94" s="3"/>
      <c r="BZ94" s="3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5"/>
      <c r="DB94" s="5"/>
      <c r="DC94" s="5"/>
      <c r="DD94" s="5"/>
      <c r="DE94" s="5"/>
      <c r="DF94" s="5"/>
      <c r="DG94" s="5"/>
      <c r="DH94" s="5"/>
      <c r="DI94" s="5"/>
      <c r="DJ94" s="5"/>
    </row>
    <row r="95" spans="1:114" s="2" customFormat="1" x14ac:dyDescent="0.2">
      <c r="A95" s="151" t="s">
        <v>126</v>
      </c>
      <c r="B95" s="152">
        <f>SUM(C95:D95)</f>
        <v>26</v>
      </c>
      <c r="C95" s="108"/>
      <c r="D95" s="1994">
        <v>26</v>
      </c>
      <c r="E95" s="154">
        <v>26</v>
      </c>
      <c r="F95" s="108"/>
      <c r="G95" s="6"/>
      <c r="H95" s="1951"/>
      <c r="I95" s="1951"/>
      <c r="J95" s="1951"/>
      <c r="K95" s="1951"/>
      <c r="L95" s="1951"/>
      <c r="M95" s="1951"/>
      <c r="N95" s="1951"/>
      <c r="O95" s="1951"/>
      <c r="P95" s="1988"/>
      <c r="Q95" s="1988"/>
      <c r="R95" s="1988"/>
      <c r="S95" s="1988"/>
      <c r="T95" s="1988"/>
      <c r="U95" s="1988"/>
      <c r="V95" s="1988"/>
      <c r="W95" s="1951"/>
      <c r="X95" s="1988"/>
      <c r="Y95" s="1952"/>
      <c r="Z95" s="1952"/>
      <c r="AA95" s="1952"/>
      <c r="AB95" s="1952"/>
      <c r="AC95" s="1952"/>
      <c r="AD95" s="1952"/>
      <c r="AE95" s="1952"/>
      <c r="AF95" s="1952"/>
      <c r="AG95" s="1952"/>
      <c r="AH95" s="1956"/>
      <c r="AI95" s="1956"/>
      <c r="AJ95" s="1956"/>
      <c r="AK95" s="1956"/>
      <c r="AL95" s="1956"/>
      <c r="AM95" s="1956"/>
      <c r="AN95" s="1956"/>
      <c r="AO95" s="1956"/>
      <c r="AP95" s="1956"/>
      <c r="AQ95" s="1952"/>
      <c r="AR95" s="1952"/>
      <c r="BV95" s="3"/>
      <c r="BW95" s="3"/>
      <c r="BX95" s="3"/>
      <c r="BY95" s="3"/>
      <c r="BZ95" s="3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5"/>
      <c r="DB95" s="5"/>
      <c r="DC95" s="5"/>
      <c r="DD95" s="5"/>
      <c r="DE95" s="5"/>
      <c r="DF95" s="5"/>
      <c r="DG95" s="5"/>
      <c r="DH95" s="5"/>
      <c r="DI95" s="5"/>
      <c r="DJ95" s="5"/>
    </row>
    <row r="96" spans="1:114" s="2" customFormat="1" x14ac:dyDescent="0.2">
      <c r="A96" s="4081" t="s">
        <v>127</v>
      </c>
      <c r="B96" s="4082"/>
      <c r="C96" s="4082"/>
      <c r="D96" s="4082"/>
      <c r="E96" s="4082"/>
      <c r="F96" s="4083"/>
      <c r="G96" s="6"/>
      <c r="H96" s="1951"/>
      <c r="I96" s="1951"/>
      <c r="J96" s="1951"/>
      <c r="K96" s="1951"/>
      <c r="L96" s="1951"/>
      <c r="M96" s="1951"/>
      <c r="N96" s="1951"/>
      <c r="O96" s="1951"/>
      <c r="P96" s="1988"/>
      <c r="Q96" s="1988"/>
      <c r="R96" s="1988"/>
      <c r="S96" s="1988"/>
      <c r="T96" s="1988"/>
      <c r="U96" s="1988"/>
      <c r="V96" s="1988"/>
      <c r="W96" s="1951"/>
      <c r="X96" s="1988"/>
      <c r="Y96" s="1952"/>
      <c r="Z96" s="1952"/>
      <c r="AA96" s="1952"/>
      <c r="AB96" s="1952"/>
      <c r="AC96" s="1952"/>
      <c r="AD96" s="1952"/>
      <c r="AE96" s="1952"/>
      <c r="AF96" s="1952"/>
      <c r="AG96" s="1952"/>
      <c r="AH96" s="1956"/>
      <c r="AI96" s="1956"/>
      <c r="AJ96" s="1956"/>
      <c r="AK96" s="1956"/>
      <c r="AL96" s="1956"/>
      <c r="AM96" s="1956"/>
      <c r="AN96" s="1956"/>
      <c r="AO96" s="1956"/>
      <c r="AP96" s="1956"/>
      <c r="AQ96" s="1952"/>
      <c r="AR96" s="1952"/>
      <c r="BV96" s="3"/>
      <c r="BW96" s="3"/>
      <c r="BX96" s="3"/>
      <c r="BY96" s="3"/>
      <c r="BZ96" s="3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5"/>
      <c r="DB96" s="5"/>
      <c r="DC96" s="5"/>
      <c r="DD96" s="5"/>
      <c r="DE96" s="5"/>
      <c r="DF96" s="5"/>
      <c r="DG96" s="5"/>
      <c r="DH96" s="5"/>
      <c r="DI96" s="5"/>
      <c r="DJ96" s="5"/>
    </row>
    <row r="97" spans="1:130" x14ac:dyDescent="0.2">
      <c r="A97" s="1995" t="s">
        <v>128</v>
      </c>
      <c r="B97" s="1996">
        <f>SUM(C97:D97)</f>
        <v>0</v>
      </c>
      <c r="C97" s="1991"/>
      <c r="D97" s="1992"/>
      <c r="E97" s="1993"/>
      <c r="F97" s="1991"/>
      <c r="G97" s="6"/>
      <c r="H97" s="1951"/>
      <c r="I97" s="1951"/>
      <c r="J97" s="1951"/>
      <c r="K97" s="1951"/>
      <c r="L97" s="1951"/>
      <c r="M97" s="1951"/>
      <c r="N97" s="1951"/>
      <c r="O97" s="1951"/>
      <c r="P97" s="1988"/>
      <c r="Q97" s="1988"/>
      <c r="R97" s="1988"/>
      <c r="S97" s="1988"/>
      <c r="T97" s="1988"/>
      <c r="U97" s="1988"/>
      <c r="V97" s="1988"/>
      <c r="W97" s="1951"/>
      <c r="X97" s="1988"/>
      <c r="Y97" s="1952"/>
      <c r="Z97" s="1952"/>
      <c r="AA97" s="1952"/>
      <c r="AB97" s="1952"/>
      <c r="AC97" s="1952"/>
      <c r="AD97" s="1952"/>
      <c r="AE97" s="1952"/>
      <c r="AF97" s="1952"/>
      <c r="AG97" s="1952"/>
      <c r="AH97" s="1952"/>
      <c r="AI97" s="1952"/>
      <c r="AJ97" s="1952"/>
      <c r="AK97" s="1952"/>
      <c r="AL97" s="1952"/>
      <c r="AM97" s="1952"/>
      <c r="AN97" s="1952"/>
      <c r="AO97" s="1952"/>
      <c r="AP97" s="1952"/>
      <c r="AQ97" s="1952"/>
      <c r="AR97" s="1952"/>
    </row>
    <row r="98" spans="1:130" x14ac:dyDescent="0.2">
      <c r="A98" s="155" t="s">
        <v>129</v>
      </c>
      <c r="B98" s="156">
        <f>SUM(C98:D98)</f>
        <v>2</v>
      </c>
      <c r="C98" s="149"/>
      <c r="D98" s="150">
        <v>2</v>
      </c>
      <c r="E98" s="26">
        <v>2</v>
      </c>
      <c r="F98" s="149"/>
      <c r="G98" s="6"/>
      <c r="H98" s="1951"/>
      <c r="I98" s="1951"/>
      <c r="J98" s="1951"/>
      <c r="K98" s="1951"/>
      <c r="L98" s="1951"/>
      <c r="M98" s="1951"/>
      <c r="N98" s="1951"/>
      <c r="O98" s="1951"/>
      <c r="P98" s="1988"/>
      <c r="Q98" s="1988"/>
      <c r="R98" s="1988"/>
      <c r="S98" s="1988"/>
      <c r="T98" s="1988"/>
      <c r="U98" s="1988"/>
      <c r="V98" s="1988"/>
      <c r="W98" s="1951"/>
      <c r="X98" s="1988"/>
      <c r="Y98" s="1952"/>
      <c r="Z98" s="1952"/>
      <c r="AA98" s="1952"/>
      <c r="AB98" s="1952"/>
      <c r="AC98" s="1952"/>
      <c r="AD98" s="1952"/>
      <c r="AE98" s="1952"/>
      <c r="AF98" s="1952"/>
      <c r="AG98" s="1952"/>
      <c r="AH98" s="1952"/>
      <c r="AI98" s="1952"/>
      <c r="AJ98" s="1952"/>
      <c r="AK98" s="1952"/>
      <c r="AL98" s="1952"/>
      <c r="AM98" s="1952"/>
      <c r="AN98" s="1952"/>
      <c r="AO98" s="1952"/>
      <c r="AP98" s="1952"/>
      <c r="AQ98" s="1952"/>
      <c r="AR98" s="1952"/>
    </row>
    <row r="99" spans="1:130" ht="21" x14ac:dyDescent="0.2">
      <c r="A99" s="1997" t="s">
        <v>130</v>
      </c>
      <c r="B99" s="157">
        <f>SUM(C99:D99)</f>
        <v>0</v>
      </c>
      <c r="C99" s="1998"/>
      <c r="D99" s="1994"/>
      <c r="E99" s="1999"/>
      <c r="F99" s="1998"/>
      <c r="G99" s="6"/>
      <c r="H99" s="1951"/>
      <c r="I99" s="1951"/>
      <c r="J99" s="1951"/>
      <c r="K99" s="1951"/>
      <c r="L99" s="1951"/>
      <c r="M99" s="1951"/>
      <c r="N99" s="1951"/>
      <c r="O99" s="1951"/>
      <c r="P99" s="1988"/>
      <c r="Q99" s="1988"/>
      <c r="R99" s="1988"/>
      <c r="S99" s="1988"/>
      <c r="T99" s="1988"/>
      <c r="U99" s="1988"/>
      <c r="V99" s="1988"/>
      <c r="W99" s="1951"/>
      <c r="X99" s="1988"/>
      <c r="Y99" s="1952"/>
      <c r="Z99" s="1952"/>
      <c r="AA99" s="1952"/>
      <c r="AB99" s="1952"/>
      <c r="AC99" s="1952"/>
      <c r="AD99" s="1952"/>
      <c r="AE99" s="1952"/>
      <c r="AF99" s="1952"/>
      <c r="AG99" s="1952"/>
      <c r="AH99" s="1952"/>
      <c r="AI99" s="1952"/>
      <c r="AJ99" s="1952"/>
      <c r="AK99" s="1952"/>
      <c r="AL99" s="1952"/>
      <c r="AM99" s="1952"/>
      <c r="AN99" s="1952"/>
      <c r="AO99" s="1952"/>
      <c r="AP99" s="1952"/>
      <c r="AQ99" s="1952"/>
      <c r="AR99" s="1952"/>
    </row>
    <row r="100" spans="1:130" s="3" customFormat="1" x14ac:dyDescent="0.2">
      <c r="A100" s="4084" t="s">
        <v>131</v>
      </c>
      <c r="B100" s="4084"/>
      <c r="C100" s="4084"/>
      <c r="D100" s="4084"/>
      <c r="E100" s="4084"/>
      <c r="F100" s="4085"/>
      <c r="G100" s="2000"/>
      <c r="H100" s="2000"/>
      <c r="I100" s="2000"/>
      <c r="J100" s="2000"/>
      <c r="K100" s="2000"/>
      <c r="L100" s="2000"/>
      <c r="M100" s="2000"/>
      <c r="N100" s="2000"/>
      <c r="O100" s="2000"/>
      <c r="P100" s="2000"/>
      <c r="Q100" s="2001"/>
      <c r="R100" s="2001"/>
      <c r="S100" s="2001"/>
      <c r="T100" s="2001"/>
      <c r="U100" s="2001"/>
      <c r="V100" s="2001"/>
      <c r="W100" s="2000"/>
      <c r="X100" s="2001"/>
      <c r="Y100" s="2001"/>
      <c r="Z100" s="2001"/>
      <c r="AA100" s="2001"/>
      <c r="AB100" s="2001"/>
      <c r="AC100" s="2001"/>
      <c r="AD100" s="2001"/>
      <c r="AE100" s="2001"/>
      <c r="AF100" s="2001"/>
      <c r="AG100" s="2001"/>
      <c r="AH100" s="2001"/>
      <c r="AI100" s="2001"/>
      <c r="AJ100" s="2001"/>
      <c r="AK100" s="2001"/>
      <c r="AL100" s="2001"/>
      <c r="AM100" s="2001"/>
      <c r="AN100" s="2001"/>
      <c r="AO100" s="2001"/>
      <c r="AP100" s="2001"/>
      <c r="AQ100" s="2001"/>
      <c r="AR100" s="2001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</row>
    <row r="101" spans="1:130" ht="14.25" customHeight="1" x14ac:dyDescent="0.2">
      <c r="A101" s="4086" t="s">
        <v>132</v>
      </c>
      <c r="B101" s="4088" t="s">
        <v>133</v>
      </c>
      <c r="C101" s="4089"/>
      <c r="D101" s="4090"/>
      <c r="E101" s="4088" t="s">
        <v>134</v>
      </c>
      <c r="F101" s="4090"/>
      <c r="G101" s="4088" t="s">
        <v>135</v>
      </c>
      <c r="H101" s="4096"/>
      <c r="I101" s="4098" t="s">
        <v>136</v>
      </c>
      <c r="J101" s="4099"/>
      <c r="K101" s="4102" t="s">
        <v>137</v>
      </c>
      <c r="L101" s="4104" t="s">
        <v>138</v>
      </c>
      <c r="M101" s="4102"/>
      <c r="N101" s="4104" t="s">
        <v>139</v>
      </c>
      <c r="O101" s="4102"/>
      <c r="P101" s="6"/>
      <c r="Q101" s="125"/>
      <c r="R101" s="125"/>
      <c r="S101" s="125"/>
      <c r="T101" s="125"/>
      <c r="U101" s="125"/>
      <c r="V101" s="125"/>
      <c r="W101" s="6"/>
      <c r="X101" s="125"/>
      <c r="Y101" s="2002"/>
      <c r="Z101" s="1955"/>
      <c r="AA101" s="1955"/>
      <c r="AB101" s="1955"/>
      <c r="AC101" s="1955"/>
      <c r="AD101" s="1955"/>
      <c r="AE101" s="1955"/>
      <c r="AF101" s="1955"/>
      <c r="AG101" s="1955"/>
      <c r="AH101" s="1955"/>
      <c r="AI101" s="1955"/>
      <c r="AJ101" s="1952"/>
      <c r="AK101" s="1952"/>
      <c r="AL101" s="1952"/>
      <c r="AM101" s="1952"/>
      <c r="AN101" s="1952"/>
      <c r="AO101" s="1952"/>
      <c r="AP101" s="1952"/>
      <c r="AQ101" s="1952"/>
      <c r="AR101" s="1952"/>
      <c r="AS101" s="1952"/>
    </row>
    <row r="102" spans="1:130" x14ac:dyDescent="0.2">
      <c r="A102" s="3410"/>
      <c r="B102" s="4091"/>
      <c r="C102" s="4092"/>
      <c r="D102" s="4093"/>
      <c r="E102" s="4091"/>
      <c r="F102" s="4093"/>
      <c r="G102" s="4091"/>
      <c r="H102" s="4097"/>
      <c r="I102" s="4100"/>
      <c r="J102" s="4101"/>
      <c r="K102" s="3427"/>
      <c r="L102" s="4105"/>
      <c r="M102" s="4103"/>
      <c r="N102" s="4105"/>
      <c r="O102" s="4103"/>
      <c r="P102" s="6"/>
      <c r="Q102" s="125"/>
      <c r="R102" s="125"/>
      <c r="S102" s="125"/>
      <c r="T102" s="125"/>
      <c r="U102" s="125"/>
      <c r="V102" s="125"/>
      <c r="W102" s="6"/>
      <c r="X102" s="125"/>
      <c r="Y102" s="1988"/>
      <c r="Z102" s="1952"/>
      <c r="AA102" s="1952"/>
      <c r="AB102" s="1952"/>
      <c r="AC102" s="1952"/>
      <c r="AD102" s="1952"/>
      <c r="AE102" s="1952"/>
      <c r="AF102" s="1952"/>
      <c r="AG102" s="1952"/>
      <c r="AH102" s="1952"/>
      <c r="AI102" s="1952"/>
      <c r="AJ102" s="1952"/>
      <c r="AK102" s="1952"/>
      <c r="AL102" s="1952"/>
      <c r="AM102" s="1952"/>
      <c r="AN102" s="1952"/>
      <c r="AO102" s="1952"/>
      <c r="AP102" s="1952"/>
      <c r="AQ102" s="1952"/>
      <c r="AR102" s="1952"/>
      <c r="AS102" s="1952"/>
    </row>
    <row r="103" spans="1:130" ht="21" x14ac:dyDescent="0.2">
      <c r="A103" s="4087"/>
      <c r="B103" s="2003" t="s">
        <v>140</v>
      </c>
      <c r="C103" s="2003" t="s">
        <v>141</v>
      </c>
      <c r="D103" s="2004" t="s">
        <v>142</v>
      </c>
      <c r="E103" s="2005" t="s">
        <v>143</v>
      </c>
      <c r="F103" s="2006" t="s">
        <v>144</v>
      </c>
      <c r="G103" s="2005" t="s">
        <v>145</v>
      </c>
      <c r="H103" s="2007" t="s">
        <v>146</v>
      </c>
      <c r="I103" s="2008" t="s">
        <v>143</v>
      </c>
      <c r="J103" s="2009" t="s">
        <v>144</v>
      </c>
      <c r="K103" s="4103"/>
      <c r="L103" s="2003" t="s">
        <v>140</v>
      </c>
      <c r="M103" s="2010" t="s">
        <v>142</v>
      </c>
      <c r="N103" s="2003" t="s">
        <v>145</v>
      </c>
      <c r="O103" s="2010" t="s">
        <v>146</v>
      </c>
      <c r="P103" s="6"/>
      <c r="Q103" s="125"/>
      <c r="R103" s="125"/>
      <c r="S103" s="125"/>
      <c r="T103" s="125"/>
      <c r="U103" s="125"/>
      <c r="V103" s="125"/>
      <c r="W103" s="6"/>
      <c r="X103" s="125"/>
      <c r="Y103" s="2011"/>
      <c r="Z103" s="2012"/>
      <c r="AA103" s="2012"/>
      <c r="AB103" s="2012"/>
      <c r="AC103" s="2012"/>
      <c r="AD103" s="2012"/>
      <c r="AE103" s="2012"/>
      <c r="AF103" s="2012"/>
      <c r="AG103" s="2012"/>
      <c r="AH103" s="2012"/>
      <c r="AI103" s="2012"/>
      <c r="AJ103" s="2012"/>
      <c r="AK103" s="2012"/>
      <c r="AL103" s="2012"/>
      <c r="AM103" s="2012"/>
      <c r="AN103" s="2012"/>
      <c r="AO103" s="2012"/>
      <c r="AP103" s="2012"/>
      <c r="AQ103" s="2012"/>
      <c r="AR103" s="2012"/>
      <c r="AS103" s="2012"/>
    </row>
    <row r="104" spans="1:130" x14ac:dyDescent="0.2">
      <c r="A104" s="2013" t="s">
        <v>147</v>
      </c>
      <c r="B104" s="2014">
        <f>SUM(C104:D104)</f>
        <v>13217</v>
      </c>
      <c r="C104" s="2015">
        <v>12785</v>
      </c>
      <c r="D104" s="2016">
        <v>432</v>
      </c>
      <c r="E104" s="2015">
        <v>10616</v>
      </c>
      <c r="F104" s="2016">
        <v>0</v>
      </c>
      <c r="G104" s="2015">
        <v>42072</v>
      </c>
      <c r="H104" s="2017">
        <v>446</v>
      </c>
      <c r="I104" s="2018">
        <v>2601</v>
      </c>
      <c r="J104" s="2019">
        <v>0</v>
      </c>
      <c r="K104" s="2016">
        <v>12785</v>
      </c>
      <c r="L104" s="2015"/>
      <c r="M104" s="2020"/>
      <c r="N104" s="2015"/>
      <c r="O104" s="2020"/>
      <c r="P104" s="6" t="str">
        <f>CB104&amp;CC104&amp;CD104&amp;CE104</f>
        <v/>
      </c>
      <c r="Q104" s="125"/>
      <c r="R104" s="125"/>
      <c r="S104" s="125"/>
      <c r="T104" s="125"/>
      <c r="U104" s="125"/>
      <c r="V104" s="125"/>
      <c r="W104" s="6"/>
      <c r="X104" s="125"/>
      <c r="Y104" s="2021"/>
      <c r="Z104" s="2022"/>
      <c r="AA104" s="2022"/>
      <c r="AB104" s="2022"/>
      <c r="AC104" s="2022"/>
      <c r="AD104" s="2022"/>
      <c r="AE104" s="2022"/>
      <c r="AF104" s="2022"/>
      <c r="AG104" s="2022"/>
      <c r="AH104" s="2022"/>
      <c r="AI104" s="2022"/>
      <c r="AJ104" s="2022"/>
      <c r="AK104" s="2022"/>
      <c r="AL104" s="2022"/>
      <c r="AM104" s="2022"/>
      <c r="AN104" s="2022"/>
      <c r="AO104" s="2022"/>
      <c r="AP104" s="2022"/>
      <c r="AQ104" s="2022"/>
      <c r="AR104" s="2022"/>
      <c r="AS104" s="2022"/>
    </row>
    <row r="105" spans="1:130" x14ac:dyDescent="0.2">
      <c r="A105" s="158" t="s">
        <v>148</v>
      </c>
      <c r="B105" s="159">
        <f>SUM(C105:D105)</f>
        <v>1851</v>
      </c>
      <c r="C105" s="160">
        <v>1757</v>
      </c>
      <c r="D105" s="161">
        <v>94</v>
      </c>
      <c r="E105" s="160">
        <v>1851</v>
      </c>
      <c r="F105" s="161">
        <v>0</v>
      </c>
      <c r="G105" s="160">
        <v>3865</v>
      </c>
      <c r="H105" s="162">
        <v>99</v>
      </c>
      <c r="I105" s="163">
        <v>0</v>
      </c>
      <c r="J105" s="164">
        <v>0</v>
      </c>
      <c r="K105" s="161">
        <v>1757</v>
      </c>
      <c r="L105" s="165"/>
      <c r="M105" s="166"/>
      <c r="N105" s="165"/>
      <c r="O105" s="166"/>
      <c r="P105" s="6"/>
      <c r="Q105" s="125"/>
      <c r="R105" s="125"/>
      <c r="S105" s="125"/>
      <c r="T105" s="125"/>
      <c r="U105" s="125"/>
      <c r="V105" s="125"/>
      <c r="W105" s="6"/>
      <c r="X105" s="125"/>
      <c r="Y105" s="2021"/>
      <c r="Z105" s="2022"/>
      <c r="AA105" s="2022"/>
      <c r="AB105" s="2022"/>
      <c r="AC105" s="2022"/>
      <c r="AD105" s="2022"/>
      <c r="AE105" s="2022"/>
      <c r="AF105" s="2022"/>
      <c r="AG105" s="2022"/>
      <c r="AH105" s="2022"/>
      <c r="AI105" s="2022"/>
      <c r="AJ105" s="2022"/>
      <c r="AK105" s="2022"/>
      <c r="AL105" s="2022"/>
      <c r="AM105" s="2022"/>
      <c r="AN105" s="2022"/>
      <c r="AO105" s="2022"/>
      <c r="AP105" s="2022"/>
      <c r="AQ105" s="2022"/>
      <c r="AR105" s="2022"/>
      <c r="AS105" s="2022"/>
    </row>
    <row r="106" spans="1:130" x14ac:dyDescent="0.2">
      <c r="A106" s="158" t="s">
        <v>149</v>
      </c>
      <c r="B106" s="167">
        <f>SUM(C106:D106)</f>
        <v>956</v>
      </c>
      <c r="C106" s="168">
        <v>956</v>
      </c>
      <c r="D106" s="169">
        <v>0</v>
      </c>
      <c r="E106" s="170">
        <v>956</v>
      </c>
      <c r="F106" s="169">
        <v>0</v>
      </c>
      <c r="G106" s="168">
        <v>956</v>
      </c>
      <c r="H106" s="171">
        <v>0</v>
      </c>
      <c r="I106" s="172">
        <v>0</v>
      </c>
      <c r="J106" s="173">
        <v>0</v>
      </c>
      <c r="K106" s="169">
        <v>956</v>
      </c>
      <c r="L106" s="174"/>
      <c r="M106" s="175"/>
      <c r="N106" s="174"/>
      <c r="O106" s="175"/>
      <c r="P106" s="6"/>
      <c r="Q106" s="125"/>
      <c r="R106" s="125"/>
      <c r="S106" s="125"/>
      <c r="T106" s="125"/>
      <c r="U106" s="125"/>
      <c r="V106" s="125"/>
      <c r="W106" s="6"/>
      <c r="X106" s="125"/>
      <c r="Y106" s="2021"/>
      <c r="Z106" s="2022"/>
      <c r="AA106" s="2022"/>
      <c r="AB106" s="2022"/>
      <c r="AC106" s="2022"/>
      <c r="AD106" s="2022"/>
      <c r="AE106" s="2022"/>
      <c r="AF106" s="2022"/>
      <c r="AG106" s="2022"/>
      <c r="AH106" s="2022"/>
      <c r="AI106" s="2022"/>
      <c r="AJ106" s="2022"/>
      <c r="AK106" s="2022"/>
      <c r="AL106" s="2022"/>
      <c r="AM106" s="2022"/>
      <c r="AN106" s="2022"/>
      <c r="AO106" s="2022"/>
      <c r="AP106" s="2022"/>
      <c r="AQ106" s="2022"/>
      <c r="AR106" s="2022"/>
      <c r="AS106" s="2022"/>
    </row>
    <row r="107" spans="1:130" x14ac:dyDescent="0.2">
      <c r="A107" s="2023" t="s">
        <v>32</v>
      </c>
      <c r="B107" s="2024">
        <f>SUM(C107:D107)</f>
        <v>16024</v>
      </c>
      <c r="C107" s="2024">
        <f t="shared" ref="C107:K107" si="8">SUM(C104:C106)</f>
        <v>15498</v>
      </c>
      <c r="D107" s="2025">
        <f t="shared" si="8"/>
        <v>526</v>
      </c>
      <c r="E107" s="2024">
        <f t="shared" si="8"/>
        <v>13423</v>
      </c>
      <c r="F107" s="2025">
        <f t="shared" si="8"/>
        <v>0</v>
      </c>
      <c r="G107" s="2024">
        <f t="shared" si="8"/>
        <v>46893</v>
      </c>
      <c r="H107" s="2026">
        <f t="shared" si="8"/>
        <v>545</v>
      </c>
      <c r="I107" s="2027">
        <f t="shared" si="8"/>
        <v>2601</v>
      </c>
      <c r="J107" s="2028">
        <f t="shared" si="8"/>
        <v>0</v>
      </c>
      <c r="K107" s="2025">
        <f t="shared" si="8"/>
        <v>15498</v>
      </c>
      <c r="L107" s="2024">
        <f>+L104</f>
        <v>0</v>
      </c>
      <c r="M107" s="2029">
        <f>+M104</f>
        <v>0</v>
      </c>
      <c r="N107" s="2024">
        <f>+N104</f>
        <v>0</v>
      </c>
      <c r="O107" s="2029">
        <f>+O104</f>
        <v>0</v>
      </c>
      <c r="P107" s="6"/>
      <c r="Q107" s="125"/>
      <c r="R107" s="125"/>
      <c r="S107" s="125"/>
      <c r="T107" s="125"/>
      <c r="U107" s="125"/>
      <c r="V107" s="125"/>
      <c r="W107" s="6"/>
      <c r="X107" s="125"/>
      <c r="Y107" s="2030"/>
      <c r="Z107" s="2031"/>
      <c r="AA107" s="2031"/>
      <c r="AB107" s="2031"/>
      <c r="AC107" s="2031"/>
      <c r="AD107" s="2031"/>
      <c r="AE107" s="2031"/>
      <c r="AF107" s="2031"/>
      <c r="AG107" s="2031"/>
      <c r="AH107" s="2031"/>
      <c r="AI107" s="2031"/>
      <c r="AJ107" s="2031"/>
      <c r="AK107" s="2031"/>
      <c r="AL107" s="2031"/>
      <c r="AM107" s="2031"/>
      <c r="AN107" s="2031"/>
      <c r="AO107" s="2031"/>
      <c r="AP107" s="2031"/>
      <c r="AQ107" s="2031"/>
      <c r="AR107" s="2031"/>
      <c r="AS107" s="2031"/>
    </row>
    <row r="108" spans="1:130" ht="19.5" x14ac:dyDescent="0.2">
      <c r="A108" s="8" t="s">
        <v>150</v>
      </c>
      <c r="B108" s="2032"/>
      <c r="C108" s="2033"/>
      <c r="D108" s="176"/>
      <c r="E108" s="2034"/>
      <c r="F108" s="2034"/>
      <c r="G108" s="2035"/>
      <c r="H108" s="2035"/>
      <c r="I108" s="2036"/>
      <c r="J108" s="179"/>
      <c r="K108" s="2036"/>
      <c r="L108" s="179"/>
      <c r="M108" s="6"/>
      <c r="N108" s="6"/>
      <c r="O108" s="6"/>
      <c r="P108" s="6"/>
      <c r="Q108" s="125"/>
      <c r="R108" s="125"/>
      <c r="S108" s="125"/>
      <c r="T108" s="125"/>
      <c r="U108" s="125"/>
      <c r="V108" s="125"/>
      <c r="W108" s="6"/>
      <c r="X108" s="2037"/>
      <c r="Y108" s="2037"/>
      <c r="Z108" s="2038"/>
      <c r="AA108" s="2038"/>
      <c r="AB108" s="2038"/>
      <c r="AC108" s="2038"/>
      <c r="AD108" s="2038"/>
      <c r="AE108" s="2038"/>
      <c r="AF108" s="2038"/>
      <c r="AG108" s="2038"/>
      <c r="AH108" s="2038"/>
      <c r="AI108" s="2038"/>
      <c r="AJ108" s="2038"/>
      <c r="AK108" s="2038"/>
      <c r="AL108" s="2038"/>
      <c r="AM108" s="2038"/>
      <c r="AN108" s="2038"/>
      <c r="AO108" s="2038"/>
      <c r="AP108" s="2038"/>
      <c r="AQ108" s="2038"/>
      <c r="AR108" s="2038"/>
    </row>
    <row r="109" spans="1:130" ht="19.5" customHeight="1" x14ac:dyDescent="0.2">
      <c r="A109" s="4106" t="s">
        <v>151</v>
      </c>
      <c r="B109" s="4108" t="s">
        <v>152</v>
      </c>
      <c r="C109" s="4109" t="s">
        <v>153</v>
      </c>
      <c r="D109" s="4110"/>
      <c r="E109" s="4110"/>
      <c r="F109" s="4110"/>
      <c r="G109" s="4110"/>
      <c r="H109" s="4110"/>
      <c r="I109" s="4110"/>
      <c r="J109" s="4110"/>
      <c r="K109" s="4110"/>
      <c r="L109" s="4111"/>
      <c r="M109" s="4108" t="s">
        <v>154</v>
      </c>
      <c r="N109" s="6"/>
      <c r="O109" s="176"/>
      <c r="P109" s="176"/>
      <c r="Q109" s="176"/>
      <c r="R109" s="125"/>
      <c r="S109" s="125"/>
      <c r="T109" s="125"/>
      <c r="U109" s="125"/>
      <c r="V109" s="125"/>
      <c r="W109" s="125"/>
      <c r="X109" s="125"/>
      <c r="Y109" s="125"/>
      <c r="Z109" s="2039"/>
      <c r="AA109" s="2040"/>
      <c r="AB109" s="2040"/>
      <c r="AC109" s="2040"/>
      <c r="AD109" s="2040"/>
      <c r="AE109" s="2040"/>
      <c r="AF109" s="2040"/>
      <c r="AG109" s="2040"/>
      <c r="AH109" s="2040"/>
      <c r="AI109" s="2040"/>
      <c r="AJ109" s="2040"/>
      <c r="AK109" s="2040"/>
      <c r="AL109" s="2040"/>
      <c r="AM109" s="2040"/>
      <c r="AN109" s="2040"/>
      <c r="AO109" s="2040"/>
      <c r="AP109" s="2040"/>
      <c r="AQ109" s="2040"/>
      <c r="AR109" s="2040"/>
      <c r="AS109" s="2040"/>
      <c r="AT109" s="2040"/>
    </row>
    <row r="110" spans="1:130" ht="21" x14ac:dyDescent="0.2">
      <c r="A110" s="4107"/>
      <c r="B110" s="4087"/>
      <c r="C110" s="2041" t="s">
        <v>155</v>
      </c>
      <c r="D110" s="2042" t="s">
        <v>156</v>
      </c>
      <c r="E110" s="2042" t="s">
        <v>157</v>
      </c>
      <c r="F110" s="2042" t="s">
        <v>158</v>
      </c>
      <c r="G110" s="2042" t="s">
        <v>159</v>
      </c>
      <c r="H110" s="2043" t="s">
        <v>160</v>
      </c>
      <c r="I110" s="2043" t="s">
        <v>161</v>
      </c>
      <c r="J110" s="2042" t="s">
        <v>162</v>
      </c>
      <c r="K110" s="2043" t="s">
        <v>163</v>
      </c>
      <c r="L110" s="2044" t="s">
        <v>164</v>
      </c>
      <c r="M110" s="4087"/>
      <c r="N110" s="6"/>
      <c r="O110" s="176"/>
      <c r="P110" s="176"/>
      <c r="Q110" s="176"/>
      <c r="R110" s="125"/>
      <c r="S110" s="125"/>
      <c r="T110" s="125"/>
      <c r="U110" s="125"/>
      <c r="V110" s="125"/>
      <c r="W110" s="125"/>
      <c r="X110" s="125"/>
      <c r="Y110" s="125"/>
      <c r="Z110" s="2039"/>
      <c r="AA110" s="2040"/>
      <c r="AB110" s="2040"/>
      <c r="AC110" s="2040"/>
      <c r="AD110" s="2040"/>
      <c r="AE110" s="2040"/>
      <c r="AF110" s="2040"/>
      <c r="AG110" s="2040"/>
      <c r="AH110" s="2040"/>
      <c r="AI110" s="2040"/>
      <c r="AJ110" s="2040"/>
      <c r="AK110" s="2040"/>
      <c r="AL110" s="2040"/>
      <c r="AM110" s="2040"/>
      <c r="AN110" s="2040"/>
      <c r="AO110" s="2040"/>
      <c r="AP110" s="2040"/>
      <c r="AQ110" s="2040"/>
      <c r="AR110" s="2040"/>
      <c r="AS110" s="2040"/>
      <c r="AT110" s="2040"/>
    </row>
    <row r="111" spans="1:130" ht="19.5" x14ac:dyDescent="0.2">
      <c r="A111" s="2045" t="s">
        <v>165</v>
      </c>
      <c r="B111" s="2046"/>
      <c r="C111" s="2047"/>
      <c r="D111" s="2048"/>
      <c r="E111" s="2048"/>
      <c r="F111" s="2048"/>
      <c r="G111" s="2048"/>
      <c r="H111" s="2048"/>
      <c r="I111" s="2048"/>
      <c r="J111" s="2048"/>
      <c r="K111" s="2048"/>
      <c r="L111" s="2049"/>
      <c r="M111" s="2050"/>
      <c r="N111" s="6"/>
      <c r="O111" s="176"/>
      <c r="P111" s="176"/>
      <c r="Q111" s="176"/>
      <c r="R111" s="125"/>
      <c r="S111" s="125"/>
      <c r="T111" s="125"/>
      <c r="U111" s="125"/>
      <c r="V111" s="125"/>
      <c r="W111" s="125"/>
      <c r="X111" s="125"/>
      <c r="Y111" s="125"/>
      <c r="Z111" s="2051"/>
      <c r="AA111" s="2052"/>
      <c r="AB111" s="2052"/>
      <c r="AC111" s="2052"/>
      <c r="AD111" s="2052"/>
      <c r="AE111" s="2052"/>
      <c r="AF111" s="2052"/>
      <c r="AG111" s="2052"/>
      <c r="AH111" s="2052"/>
      <c r="AI111" s="2052"/>
      <c r="AJ111" s="2052"/>
      <c r="AK111" s="2052"/>
      <c r="AL111" s="2052"/>
      <c r="AM111" s="2052"/>
      <c r="AN111" s="2052"/>
      <c r="AO111" s="2052"/>
      <c r="AP111" s="2052"/>
      <c r="AQ111" s="2052"/>
      <c r="AR111" s="2052"/>
      <c r="AS111" s="2052"/>
      <c r="AT111" s="2052"/>
    </row>
    <row r="112" spans="1:130" ht="19.5" x14ac:dyDescent="0.2">
      <c r="A112" s="76" t="s">
        <v>166</v>
      </c>
      <c r="B112" s="169"/>
      <c r="C112" s="170"/>
      <c r="D112" s="180"/>
      <c r="E112" s="180"/>
      <c r="F112" s="180"/>
      <c r="G112" s="180"/>
      <c r="H112" s="180"/>
      <c r="I112" s="180"/>
      <c r="J112" s="180"/>
      <c r="K112" s="180"/>
      <c r="L112" s="169"/>
      <c r="M112" s="181"/>
      <c r="N112" s="179"/>
      <c r="O112" s="176"/>
      <c r="P112" s="176"/>
      <c r="Q112" s="176"/>
      <c r="R112" s="125"/>
      <c r="S112" s="125"/>
      <c r="T112" s="125"/>
      <c r="U112" s="125"/>
      <c r="V112" s="125"/>
      <c r="W112" s="125"/>
      <c r="X112" s="125"/>
      <c r="Y112" s="125"/>
      <c r="Z112" s="2051"/>
      <c r="AA112" s="2052"/>
      <c r="AB112" s="2052"/>
      <c r="AC112" s="2052"/>
      <c r="AD112" s="2052"/>
      <c r="AE112" s="2052"/>
      <c r="AF112" s="2052"/>
      <c r="AG112" s="2052"/>
      <c r="AH112" s="2052"/>
      <c r="AI112" s="2052"/>
      <c r="AJ112" s="2052"/>
      <c r="AK112" s="2052"/>
      <c r="AL112" s="2052"/>
      <c r="AM112" s="2052"/>
      <c r="AN112" s="2052"/>
      <c r="AO112" s="2052"/>
      <c r="AP112" s="2052"/>
      <c r="AQ112" s="2052"/>
      <c r="AR112" s="2052"/>
      <c r="AS112" s="2052"/>
      <c r="AT112" s="2052"/>
    </row>
    <row r="113" spans="1:131" ht="16.350000000000001" customHeight="1" x14ac:dyDescent="0.2">
      <c r="A113" s="123" t="s">
        <v>167</v>
      </c>
      <c r="B113" s="182"/>
      <c r="C113" s="168"/>
      <c r="D113" s="183"/>
      <c r="E113" s="183"/>
      <c r="F113" s="183"/>
      <c r="G113" s="183"/>
      <c r="H113" s="183"/>
      <c r="I113" s="183"/>
      <c r="J113" s="183"/>
      <c r="K113" s="183"/>
      <c r="L113" s="182"/>
      <c r="M113" s="184"/>
      <c r="N113" s="2053"/>
      <c r="O113" s="176"/>
      <c r="P113" s="176"/>
      <c r="Q113" s="176"/>
      <c r="R113" s="125"/>
      <c r="S113" s="125"/>
      <c r="T113" s="125"/>
      <c r="U113" s="125"/>
      <c r="V113" s="125"/>
      <c r="W113" s="125"/>
      <c r="X113" s="125"/>
      <c r="Y113" s="125"/>
      <c r="Z113" s="2051"/>
      <c r="AA113" s="2052"/>
      <c r="AB113" s="2052"/>
      <c r="AC113" s="2052"/>
      <c r="AD113" s="2052"/>
      <c r="AE113" s="2052"/>
      <c r="AF113" s="2052"/>
      <c r="AG113" s="2052"/>
      <c r="AH113" s="2052"/>
      <c r="AI113" s="2052"/>
      <c r="AJ113" s="2052"/>
      <c r="AK113" s="2052"/>
      <c r="AL113" s="2052"/>
      <c r="AM113" s="2052"/>
      <c r="AN113" s="2052"/>
      <c r="AO113" s="2052"/>
      <c r="AP113" s="2052"/>
      <c r="AQ113" s="2052"/>
      <c r="AR113" s="2052"/>
      <c r="AS113" s="2052"/>
      <c r="AT113" s="2052"/>
    </row>
    <row r="114" spans="1:131" ht="22.5" customHeight="1" x14ac:dyDescent="0.2">
      <c r="A114" s="9" t="s">
        <v>168</v>
      </c>
      <c r="B114" s="2054"/>
      <c r="C114" s="2054"/>
      <c r="D114" s="2054"/>
      <c r="E114" s="2054"/>
      <c r="F114" s="2054"/>
      <c r="G114" s="2054"/>
      <c r="H114" s="2054"/>
      <c r="I114" s="2054"/>
      <c r="J114" s="2054"/>
      <c r="K114" s="2054"/>
      <c r="L114" s="2054"/>
      <c r="M114" s="2054"/>
      <c r="N114" s="2054"/>
      <c r="O114" s="2054"/>
      <c r="P114" s="2054"/>
      <c r="Q114" s="2054"/>
      <c r="R114" s="2054"/>
      <c r="S114" s="2054"/>
      <c r="T114" s="2054"/>
      <c r="U114" s="2054"/>
      <c r="V114" s="2054"/>
      <c r="W114" s="2054"/>
      <c r="X114" s="2054"/>
      <c r="Y114" s="2054"/>
      <c r="Z114" s="2054"/>
      <c r="AA114" s="2054"/>
      <c r="AB114" s="2054"/>
      <c r="AC114" s="2054"/>
      <c r="AD114" s="2054"/>
      <c r="AE114" s="2054"/>
      <c r="AF114" s="2054"/>
      <c r="AG114" s="2054"/>
      <c r="AH114" s="2054"/>
      <c r="AI114" s="2054"/>
      <c r="AJ114" s="2054"/>
      <c r="AK114" s="2054"/>
      <c r="AL114" s="2054"/>
      <c r="AM114" s="2054"/>
      <c r="AN114" s="2054"/>
      <c r="AO114" s="2055"/>
      <c r="AP114" s="2055"/>
      <c r="AQ114" s="126"/>
      <c r="AR114" s="126"/>
      <c r="AS114" s="126"/>
      <c r="AT114" s="126"/>
    </row>
    <row r="115" spans="1:131" ht="16.350000000000001" customHeight="1" x14ac:dyDescent="0.2">
      <c r="A115" s="4129" t="s">
        <v>169</v>
      </c>
      <c r="B115" s="4071" t="s">
        <v>4</v>
      </c>
      <c r="C115" s="4073"/>
      <c r="D115" s="4062"/>
      <c r="E115" s="4114" t="s">
        <v>5</v>
      </c>
      <c r="F115" s="4115"/>
      <c r="G115" s="4115"/>
      <c r="H115" s="4115"/>
      <c r="I115" s="4115"/>
      <c r="J115" s="4115"/>
      <c r="K115" s="4115"/>
      <c r="L115" s="4115"/>
      <c r="M115" s="4115"/>
      <c r="N115" s="4115"/>
      <c r="O115" s="4115"/>
      <c r="P115" s="4115"/>
      <c r="Q115" s="4115"/>
      <c r="R115" s="4115"/>
      <c r="S115" s="4115"/>
      <c r="T115" s="4115"/>
      <c r="U115" s="4115"/>
      <c r="V115" s="4115"/>
      <c r="W115" s="4115"/>
      <c r="X115" s="4115"/>
      <c r="Y115" s="4115"/>
      <c r="Z115" s="4115"/>
      <c r="AA115" s="4115"/>
      <c r="AB115" s="4115"/>
      <c r="AC115" s="4115"/>
      <c r="AD115" s="4115"/>
      <c r="AE115" s="4115"/>
      <c r="AF115" s="4115"/>
      <c r="AG115" s="4115"/>
      <c r="AH115" s="4115"/>
      <c r="AI115" s="4115"/>
      <c r="AJ115" s="4115"/>
      <c r="AK115" s="4115"/>
      <c r="AL115" s="4115"/>
      <c r="AM115" s="4115"/>
      <c r="AN115" s="4116"/>
      <c r="AO115" s="3372" t="s">
        <v>170</v>
      </c>
      <c r="AP115" s="3368" t="s">
        <v>171</v>
      </c>
      <c r="AQ115" s="4062" t="s">
        <v>8</v>
      </c>
      <c r="AR115" s="4062" t="s">
        <v>9</v>
      </c>
      <c r="AS115" s="126"/>
      <c r="AT115" s="126"/>
    </row>
    <row r="116" spans="1:131" ht="27" customHeight="1" x14ac:dyDescent="0.2">
      <c r="A116" s="3356"/>
      <c r="B116" s="4072"/>
      <c r="C116" s="4060"/>
      <c r="D116" s="4063"/>
      <c r="E116" s="4112" t="s">
        <v>11</v>
      </c>
      <c r="F116" s="4113"/>
      <c r="G116" s="4114" t="s">
        <v>12</v>
      </c>
      <c r="H116" s="4113"/>
      <c r="I116" s="4114" t="s">
        <v>13</v>
      </c>
      <c r="J116" s="4113"/>
      <c r="K116" s="4114" t="s">
        <v>14</v>
      </c>
      <c r="L116" s="4113"/>
      <c r="M116" s="4114" t="s">
        <v>15</v>
      </c>
      <c r="N116" s="4113"/>
      <c r="O116" s="4114" t="s">
        <v>16</v>
      </c>
      <c r="P116" s="4113"/>
      <c r="Q116" s="4115" t="s">
        <v>17</v>
      </c>
      <c r="R116" s="4113"/>
      <c r="S116" s="4114" t="s">
        <v>18</v>
      </c>
      <c r="T116" s="4113"/>
      <c r="U116" s="4114" t="s">
        <v>19</v>
      </c>
      <c r="V116" s="4113"/>
      <c r="W116" s="4114" t="s">
        <v>20</v>
      </c>
      <c r="X116" s="4113"/>
      <c r="Y116" s="4114" t="s">
        <v>21</v>
      </c>
      <c r="Z116" s="4113"/>
      <c r="AA116" s="4114" t="s">
        <v>22</v>
      </c>
      <c r="AB116" s="4113"/>
      <c r="AC116" s="4114" t="s">
        <v>23</v>
      </c>
      <c r="AD116" s="4113"/>
      <c r="AE116" s="4114" t="s">
        <v>24</v>
      </c>
      <c r="AF116" s="4113"/>
      <c r="AG116" s="4114" t="s">
        <v>25</v>
      </c>
      <c r="AH116" s="4113"/>
      <c r="AI116" s="4114" t="s">
        <v>26</v>
      </c>
      <c r="AJ116" s="4113"/>
      <c r="AK116" s="4114" t="s">
        <v>27</v>
      </c>
      <c r="AL116" s="4113"/>
      <c r="AM116" s="4115" t="s">
        <v>28</v>
      </c>
      <c r="AN116" s="4116"/>
      <c r="AO116" s="3372"/>
      <c r="AP116" s="3368"/>
      <c r="AQ116" s="3372"/>
      <c r="AR116" s="3372"/>
      <c r="AS116" s="126"/>
      <c r="AT116" s="126"/>
    </row>
    <row r="117" spans="1:131" ht="24" customHeight="1" x14ac:dyDescent="0.2">
      <c r="A117" s="4122"/>
      <c r="B117" s="2056" t="s">
        <v>29</v>
      </c>
      <c r="C117" s="2057" t="s">
        <v>30</v>
      </c>
      <c r="D117" s="2058" t="s">
        <v>31</v>
      </c>
      <c r="E117" s="2059" t="s">
        <v>30</v>
      </c>
      <c r="F117" s="2060" t="s">
        <v>31</v>
      </c>
      <c r="G117" s="2059" t="s">
        <v>30</v>
      </c>
      <c r="H117" s="2060" t="s">
        <v>31</v>
      </c>
      <c r="I117" s="2059" t="s">
        <v>30</v>
      </c>
      <c r="J117" s="2060" t="s">
        <v>31</v>
      </c>
      <c r="K117" s="2059" t="s">
        <v>30</v>
      </c>
      <c r="L117" s="2060" t="s">
        <v>31</v>
      </c>
      <c r="M117" s="2059" t="s">
        <v>30</v>
      </c>
      <c r="N117" s="2060" t="s">
        <v>31</v>
      </c>
      <c r="O117" s="2059" t="s">
        <v>30</v>
      </c>
      <c r="P117" s="2060" t="s">
        <v>31</v>
      </c>
      <c r="Q117" s="2059" t="s">
        <v>30</v>
      </c>
      <c r="R117" s="2060" t="s">
        <v>31</v>
      </c>
      <c r="S117" s="2059" t="s">
        <v>30</v>
      </c>
      <c r="T117" s="2060" t="s">
        <v>31</v>
      </c>
      <c r="U117" s="2059" t="s">
        <v>30</v>
      </c>
      <c r="V117" s="2060" t="s">
        <v>31</v>
      </c>
      <c r="W117" s="2059" t="s">
        <v>30</v>
      </c>
      <c r="X117" s="2060" t="s">
        <v>31</v>
      </c>
      <c r="Y117" s="2059" t="s">
        <v>30</v>
      </c>
      <c r="Z117" s="2060" t="s">
        <v>31</v>
      </c>
      <c r="AA117" s="2059" t="s">
        <v>30</v>
      </c>
      <c r="AB117" s="2060" t="s">
        <v>31</v>
      </c>
      <c r="AC117" s="2059" t="s">
        <v>30</v>
      </c>
      <c r="AD117" s="2060" t="s">
        <v>31</v>
      </c>
      <c r="AE117" s="2059" t="s">
        <v>30</v>
      </c>
      <c r="AF117" s="2060" t="s">
        <v>31</v>
      </c>
      <c r="AG117" s="2059" t="s">
        <v>30</v>
      </c>
      <c r="AH117" s="2060" t="s">
        <v>31</v>
      </c>
      <c r="AI117" s="2059" t="s">
        <v>30</v>
      </c>
      <c r="AJ117" s="2060" t="s">
        <v>31</v>
      </c>
      <c r="AK117" s="2059" t="s">
        <v>30</v>
      </c>
      <c r="AL117" s="2060" t="s">
        <v>31</v>
      </c>
      <c r="AM117" s="2059" t="s">
        <v>30</v>
      </c>
      <c r="AN117" s="2061" t="s">
        <v>31</v>
      </c>
      <c r="AO117" s="4063"/>
      <c r="AP117" s="4080"/>
      <c r="AQ117" s="4063"/>
      <c r="AR117" s="4063"/>
      <c r="AS117" s="126"/>
      <c r="AT117" s="126"/>
    </row>
    <row r="118" spans="1:131" ht="24" customHeight="1" x14ac:dyDescent="0.2">
      <c r="A118" s="186" t="s">
        <v>172</v>
      </c>
      <c r="B118" s="76">
        <f>SUM(C118:D118)</f>
        <v>0</v>
      </c>
      <c r="C118" s="187">
        <f>SUM(E118+G118+I118+K118+M118+O118+Q118+S118+U118+W118+Y118+AA118+AC118+AE118+AG118+AI118+AK118+AM118)</f>
        <v>0</v>
      </c>
      <c r="D118" s="188">
        <f t="shared" ref="C118:D120" si="9">SUM(F118+H118+J118+L118+N118+P118+R118+T118+V118+X118+Z118+AB118+AD118+AF118+AH118+AJ118+AL118+AN118)</f>
        <v>0</v>
      </c>
      <c r="E118" s="45"/>
      <c r="F118" s="154"/>
      <c r="G118" s="45"/>
      <c r="H118" s="189"/>
      <c r="I118" s="45"/>
      <c r="J118" s="189"/>
      <c r="K118" s="45"/>
      <c r="L118" s="189"/>
      <c r="M118" s="45"/>
      <c r="N118" s="189"/>
      <c r="O118" s="45"/>
      <c r="P118" s="189"/>
      <c r="Q118" s="190"/>
      <c r="R118" s="189"/>
      <c r="S118" s="45"/>
      <c r="T118" s="189"/>
      <c r="U118" s="45"/>
      <c r="V118" s="189"/>
      <c r="W118" s="45"/>
      <c r="X118" s="189"/>
      <c r="Y118" s="45"/>
      <c r="Z118" s="189"/>
      <c r="AA118" s="45"/>
      <c r="AB118" s="189"/>
      <c r="AC118" s="45"/>
      <c r="AD118" s="189"/>
      <c r="AE118" s="45"/>
      <c r="AF118" s="189"/>
      <c r="AG118" s="45"/>
      <c r="AH118" s="189"/>
      <c r="AI118" s="45"/>
      <c r="AJ118" s="189"/>
      <c r="AK118" s="45"/>
      <c r="AL118" s="189"/>
      <c r="AM118" s="109"/>
      <c r="AN118" s="191"/>
      <c r="AO118" s="80"/>
      <c r="AP118" s="80"/>
      <c r="AQ118" s="2062"/>
      <c r="AR118" s="2062"/>
      <c r="AS118" s="192"/>
      <c r="AT118" s="126"/>
      <c r="CH118" s="4">
        <v>0</v>
      </c>
      <c r="CI118" s="4">
        <v>0</v>
      </c>
      <c r="DA118" s="5">
        <v>0</v>
      </c>
      <c r="DB118" s="5">
        <v>0</v>
      </c>
      <c r="DC118" s="5">
        <v>0</v>
      </c>
      <c r="DD118" s="5">
        <v>0</v>
      </c>
      <c r="DE118" s="5">
        <v>0</v>
      </c>
      <c r="DF118" s="5">
        <v>0</v>
      </c>
      <c r="DG118" s="5">
        <v>0</v>
      </c>
    </row>
    <row r="119" spans="1:131" ht="16.350000000000001" customHeight="1" x14ac:dyDescent="0.2">
      <c r="A119" s="193" t="s">
        <v>173</v>
      </c>
      <c r="B119" s="76">
        <f>SUM(C119:D119)</f>
        <v>0</v>
      </c>
      <c r="C119" s="187">
        <f t="shared" si="9"/>
        <v>0</v>
      </c>
      <c r="D119" s="188">
        <f t="shared" si="9"/>
        <v>0</v>
      </c>
      <c r="E119" s="25"/>
      <c r="F119" s="26"/>
      <c r="G119" s="25"/>
      <c r="H119" s="27"/>
      <c r="I119" s="25"/>
      <c r="J119" s="27"/>
      <c r="K119" s="25"/>
      <c r="L119" s="27"/>
      <c r="M119" s="25"/>
      <c r="N119" s="27"/>
      <c r="O119" s="25"/>
      <c r="P119" s="27"/>
      <c r="Q119" s="77"/>
      <c r="R119" s="27"/>
      <c r="S119" s="25"/>
      <c r="T119" s="27"/>
      <c r="U119" s="25"/>
      <c r="V119" s="27"/>
      <c r="W119" s="25"/>
      <c r="X119" s="27"/>
      <c r="Y119" s="25"/>
      <c r="Z119" s="27"/>
      <c r="AA119" s="25"/>
      <c r="AB119" s="27"/>
      <c r="AC119" s="25"/>
      <c r="AD119" s="27"/>
      <c r="AE119" s="25"/>
      <c r="AF119" s="27"/>
      <c r="AG119" s="25"/>
      <c r="AH119" s="27"/>
      <c r="AI119" s="25"/>
      <c r="AJ119" s="27"/>
      <c r="AK119" s="25"/>
      <c r="AL119" s="27"/>
      <c r="AM119" s="78"/>
      <c r="AN119" s="35"/>
      <c r="AO119" s="32"/>
      <c r="AP119" s="32"/>
      <c r="AQ119" s="80"/>
      <c r="AR119" s="80"/>
      <c r="AS119" s="192"/>
      <c r="AT119" s="126"/>
      <c r="CG119" s="4">
        <v>0</v>
      </c>
      <c r="CH119" s="4">
        <v>0</v>
      </c>
      <c r="CI119" s="4">
        <v>0</v>
      </c>
    </row>
    <row r="120" spans="1:131" ht="16.350000000000001" customHeight="1" x14ac:dyDescent="0.2">
      <c r="A120" s="2063" t="s">
        <v>174</v>
      </c>
      <c r="B120" s="123">
        <f>SUM(C120:D120)</f>
        <v>0</v>
      </c>
      <c r="C120" s="195">
        <f t="shared" si="9"/>
        <v>0</v>
      </c>
      <c r="D120" s="196">
        <f t="shared" si="9"/>
        <v>0</v>
      </c>
      <c r="E120" s="65"/>
      <c r="F120" s="66"/>
      <c r="G120" s="65"/>
      <c r="H120" s="64"/>
      <c r="I120" s="65"/>
      <c r="J120" s="64"/>
      <c r="K120" s="65"/>
      <c r="L120" s="64"/>
      <c r="M120" s="65"/>
      <c r="N120" s="64"/>
      <c r="O120" s="65"/>
      <c r="P120" s="64"/>
      <c r="Q120" s="92"/>
      <c r="R120" s="64"/>
      <c r="S120" s="65"/>
      <c r="T120" s="64"/>
      <c r="U120" s="65"/>
      <c r="V120" s="64"/>
      <c r="W120" s="65"/>
      <c r="X120" s="64"/>
      <c r="Y120" s="65"/>
      <c r="Z120" s="64"/>
      <c r="AA120" s="65"/>
      <c r="AB120" s="64"/>
      <c r="AC120" s="65"/>
      <c r="AD120" s="64"/>
      <c r="AE120" s="65"/>
      <c r="AF120" s="64"/>
      <c r="AG120" s="65"/>
      <c r="AH120" s="64"/>
      <c r="AI120" s="65"/>
      <c r="AJ120" s="64"/>
      <c r="AK120" s="65"/>
      <c r="AL120" s="64"/>
      <c r="AM120" s="93"/>
      <c r="AN120" s="68"/>
      <c r="AO120" s="70"/>
      <c r="AP120" s="70"/>
      <c r="AQ120" s="69"/>
      <c r="AR120" s="70"/>
      <c r="AS120" s="192"/>
      <c r="AT120" s="126"/>
    </row>
    <row r="121" spans="1:131" ht="21" customHeight="1" x14ac:dyDescent="0.2">
      <c r="A121" s="8" t="s">
        <v>175</v>
      </c>
      <c r="B121" s="197"/>
      <c r="C121" s="197"/>
      <c r="D121" s="6"/>
      <c r="E121" s="197"/>
      <c r="F121" s="6"/>
      <c r="G121" s="6"/>
      <c r="H121" s="6"/>
      <c r="I121" s="6"/>
      <c r="J121" s="6"/>
      <c r="K121" s="6"/>
      <c r="L121" s="124"/>
      <c r="M121" s="124"/>
      <c r="N121" s="124"/>
      <c r="O121" s="124"/>
      <c r="AQ121" s="198"/>
      <c r="AR121" s="198"/>
    </row>
    <row r="122" spans="1:131" ht="15" customHeight="1" x14ac:dyDescent="0.2">
      <c r="A122" s="4117" t="s">
        <v>176</v>
      </c>
      <c r="B122" s="4118"/>
      <c r="C122" s="4121" t="s">
        <v>32</v>
      </c>
      <c r="D122" s="4123" t="s">
        <v>177</v>
      </c>
      <c r="E122" s="4124"/>
      <c r="F122" s="4124"/>
      <c r="G122" s="4124"/>
      <c r="H122" s="4125"/>
      <c r="I122" s="4126" t="s">
        <v>99</v>
      </c>
      <c r="J122" s="4128" t="s">
        <v>6</v>
      </c>
      <c r="K122" s="4118" t="s">
        <v>7</v>
      </c>
      <c r="AR122" s="198"/>
      <c r="AS122" s="198"/>
      <c r="BV122" s="2"/>
      <c r="CA122" s="199"/>
      <c r="DA122" s="4"/>
      <c r="EA122" s="200"/>
    </row>
    <row r="123" spans="1:131" ht="31.5" x14ac:dyDescent="0.2">
      <c r="A123" s="4119"/>
      <c r="B123" s="4120"/>
      <c r="C123" s="4122"/>
      <c r="D123" s="2064" t="s">
        <v>178</v>
      </c>
      <c r="E123" s="2065" t="s">
        <v>179</v>
      </c>
      <c r="F123" s="2065" t="s">
        <v>180</v>
      </c>
      <c r="G123" s="2065" t="s">
        <v>181</v>
      </c>
      <c r="H123" s="2066" t="s">
        <v>182</v>
      </c>
      <c r="I123" s="4127"/>
      <c r="J123" s="4077"/>
      <c r="K123" s="4120"/>
      <c r="AR123" s="198"/>
      <c r="AS123" s="198"/>
      <c r="BV123" s="2"/>
      <c r="CA123" s="199"/>
      <c r="DA123" s="4"/>
      <c r="EA123" s="200"/>
    </row>
    <row r="124" spans="1:131" ht="28.15" customHeight="1" x14ac:dyDescent="0.2">
      <c r="A124" s="4130" t="s">
        <v>183</v>
      </c>
      <c r="B124" s="2067" t="s">
        <v>184</v>
      </c>
      <c r="C124" s="2068">
        <f>SUM(D124:H124)</f>
        <v>0</v>
      </c>
      <c r="D124" s="2069"/>
      <c r="E124" s="2070"/>
      <c r="F124" s="2070"/>
      <c r="G124" s="2070"/>
      <c r="H124" s="2071"/>
      <c r="I124" s="201"/>
      <c r="J124" s="2072"/>
      <c r="K124" s="2073"/>
      <c r="L124" s="10"/>
      <c r="AR124" s="198"/>
      <c r="AS124" s="198"/>
      <c r="BV124" s="2"/>
      <c r="CA124" s="199"/>
      <c r="DA124" s="4"/>
      <c r="DC124" s="5">
        <v>0</v>
      </c>
      <c r="DD124" s="5">
        <v>0</v>
      </c>
      <c r="DE124" s="5">
        <v>0</v>
      </c>
      <c r="DF124" s="5">
        <v>0</v>
      </c>
      <c r="EA124" s="200"/>
    </row>
    <row r="125" spans="1:131" ht="26.45" customHeight="1" x14ac:dyDescent="0.2">
      <c r="A125" s="3368"/>
      <c r="B125" s="202" t="s">
        <v>185</v>
      </c>
      <c r="C125" s="203">
        <f>SUM(D125:H125)</f>
        <v>0</v>
      </c>
      <c r="D125" s="2074"/>
      <c r="E125" s="2075"/>
      <c r="F125" s="2075"/>
      <c r="G125" s="2075"/>
      <c r="H125" s="2076"/>
      <c r="I125" s="201"/>
      <c r="J125" s="2077"/>
      <c r="K125" s="2078"/>
      <c r="L125" s="10"/>
      <c r="AR125" s="198"/>
      <c r="AS125" s="198"/>
      <c r="BV125" s="2"/>
      <c r="CA125" s="199"/>
      <c r="DA125" s="4"/>
      <c r="DD125" s="5">
        <v>0</v>
      </c>
      <c r="DF125" s="5">
        <v>0</v>
      </c>
      <c r="EA125" s="200"/>
    </row>
    <row r="126" spans="1:131" ht="29.45" customHeight="1" x14ac:dyDescent="0.2">
      <c r="A126" s="4080"/>
      <c r="B126" s="204" t="s">
        <v>186</v>
      </c>
      <c r="C126" s="2079">
        <f>SUM(D126:H126)</f>
        <v>0</v>
      </c>
      <c r="D126" s="2080"/>
      <c r="E126" s="2081"/>
      <c r="F126" s="2081"/>
      <c r="G126" s="2081"/>
      <c r="H126" s="2082"/>
      <c r="I126" s="201"/>
      <c r="J126" s="2083"/>
      <c r="K126" s="2084"/>
      <c r="L126" s="10"/>
      <c r="AR126" s="198"/>
      <c r="AS126" s="198"/>
      <c r="BV126" s="2"/>
      <c r="CA126" s="199"/>
      <c r="DA126" s="4"/>
      <c r="DD126" s="5">
        <v>0</v>
      </c>
      <c r="DF126" s="5">
        <v>0</v>
      </c>
      <c r="EA126" s="200"/>
    </row>
    <row r="127" spans="1:131" ht="24.6" customHeight="1" x14ac:dyDescent="0.2">
      <c r="A127" s="4079" t="s">
        <v>187</v>
      </c>
      <c r="B127" s="204" t="s">
        <v>188</v>
      </c>
      <c r="C127" s="2085">
        <f>SUM(I127)</f>
        <v>0</v>
      </c>
      <c r="D127" s="2086"/>
      <c r="E127" s="2087"/>
      <c r="F127" s="2087"/>
      <c r="G127" s="2087"/>
      <c r="H127" s="2088"/>
      <c r="I127" s="2089"/>
      <c r="J127" s="2090"/>
      <c r="K127" s="2091"/>
      <c r="L127" s="10"/>
      <c r="BV127" s="2"/>
      <c r="CA127" s="199"/>
      <c r="DA127" s="4"/>
      <c r="DB127" s="5">
        <v>0</v>
      </c>
      <c r="DD127" s="5">
        <v>0</v>
      </c>
      <c r="DF127" s="5">
        <v>0</v>
      </c>
      <c r="EA127" s="200"/>
    </row>
    <row r="128" spans="1:131" ht="24.6" customHeight="1" x14ac:dyDescent="0.2">
      <c r="A128" s="4080"/>
      <c r="B128" s="204" t="s">
        <v>189</v>
      </c>
      <c r="C128" s="2092">
        <f>SUM(D128:H128)</f>
        <v>0</v>
      </c>
      <c r="D128" s="2093"/>
      <c r="E128" s="2094"/>
      <c r="F128" s="2094"/>
      <c r="G128" s="2094"/>
      <c r="H128" s="2095"/>
      <c r="I128" s="2096"/>
      <c r="J128" s="2097"/>
      <c r="K128" s="2098"/>
      <c r="L128" s="10"/>
      <c r="BV128" s="2"/>
      <c r="CA128" s="199"/>
      <c r="DA128" s="4"/>
      <c r="DD128" s="5">
        <v>0</v>
      </c>
      <c r="DF128" s="5">
        <v>0</v>
      </c>
      <c r="EA128" s="200"/>
    </row>
    <row r="129" spans="1:131" ht="18.600000000000001" customHeight="1" x14ac:dyDescent="0.2">
      <c r="A129" s="3368" t="s">
        <v>190</v>
      </c>
      <c r="B129" s="16" t="s">
        <v>71</v>
      </c>
      <c r="C129" s="207">
        <f>SUM(D129:I129)</f>
        <v>0</v>
      </c>
      <c r="D129" s="2099"/>
      <c r="E129" s="2100"/>
      <c r="F129" s="2100"/>
      <c r="G129" s="2100"/>
      <c r="H129" s="2101"/>
      <c r="I129" s="1838"/>
      <c r="J129" s="2102"/>
      <c r="K129" s="1840"/>
      <c r="L129" s="10"/>
      <c r="BV129" s="2"/>
      <c r="CA129" s="199"/>
      <c r="DA129" s="4"/>
      <c r="DB129" s="5">
        <v>0</v>
      </c>
      <c r="DD129" s="5">
        <v>0</v>
      </c>
      <c r="DF129" s="5">
        <v>0</v>
      </c>
      <c r="EA129" s="200"/>
    </row>
    <row r="130" spans="1:131" ht="18.600000000000001" customHeight="1" x14ac:dyDescent="0.2">
      <c r="A130" s="3368"/>
      <c r="B130" s="16" t="s">
        <v>191</v>
      </c>
      <c r="C130" s="207">
        <f>SUM(D130:I130)</f>
        <v>0</v>
      </c>
      <c r="D130" s="2099"/>
      <c r="E130" s="2100"/>
      <c r="F130" s="2100"/>
      <c r="G130" s="2100"/>
      <c r="H130" s="2100"/>
      <c r="I130" s="1838"/>
      <c r="J130" s="2102"/>
      <c r="K130" s="1840"/>
      <c r="L130" s="10"/>
      <c r="BV130" s="2"/>
      <c r="CA130" s="199"/>
      <c r="DA130" s="4"/>
      <c r="DB130" s="5">
        <v>0</v>
      </c>
      <c r="DD130" s="5">
        <v>0</v>
      </c>
      <c r="DF130" s="5">
        <v>0</v>
      </c>
      <c r="EA130" s="200"/>
    </row>
    <row r="131" spans="1:131" ht="16.899999999999999" customHeight="1" x14ac:dyDescent="0.2">
      <c r="A131" s="3368"/>
      <c r="B131" s="21" t="s">
        <v>192</v>
      </c>
      <c r="C131" s="207">
        <f>SUM(D131:I131)</f>
        <v>0</v>
      </c>
      <c r="D131" s="2103"/>
      <c r="E131" s="2104"/>
      <c r="F131" s="2104"/>
      <c r="G131" s="2104"/>
      <c r="H131" s="2104"/>
      <c r="I131" s="2105"/>
      <c r="J131" s="2106"/>
      <c r="K131" s="2107"/>
      <c r="L131" s="10"/>
      <c r="BV131" s="2"/>
      <c r="CA131" s="199"/>
      <c r="DA131" s="4"/>
      <c r="DB131" s="5">
        <v>0</v>
      </c>
      <c r="DD131" s="5">
        <v>0</v>
      </c>
      <c r="DF131" s="5">
        <v>0</v>
      </c>
      <c r="EA131" s="200"/>
    </row>
    <row r="132" spans="1:131" ht="17.45" customHeight="1" x14ac:dyDescent="0.2">
      <c r="A132" s="4080"/>
      <c r="B132" s="213" t="s">
        <v>107</v>
      </c>
      <c r="C132" s="123">
        <f>SUM(D132:I132)</f>
        <v>0</v>
      </c>
      <c r="D132" s="2108"/>
      <c r="E132" s="2109"/>
      <c r="F132" s="2109"/>
      <c r="G132" s="2109"/>
      <c r="H132" s="2109"/>
      <c r="I132" s="2110"/>
      <c r="J132" s="2097"/>
      <c r="K132" s="2098"/>
      <c r="L132" s="10"/>
      <c r="BV132" s="2"/>
      <c r="CA132" s="199"/>
      <c r="DA132" s="4"/>
      <c r="DB132" s="5">
        <v>0</v>
      </c>
      <c r="DD132" s="5">
        <v>0</v>
      </c>
      <c r="DF132" s="5">
        <v>0</v>
      </c>
      <c r="EA132" s="200"/>
    </row>
    <row r="133" spans="1:131" ht="17.45" customHeight="1" x14ac:dyDescent="0.25">
      <c r="A133" s="214" t="s">
        <v>193</v>
      </c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 s="215"/>
      <c r="AO133" s="215"/>
    </row>
    <row r="134" spans="1:131" ht="18.600000000000001" customHeight="1" x14ac:dyDescent="0.2">
      <c r="A134" s="4131" t="s">
        <v>49</v>
      </c>
      <c r="B134" s="4131" t="s">
        <v>194</v>
      </c>
      <c r="C134" s="4133" t="s">
        <v>29</v>
      </c>
      <c r="D134" s="4133" t="s">
        <v>30</v>
      </c>
      <c r="E134" s="4135" t="s">
        <v>31</v>
      </c>
      <c r="F134" s="4137" t="s">
        <v>195</v>
      </c>
      <c r="G134" s="4138"/>
      <c r="H134" s="4138"/>
      <c r="I134" s="4138"/>
      <c r="J134" s="4138"/>
      <c r="K134" s="4138"/>
      <c r="L134" s="4138"/>
      <c r="M134" s="4138"/>
      <c r="N134" s="4138"/>
      <c r="O134" s="4138"/>
      <c r="P134" s="4138"/>
      <c r="Q134" s="4138"/>
      <c r="R134" s="4138"/>
      <c r="S134" s="4138"/>
      <c r="T134" s="4138"/>
      <c r="U134" s="4138"/>
      <c r="V134" s="4138"/>
      <c r="W134" s="4138"/>
      <c r="X134" s="4138"/>
      <c r="Y134" s="4138"/>
      <c r="Z134" s="4138"/>
      <c r="AA134" s="4138"/>
      <c r="AB134" s="4138"/>
      <c r="AC134" s="4138"/>
      <c r="AD134" s="4138"/>
      <c r="AE134" s="4138"/>
      <c r="AF134" s="4138"/>
      <c r="AG134" s="4138"/>
      <c r="AH134" s="4138"/>
      <c r="AI134" s="4138"/>
      <c r="AJ134" s="4138"/>
      <c r="AK134" s="4138"/>
      <c r="AL134" s="4138"/>
      <c r="AM134" s="4139"/>
      <c r="AN134" s="4133" t="s">
        <v>6</v>
      </c>
      <c r="AO134" s="4135" t="s">
        <v>7</v>
      </c>
    </row>
    <row r="135" spans="1:131" x14ac:dyDescent="0.2">
      <c r="A135" s="3452"/>
      <c r="B135" s="3452"/>
      <c r="C135" s="3455"/>
      <c r="D135" s="3455"/>
      <c r="E135" s="3458"/>
      <c r="F135" s="4140" t="s">
        <v>196</v>
      </c>
      <c r="G135" s="4141"/>
      <c r="H135" s="4140" t="s">
        <v>197</v>
      </c>
      <c r="I135" s="4141"/>
      <c r="J135" s="4140" t="s">
        <v>198</v>
      </c>
      <c r="K135" s="4141"/>
      <c r="L135" s="4140" t="s">
        <v>199</v>
      </c>
      <c r="M135" s="4141"/>
      <c r="N135" s="4140" t="s">
        <v>200</v>
      </c>
      <c r="O135" s="4141"/>
      <c r="P135" s="4142" t="s">
        <v>94</v>
      </c>
      <c r="Q135" s="4141"/>
      <c r="R135" s="4140" t="s">
        <v>95</v>
      </c>
      <c r="S135" s="4141"/>
      <c r="T135" s="4140" t="s">
        <v>201</v>
      </c>
      <c r="U135" s="4141"/>
      <c r="V135" s="4140" t="s">
        <v>202</v>
      </c>
      <c r="W135" s="4141"/>
      <c r="X135" s="4140" t="s">
        <v>203</v>
      </c>
      <c r="Y135" s="4141"/>
      <c r="Z135" s="4140" t="s">
        <v>204</v>
      </c>
      <c r="AA135" s="4141"/>
      <c r="AB135" s="4140" t="s">
        <v>205</v>
      </c>
      <c r="AC135" s="4141"/>
      <c r="AD135" s="4140" t="s">
        <v>206</v>
      </c>
      <c r="AE135" s="4141"/>
      <c r="AF135" s="4140" t="s">
        <v>207</v>
      </c>
      <c r="AG135" s="4141"/>
      <c r="AH135" s="4140" t="s">
        <v>208</v>
      </c>
      <c r="AI135" s="4141"/>
      <c r="AJ135" s="4140" t="s">
        <v>209</v>
      </c>
      <c r="AK135" s="4141"/>
      <c r="AL135" s="4140" t="s">
        <v>210</v>
      </c>
      <c r="AM135" s="4143"/>
      <c r="AN135" s="3455"/>
      <c r="AO135" s="3458"/>
    </row>
    <row r="136" spans="1:131" x14ac:dyDescent="0.2">
      <c r="A136" s="4132"/>
      <c r="B136" s="4132"/>
      <c r="C136" s="4134"/>
      <c r="D136" s="4134"/>
      <c r="E136" s="4136"/>
      <c r="F136" s="2111" t="s">
        <v>211</v>
      </c>
      <c r="G136" s="2112" t="s">
        <v>31</v>
      </c>
      <c r="H136" s="2111" t="s">
        <v>211</v>
      </c>
      <c r="I136" s="2112" t="s">
        <v>31</v>
      </c>
      <c r="J136" s="2111" t="s">
        <v>211</v>
      </c>
      <c r="K136" s="2112" t="s">
        <v>31</v>
      </c>
      <c r="L136" s="2111" t="s">
        <v>211</v>
      </c>
      <c r="M136" s="2112" t="s">
        <v>31</v>
      </c>
      <c r="N136" s="2111" t="s">
        <v>211</v>
      </c>
      <c r="O136" s="2112" t="s">
        <v>31</v>
      </c>
      <c r="P136" s="2111" t="s">
        <v>211</v>
      </c>
      <c r="Q136" s="2112" t="s">
        <v>31</v>
      </c>
      <c r="R136" s="2111" t="s">
        <v>211</v>
      </c>
      <c r="S136" s="2112" t="s">
        <v>31</v>
      </c>
      <c r="T136" s="2111" t="s">
        <v>211</v>
      </c>
      <c r="U136" s="2112" t="s">
        <v>31</v>
      </c>
      <c r="V136" s="2111" t="s">
        <v>211</v>
      </c>
      <c r="W136" s="2112" t="s">
        <v>31</v>
      </c>
      <c r="X136" s="2111" t="s">
        <v>211</v>
      </c>
      <c r="Y136" s="2112" t="s">
        <v>31</v>
      </c>
      <c r="Z136" s="2111" t="s">
        <v>211</v>
      </c>
      <c r="AA136" s="2112" t="s">
        <v>31</v>
      </c>
      <c r="AB136" s="2111" t="s">
        <v>211</v>
      </c>
      <c r="AC136" s="2112" t="s">
        <v>31</v>
      </c>
      <c r="AD136" s="2111" t="s">
        <v>211</v>
      </c>
      <c r="AE136" s="2112" t="s">
        <v>31</v>
      </c>
      <c r="AF136" s="2111" t="s">
        <v>211</v>
      </c>
      <c r="AG136" s="2112" t="s">
        <v>31</v>
      </c>
      <c r="AH136" s="2111" t="s">
        <v>211</v>
      </c>
      <c r="AI136" s="2112" t="s">
        <v>31</v>
      </c>
      <c r="AJ136" s="2111" t="s">
        <v>211</v>
      </c>
      <c r="AK136" s="2112" t="s">
        <v>31</v>
      </c>
      <c r="AL136" s="2111" t="s">
        <v>211</v>
      </c>
      <c r="AM136" s="2113" t="s">
        <v>31</v>
      </c>
      <c r="AN136" s="4134"/>
      <c r="AO136" s="4136"/>
    </row>
    <row r="137" spans="1:131" x14ac:dyDescent="0.2">
      <c r="A137" s="4144" t="s">
        <v>71</v>
      </c>
      <c r="B137" s="2114" t="s">
        <v>212</v>
      </c>
      <c r="C137" s="2115">
        <f>SUM(D137:E137)</f>
        <v>0</v>
      </c>
      <c r="D137" s="2116">
        <f>+F137+H137+J137+L137+N137+P137+R137+T137+V137+X137+Z137+AB137+AD137+AF137+AH137+AJ137+AL137</f>
        <v>0</v>
      </c>
      <c r="E137" s="2117">
        <f>+G137+I137+K137+M137+O137+Q137+S137+U137+W137+Y137+AA137+AC137+AE137+AG137+AI137+AK137+AM137</f>
        <v>0</v>
      </c>
      <c r="F137" s="2118"/>
      <c r="G137" s="2119"/>
      <c r="H137" s="2118"/>
      <c r="I137" s="2119"/>
      <c r="J137" s="2118"/>
      <c r="K137" s="2119"/>
      <c r="L137" s="2118"/>
      <c r="M137" s="2119"/>
      <c r="N137" s="2118"/>
      <c r="O137" s="2119"/>
      <c r="P137" s="2118"/>
      <c r="Q137" s="2119"/>
      <c r="R137" s="2118"/>
      <c r="S137" s="2119"/>
      <c r="T137" s="2118"/>
      <c r="U137" s="2119"/>
      <c r="V137" s="2118"/>
      <c r="W137" s="2119"/>
      <c r="X137" s="2118"/>
      <c r="Y137" s="2119"/>
      <c r="Z137" s="2118"/>
      <c r="AA137" s="2119"/>
      <c r="AB137" s="2118"/>
      <c r="AC137" s="2119"/>
      <c r="AD137" s="2118"/>
      <c r="AE137" s="2119"/>
      <c r="AF137" s="2118"/>
      <c r="AG137" s="2119"/>
      <c r="AH137" s="2118"/>
      <c r="AI137" s="2119"/>
      <c r="AJ137" s="2118"/>
      <c r="AK137" s="2119"/>
      <c r="AL137" s="2118"/>
      <c r="AM137" s="2120"/>
      <c r="AN137" s="2121"/>
      <c r="AO137" s="2122"/>
      <c r="AP137" s="10"/>
      <c r="DB137" s="5">
        <v>0</v>
      </c>
      <c r="DD137" s="5">
        <v>0</v>
      </c>
    </row>
    <row r="138" spans="1:131" x14ac:dyDescent="0.2">
      <c r="A138" s="3468"/>
      <c r="B138" s="76" t="s">
        <v>213</v>
      </c>
      <c r="C138" s="216">
        <f>SUM(D138:E138)</f>
        <v>0</v>
      </c>
      <c r="D138" s="217">
        <f t="shared" ref="D138:E150" si="10">+F138+H138+J138+L138+N138+P138+R138+T138+V138+X138+Z138+AB138+AD138+AF138+AH138+AJ138+AL138</f>
        <v>0</v>
      </c>
      <c r="E138" s="218">
        <f t="shared" si="10"/>
        <v>0</v>
      </c>
      <c r="F138" s="219"/>
      <c r="G138" s="220"/>
      <c r="H138" s="219"/>
      <c r="I138" s="220"/>
      <c r="J138" s="219"/>
      <c r="K138" s="220"/>
      <c r="L138" s="219"/>
      <c r="M138" s="220"/>
      <c r="N138" s="219"/>
      <c r="O138" s="220"/>
      <c r="P138" s="219"/>
      <c r="Q138" s="220"/>
      <c r="R138" s="219"/>
      <c r="S138" s="220"/>
      <c r="T138" s="219"/>
      <c r="U138" s="220"/>
      <c r="V138" s="219"/>
      <c r="W138" s="220"/>
      <c r="X138" s="219"/>
      <c r="Y138" s="220"/>
      <c r="Z138" s="219"/>
      <c r="AA138" s="220"/>
      <c r="AB138" s="219"/>
      <c r="AC138" s="220"/>
      <c r="AD138" s="219"/>
      <c r="AE138" s="220"/>
      <c r="AF138" s="219"/>
      <c r="AG138" s="220"/>
      <c r="AH138" s="219"/>
      <c r="AI138" s="220"/>
      <c r="AJ138" s="219"/>
      <c r="AK138" s="220"/>
      <c r="AL138" s="219"/>
      <c r="AM138" s="221"/>
      <c r="AN138" s="222"/>
      <c r="AO138" s="220"/>
      <c r="AP138" s="10"/>
    </row>
    <row r="139" spans="1:131" x14ac:dyDescent="0.2">
      <c r="A139" s="3468"/>
      <c r="B139" s="76" t="s">
        <v>214</v>
      </c>
      <c r="C139" s="216">
        <f t="shared" ref="C139:C150" si="11">SUM(D139:E139)</f>
        <v>0</v>
      </c>
      <c r="D139" s="217">
        <f t="shared" si="10"/>
        <v>0</v>
      </c>
      <c r="E139" s="218">
        <f t="shared" si="10"/>
        <v>0</v>
      </c>
      <c r="F139" s="223"/>
      <c r="G139" s="224"/>
      <c r="H139" s="223"/>
      <c r="I139" s="224"/>
      <c r="J139" s="223"/>
      <c r="K139" s="224"/>
      <c r="L139" s="223"/>
      <c r="M139" s="224"/>
      <c r="N139" s="223"/>
      <c r="O139" s="224"/>
      <c r="P139" s="223"/>
      <c r="Q139" s="224"/>
      <c r="R139" s="223"/>
      <c r="S139" s="224"/>
      <c r="T139" s="223"/>
      <c r="U139" s="224"/>
      <c r="V139" s="223"/>
      <c r="W139" s="224"/>
      <c r="X139" s="223"/>
      <c r="Y139" s="224"/>
      <c r="Z139" s="223"/>
      <c r="AA139" s="224"/>
      <c r="AB139" s="223"/>
      <c r="AC139" s="224"/>
      <c r="AD139" s="223"/>
      <c r="AE139" s="224"/>
      <c r="AF139" s="223"/>
      <c r="AG139" s="224"/>
      <c r="AH139" s="223"/>
      <c r="AI139" s="224"/>
      <c r="AJ139" s="223"/>
      <c r="AK139" s="224"/>
      <c r="AL139" s="223"/>
      <c r="AM139" s="225"/>
      <c r="AN139" s="226"/>
      <c r="AO139" s="224"/>
      <c r="AP139" s="10"/>
    </row>
    <row r="140" spans="1:131" x14ac:dyDescent="0.2">
      <c r="A140" s="3468"/>
      <c r="B140" s="76" t="s">
        <v>215</v>
      </c>
      <c r="C140" s="216">
        <f t="shared" si="11"/>
        <v>0</v>
      </c>
      <c r="D140" s="217">
        <f t="shared" si="10"/>
        <v>0</v>
      </c>
      <c r="E140" s="218">
        <f t="shared" si="10"/>
        <v>0</v>
      </c>
      <c r="F140" s="223"/>
      <c r="G140" s="224"/>
      <c r="H140" s="223"/>
      <c r="I140" s="224"/>
      <c r="J140" s="223"/>
      <c r="K140" s="224"/>
      <c r="L140" s="223"/>
      <c r="M140" s="224"/>
      <c r="N140" s="223"/>
      <c r="O140" s="224"/>
      <c r="P140" s="223"/>
      <c r="Q140" s="224"/>
      <c r="R140" s="223"/>
      <c r="S140" s="224"/>
      <c r="T140" s="223"/>
      <c r="U140" s="224"/>
      <c r="V140" s="223"/>
      <c r="W140" s="224"/>
      <c r="X140" s="223"/>
      <c r="Y140" s="224"/>
      <c r="Z140" s="223"/>
      <c r="AA140" s="224"/>
      <c r="AB140" s="223"/>
      <c r="AC140" s="224"/>
      <c r="AD140" s="223"/>
      <c r="AE140" s="224"/>
      <c r="AF140" s="223"/>
      <c r="AG140" s="224"/>
      <c r="AH140" s="223"/>
      <c r="AI140" s="224"/>
      <c r="AJ140" s="223"/>
      <c r="AK140" s="224"/>
      <c r="AL140" s="223"/>
      <c r="AM140" s="225"/>
      <c r="AN140" s="226"/>
      <c r="AO140" s="224"/>
      <c r="AP140" s="10"/>
    </row>
    <row r="141" spans="1:131" x14ac:dyDescent="0.2">
      <c r="A141" s="3468"/>
      <c r="B141" s="76" t="s">
        <v>216</v>
      </c>
      <c r="C141" s="216">
        <f t="shared" si="11"/>
        <v>0</v>
      </c>
      <c r="D141" s="217">
        <f t="shared" si="10"/>
        <v>0</v>
      </c>
      <c r="E141" s="218">
        <f t="shared" si="10"/>
        <v>0</v>
      </c>
      <c r="F141" s="223"/>
      <c r="G141" s="224"/>
      <c r="H141" s="223"/>
      <c r="I141" s="224"/>
      <c r="J141" s="223"/>
      <c r="K141" s="224"/>
      <c r="L141" s="223"/>
      <c r="M141" s="224"/>
      <c r="N141" s="223"/>
      <c r="O141" s="224"/>
      <c r="P141" s="223"/>
      <c r="Q141" s="224"/>
      <c r="R141" s="223"/>
      <c r="S141" s="224"/>
      <c r="T141" s="223"/>
      <c r="U141" s="224"/>
      <c r="V141" s="223"/>
      <c r="W141" s="224"/>
      <c r="X141" s="223"/>
      <c r="Y141" s="224"/>
      <c r="Z141" s="223"/>
      <c r="AA141" s="224"/>
      <c r="AB141" s="223"/>
      <c r="AC141" s="224"/>
      <c r="AD141" s="223"/>
      <c r="AE141" s="224"/>
      <c r="AF141" s="223"/>
      <c r="AG141" s="224"/>
      <c r="AH141" s="223"/>
      <c r="AI141" s="224"/>
      <c r="AJ141" s="223"/>
      <c r="AK141" s="224"/>
      <c r="AL141" s="223"/>
      <c r="AM141" s="225"/>
      <c r="AN141" s="226"/>
      <c r="AO141" s="224"/>
      <c r="AP141" s="10"/>
    </row>
    <row r="142" spans="1:131" x14ac:dyDescent="0.2">
      <c r="A142" s="3468"/>
      <c r="B142" s="76" t="s">
        <v>217</v>
      </c>
      <c r="C142" s="216">
        <f t="shared" si="11"/>
        <v>0</v>
      </c>
      <c r="D142" s="217">
        <f t="shared" si="10"/>
        <v>0</v>
      </c>
      <c r="E142" s="218">
        <f t="shared" si="10"/>
        <v>0</v>
      </c>
      <c r="F142" s="227"/>
      <c r="G142" s="228"/>
      <c r="H142" s="227"/>
      <c r="I142" s="228"/>
      <c r="J142" s="227"/>
      <c r="K142" s="228"/>
      <c r="L142" s="227"/>
      <c r="M142" s="228"/>
      <c r="N142" s="227"/>
      <c r="O142" s="228"/>
      <c r="P142" s="227"/>
      <c r="Q142" s="228"/>
      <c r="R142" s="227"/>
      <c r="S142" s="228"/>
      <c r="T142" s="227"/>
      <c r="U142" s="228"/>
      <c r="V142" s="227"/>
      <c r="W142" s="228"/>
      <c r="X142" s="227"/>
      <c r="Y142" s="228"/>
      <c r="Z142" s="227"/>
      <c r="AA142" s="228"/>
      <c r="AB142" s="227"/>
      <c r="AC142" s="228"/>
      <c r="AD142" s="227"/>
      <c r="AE142" s="228"/>
      <c r="AF142" s="227"/>
      <c r="AG142" s="228"/>
      <c r="AH142" s="227"/>
      <c r="AI142" s="228"/>
      <c r="AJ142" s="227"/>
      <c r="AK142" s="228"/>
      <c r="AL142" s="227"/>
      <c r="AM142" s="229"/>
      <c r="AN142" s="230"/>
      <c r="AO142" s="228"/>
      <c r="AP142" s="10"/>
    </row>
    <row r="143" spans="1:131" x14ac:dyDescent="0.2">
      <c r="A143" s="3468"/>
      <c r="B143" s="76" t="s">
        <v>218</v>
      </c>
      <c r="C143" s="216">
        <f t="shared" si="11"/>
        <v>0</v>
      </c>
      <c r="D143" s="217">
        <f t="shared" si="10"/>
        <v>0</v>
      </c>
      <c r="E143" s="218">
        <f t="shared" si="10"/>
        <v>0</v>
      </c>
      <c r="F143" s="227"/>
      <c r="G143" s="228"/>
      <c r="H143" s="227"/>
      <c r="I143" s="228"/>
      <c r="J143" s="227"/>
      <c r="K143" s="228"/>
      <c r="L143" s="227"/>
      <c r="M143" s="228"/>
      <c r="N143" s="227"/>
      <c r="O143" s="228"/>
      <c r="P143" s="227"/>
      <c r="Q143" s="228"/>
      <c r="R143" s="227"/>
      <c r="S143" s="228"/>
      <c r="T143" s="227"/>
      <c r="U143" s="228"/>
      <c r="V143" s="227"/>
      <c r="W143" s="228"/>
      <c r="X143" s="227"/>
      <c r="Y143" s="228"/>
      <c r="Z143" s="227"/>
      <c r="AA143" s="228"/>
      <c r="AB143" s="227"/>
      <c r="AC143" s="228"/>
      <c r="AD143" s="227"/>
      <c r="AE143" s="228"/>
      <c r="AF143" s="227"/>
      <c r="AG143" s="228"/>
      <c r="AH143" s="227"/>
      <c r="AI143" s="228"/>
      <c r="AJ143" s="227"/>
      <c r="AK143" s="228"/>
      <c r="AL143" s="227"/>
      <c r="AM143" s="229"/>
      <c r="AN143" s="230"/>
      <c r="AO143" s="228"/>
      <c r="AP143" s="10"/>
    </row>
    <row r="144" spans="1:131" x14ac:dyDescent="0.2">
      <c r="A144" s="4145"/>
      <c r="B144" s="123" t="s">
        <v>219</v>
      </c>
      <c r="C144" s="231">
        <f t="shared" si="11"/>
        <v>0</v>
      </c>
      <c r="D144" s="232">
        <f t="shared" si="10"/>
        <v>0</v>
      </c>
      <c r="E144" s="233">
        <f t="shared" si="10"/>
        <v>0</v>
      </c>
      <c r="F144" s="234"/>
      <c r="G144" s="235"/>
      <c r="H144" s="234"/>
      <c r="I144" s="235"/>
      <c r="J144" s="234"/>
      <c r="K144" s="235"/>
      <c r="L144" s="234"/>
      <c r="M144" s="235"/>
      <c r="N144" s="234"/>
      <c r="O144" s="235"/>
      <c r="P144" s="234"/>
      <c r="Q144" s="235"/>
      <c r="R144" s="234"/>
      <c r="S144" s="235"/>
      <c r="T144" s="234"/>
      <c r="U144" s="235"/>
      <c r="V144" s="234"/>
      <c r="W144" s="235"/>
      <c r="X144" s="234"/>
      <c r="Y144" s="235"/>
      <c r="Z144" s="234"/>
      <c r="AA144" s="235"/>
      <c r="AB144" s="234"/>
      <c r="AC144" s="235"/>
      <c r="AD144" s="234"/>
      <c r="AE144" s="235"/>
      <c r="AF144" s="234"/>
      <c r="AG144" s="235"/>
      <c r="AH144" s="234"/>
      <c r="AI144" s="235"/>
      <c r="AJ144" s="234"/>
      <c r="AK144" s="235"/>
      <c r="AL144" s="234"/>
      <c r="AM144" s="236"/>
      <c r="AN144" s="237"/>
      <c r="AO144" s="235"/>
      <c r="AP144" s="10"/>
    </row>
    <row r="145" spans="1:130" x14ac:dyDescent="0.2">
      <c r="A145" s="4144" t="s">
        <v>192</v>
      </c>
      <c r="B145" s="2114" t="s">
        <v>220</v>
      </c>
      <c r="C145" s="2115">
        <f t="shared" si="11"/>
        <v>3</v>
      </c>
      <c r="D145" s="2116">
        <f t="shared" si="10"/>
        <v>1</v>
      </c>
      <c r="E145" s="2117">
        <f t="shared" si="10"/>
        <v>2</v>
      </c>
      <c r="F145" s="2118"/>
      <c r="G145" s="2119"/>
      <c r="H145" s="2118"/>
      <c r="I145" s="2119"/>
      <c r="J145" s="2118"/>
      <c r="K145" s="2119"/>
      <c r="L145" s="2118"/>
      <c r="M145" s="2119"/>
      <c r="N145" s="2118">
        <v>1</v>
      </c>
      <c r="O145" s="2119">
        <v>1</v>
      </c>
      <c r="P145" s="2118"/>
      <c r="Q145" s="2119"/>
      <c r="R145" s="2118"/>
      <c r="S145" s="2119"/>
      <c r="T145" s="2118"/>
      <c r="U145" s="2119">
        <v>1</v>
      </c>
      <c r="V145" s="2118"/>
      <c r="W145" s="2119"/>
      <c r="X145" s="2118"/>
      <c r="Y145" s="2119"/>
      <c r="Z145" s="2118"/>
      <c r="AA145" s="2119"/>
      <c r="AB145" s="2118"/>
      <c r="AC145" s="2119"/>
      <c r="AD145" s="2118"/>
      <c r="AE145" s="2119"/>
      <c r="AF145" s="2118"/>
      <c r="AG145" s="2119"/>
      <c r="AH145" s="2118"/>
      <c r="AI145" s="2119"/>
      <c r="AJ145" s="2118"/>
      <c r="AK145" s="2119"/>
      <c r="AL145" s="2118"/>
      <c r="AM145" s="2120"/>
      <c r="AN145" s="2121">
        <v>0</v>
      </c>
      <c r="AO145" s="2119">
        <v>1</v>
      </c>
      <c r="AP145" s="10"/>
      <c r="DB145" s="5">
        <v>0</v>
      </c>
      <c r="DD145" s="5">
        <v>0</v>
      </c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x14ac:dyDescent="0.2">
      <c r="A146" s="3468"/>
      <c r="B146" s="76" t="s">
        <v>214</v>
      </c>
      <c r="C146" s="216">
        <f t="shared" si="11"/>
        <v>5</v>
      </c>
      <c r="D146" s="217">
        <f t="shared" si="10"/>
        <v>0</v>
      </c>
      <c r="E146" s="218">
        <f>+G146+I146+K146+M146+O146+Q146+S146+U146+W146+Y146+AA146+AC146+AE146+AG146+AI146+AK146+AM146</f>
        <v>5</v>
      </c>
      <c r="F146" s="223"/>
      <c r="G146" s="224"/>
      <c r="H146" s="223"/>
      <c r="I146" s="224"/>
      <c r="J146" s="223"/>
      <c r="K146" s="224">
        <v>1</v>
      </c>
      <c r="L146" s="223"/>
      <c r="M146" s="224"/>
      <c r="N146" s="223"/>
      <c r="O146" s="224">
        <v>1</v>
      </c>
      <c r="P146" s="223"/>
      <c r="Q146" s="224">
        <v>1</v>
      </c>
      <c r="R146" s="223"/>
      <c r="S146" s="224"/>
      <c r="T146" s="223"/>
      <c r="U146" s="224"/>
      <c r="V146" s="223"/>
      <c r="W146" s="224"/>
      <c r="X146" s="223"/>
      <c r="Y146" s="224"/>
      <c r="Z146" s="223"/>
      <c r="AA146" s="224"/>
      <c r="AB146" s="223"/>
      <c r="AC146" s="224"/>
      <c r="AD146" s="223"/>
      <c r="AE146" s="224">
        <v>1</v>
      </c>
      <c r="AF146" s="223"/>
      <c r="AG146" s="224"/>
      <c r="AH146" s="223"/>
      <c r="AI146" s="224">
        <v>1</v>
      </c>
      <c r="AJ146" s="223"/>
      <c r="AK146" s="224"/>
      <c r="AL146" s="223"/>
      <c r="AM146" s="225"/>
      <c r="AN146" s="226">
        <v>0</v>
      </c>
      <c r="AO146" s="224">
        <v>0</v>
      </c>
      <c r="AP146" s="10"/>
      <c r="DB146" s="5">
        <v>0</v>
      </c>
      <c r="DD146" s="5">
        <v>0</v>
      </c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x14ac:dyDescent="0.2">
      <c r="A147" s="3468"/>
      <c r="B147" s="76" t="s">
        <v>215</v>
      </c>
      <c r="C147" s="216">
        <f>SUM(D147:E147)</f>
        <v>10</v>
      </c>
      <c r="D147" s="217">
        <f t="shared" si="10"/>
        <v>3</v>
      </c>
      <c r="E147" s="218">
        <f t="shared" si="10"/>
        <v>7</v>
      </c>
      <c r="F147" s="223"/>
      <c r="G147" s="224"/>
      <c r="H147" s="223"/>
      <c r="I147" s="224"/>
      <c r="J147" s="223"/>
      <c r="K147" s="224"/>
      <c r="L147" s="223"/>
      <c r="M147" s="224"/>
      <c r="N147" s="223"/>
      <c r="O147" s="224"/>
      <c r="P147" s="223"/>
      <c r="Q147" s="224">
        <v>1</v>
      </c>
      <c r="R147" s="223"/>
      <c r="S147" s="224">
        <v>1</v>
      </c>
      <c r="T147" s="223">
        <v>1</v>
      </c>
      <c r="U147" s="224"/>
      <c r="V147" s="223"/>
      <c r="W147" s="224">
        <v>1</v>
      </c>
      <c r="X147" s="223"/>
      <c r="Y147" s="224">
        <v>1</v>
      </c>
      <c r="Z147" s="223"/>
      <c r="AA147" s="224">
        <v>1</v>
      </c>
      <c r="AB147" s="223"/>
      <c r="AC147" s="224"/>
      <c r="AD147" s="223">
        <v>1</v>
      </c>
      <c r="AE147" s="224"/>
      <c r="AF147" s="223"/>
      <c r="AG147" s="224">
        <v>1</v>
      </c>
      <c r="AH147" s="223"/>
      <c r="AI147" s="224"/>
      <c r="AJ147" s="223">
        <v>1</v>
      </c>
      <c r="AK147" s="224"/>
      <c r="AL147" s="223"/>
      <c r="AM147" s="225">
        <v>1</v>
      </c>
      <c r="AN147" s="226">
        <v>0</v>
      </c>
      <c r="AO147" s="224">
        <v>0</v>
      </c>
      <c r="AP147" s="10"/>
      <c r="DB147" s="5">
        <v>0</v>
      </c>
      <c r="DD147" s="5">
        <v>0</v>
      </c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x14ac:dyDescent="0.2">
      <c r="A148" s="3468"/>
      <c r="B148" s="76" t="s">
        <v>216</v>
      </c>
      <c r="C148" s="216">
        <f t="shared" si="11"/>
        <v>0</v>
      </c>
      <c r="D148" s="217">
        <f>+F148+H148+J148+L148+N148+P148+R148+T148+V148+X148+Z148+AB148+AD148+AF148+AH148+AJ148+AL148</f>
        <v>0</v>
      </c>
      <c r="E148" s="218">
        <f t="shared" si="10"/>
        <v>0</v>
      </c>
      <c r="F148" s="223"/>
      <c r="G148" s="224"/>
      <c r="H148" s="223"/>
      <c r="I148" s="224"/>
      <c r="J148" s="223"/>
      <c r="K148" s="224"/>
      <c r="L148" s="223"/>
      <c r="M148" s="224"/>
      <c r="N148" s="223"/>
      <c r="O148" s="224"/>
      <c r="P148" s="223"/>
      <c r="Q148" s="224"/>
      <c r="R148" s="223"/>
      <c r="S148" s="224"/>
      <c r="T148" s="223"/>
      <c r="U148" s="224"/>
      <c r="V148" s="223"/>
      <c r="W148" s="224"/>
      <c r="X148" s="223"/>
      <c r="Y148" s="224"/>
      <c r="Z148" s="223"/>
      <c r="AA148" s="224"/>
      <c r="AB148" s="223"/>
      <c r="AC148" s="224"/>
      <c r="AD148" s="223"/>
      <c r="AE148" s="224"/>
      <c r="AF148" s="223"/>
      <c r="AG148" s="224"/>
      <c r="AH148" s="223"/>
      <c r="AI148" s="224"/>
      <c r="AJ148" s="223"/>
      <c r="AK148" s="224"/>
      <c r="AL148" s="223"/>
      <c r="AM148" s="225"/>
      <c r="AN148" s="226"/>
      <c r="AO148" s="224"/>
      <c r="AP148" s="10"/>
      <c r="DB148" s="5">
        <v>0</v>
      </c>
      <c r="DD148" s="5">
        <v>0</v>
      </c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x14ac:dyDescent="0.2">
      <c r="A149" s="3468"/>
      <c r="B149" s="76" t="s">
        <v>217</v>
      </c>
      <c r="C149" s="238">
        <f t="shared" si="11"/>
        <v>0</v>
      </c>
      <c r="D149" s="239">
        <f t="shared" si="10"/>
        <v>0</v>
      </c>
      <c r="E149" s="240">
        <f t="shared" si="10"/>
        <v>0</v>
      </c>
      <c r="F149" s="227"/>
      <c r="G149" s="228"/>
      <c r="H149" s="227"/>
      <c r="I149" s="228"/>
      <c r="J149" s="227"/>
      <c r="K149" s="228"/>
      <c r="L149" s="227"/>
      <c r="M149" s="228"/>
      <c r="N149" s="227"/>
      <c r="O149" s="228"/>
      <c r="P149" s="227"/>
      <c r="Q149" s="228"/>
      <c r="R149" s="227"/>
      <c r="S149" s="228"/>
      <c r="T149" s="227"/>
      <c r="U149" s="228"/>
      <c r="V149" s="227"/>
      <c r="W149" s="228"/>
      <c r="X149" s="227"/>
      <c r="Y149" s="228"/>
      <c r="Z149" s="227"/>
      <c r="AA149" s="228"/>
      <c r="AB149" s="227"/>
      <c r="AC149" s="228"/>
      <c r="AD149" s="227"/>
      <c r="AE149" s="228"/>
      <c r="AF149" s="227"/>
      <c r="AG149" s="228"/>
      <c r="AH149" s="227"/>
      <c r="AI149" s="228"/>
      <c r="AJ149" s="227"/>
      <c r="AK149" s="228"/>
      <c r="AL149" s="227"/>
      <c r="AM149" s="229"/>
      <c r="AN149" s="230"/>
      <c r="AO149" s="228"/>
      <c r="AP149" s="10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x14ac:dyDescent="0.2">
      <c r="A150" s="4145"/>
      <c r="B150" s="123" t="s">
        <v>219</v>
      </c>
      <c r="C150" s="231">
        <f t="shared" si="11"/>
        <v>0</v>
      </c>
      <c r="D150" s="232">
        <f t="shared" si="10"/>
        <v>0</v>
      </c>
      <c r="E150" s="233">
        <f t="shared" si="10"/>
        <v>0</v>
      </c>
      <c r="F150" s="234"/>
      <c r="G150" s="235"/>
      <c r="H150" s="234"/>
      <c r="I150" s="235"/>
      <c r="J150" s="234"/>
      <c r="K150" s="235"/>
      <c r="L150" s="234"/>
      <c r="M150" s="235"/>
      <c r="N150" s="234"/>
      <c r="O150" s="235"/>
      <c r="P150" s="234"/>
      <c r="Q150" s="235"/>
      <c r="R150" s="234"/>
      <c r="S150" s="235"/>
      <c r="T150" s="234"/>
      <c r="U150" s="235"/>
      <c r="V150" s="234"/>
      <c r="W150" s="235"/>
      <c r="X150" s="234"/>
      <c r="Y150" s="235"/>
      <c r="Z150" s="234"/>
      <c r="AA150" s="235"/>
      <c r="AB150" s="234"/>
      <c r="AC150" s="235"/>
      <c r="AD150" s="234"/>
      <c r="AE150" s="235"/>
      <c r="AF150" s="234"/>
      <c r="AG150" s="235"/>
      <c r="AH150" s="234"/>
      <c r="AI150" s="235"/>
      <c r="AJ150" s="234"/>
      <c r="AK150" s="235"/>
      <c r="AL150" s="234"/>
      <c r="AM150" s="236"/>
      <c r="AN150" s="237"/>
      <c r="AO150" s="235"/>
      <c r="AP150" s="10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ht="15" x14ac:dyDescent="0.25">
      <c r="A151" s="8" t="s">
        <v>221</v>
      </c>
      <c r="B151" s="241"/>
      <c r="C151" s="241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ht="14.25" customHeight="1" x14ac:dyDescent="0.2">
      <c r="A152" s="4146" t="s">
        <v>222</v>
      </c>
      <c r="B152" s="4147" t="s">
        <v>32</v>
      </c>
      <c r="C152" s="4149" t="s">
        <v>195</v>
      </c>
      <c r="D152" s="4150"/>
      <c r="E152" s="4150"/>
      <c r="F152" s="4150"/>
      <c r="G152" s="4150"/>
      <c r="H152" s="4150"/>
      <c r="I152" s="4150"/>
      <c r="J152" s="4150"/>
      <c r="K152" s="4150"/>
      <c r="L152" s="4150"/>
      <c r="M152" s="4150"/>
      <c r="N152" s="4150"/>
      <c r="O152" s="4150"/>
      <c r="P152" s="4150"/>
      <c r="Q152" s="4150"/>
      <c r="R152" s="4150"/>
      <c r="S152" s="4151"/>
      <c r="T152" s="4152" t="s">
        <v>6</v>
      </c>
      <c r="U152" s="4153" t="s">
        <v>7</v>
      </c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x14ac:dyDescent="0.2">
      <c r="A153" s="4080"/>
      <c r="B153" s="4148"/>
      <c r="C153" s="2123" t="s">
        <v>92</v>
      </c>
      <c r="D153" s="2124" t="s">
        <v>13</v>
      </c>
      <c r="E153" s="2124" t="s">
        <v>223</v>
      </c>
      <c r="F153" s="2124" t="s">
        <v>15</v>
      </c>
      <c r="G153" s="2124" t="s">
        <v>224</v>
      </c>
      <c r="H153" s="2124" t="s">
        <v>94</v>
      </c>
      <c r="I153" s="2124" t="s">
        <v>225</v>
      </c>
      <c r="J153" s="2124" t="s">
        <v>201</v>
      </c>
      <c r="K153" s="2124" t="s">
        <v>226</v>
      </c>
      <c r="L153" s="2124" t="s">
        <v>203</v>
      </c>
      <c r="M153" s="2124" t="s">
        <v>227</v>
      </c>
      <c r="N153" s="2124" t="s">
        <v>205</v>
      </c>
      <c r="O153" s="2124" t="s">
        <v>206</v>
      </c>
      <c r="P153" s="2124" t="s">
        <v>207</v>
      </c>
      <c r="Q153" s="2124" t="s">
        <v>208</v>
      </c>
      <c r="R153" s="2124" t="s">
        <v>209</v>
      </c>
      <c r="S153" s="2125" t="s">
        <v>228</v>
      </c>
      <c r="T153" s="4152"/>
      <c r="U153" s="4153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ht="32.25" x14ac:dyDescent="0.2">
      <c r="A154" s="2126" t="s">
        <v>229</v>
      </c>
      <c r="B154" s="2127">
        <f>SUM(C154:S154)</f>
        <v>90</v>
      </c>
      <c r="C154" s="65">
        <v>0</v>
      </c>
      <c r="D154" s="101">
        <v>1</v>
      </c>
      <c r="E154" s="101">
        <v>0</v>
      </c>
      <c r="F154" s="101">
        <v>2</v>
      </c>
      <c r="G154" s="101">
        <v>0</v>
      </c>
      <c r="H154" s="101">
        <v>5</v>
      </c>
      <c r="I154" s="101">
        <v>4</v>
      </c>
      <c r="J154" s="101">
        <v>4</v>
      </c>
      <c r="K154" s="101">
        <v>5</v>
      </c>
      <c r="L154" s="101">
        <v>7</v>
      </c>
      <c r="M154" s="101">
        <v>7</v>
      </c>
      <c r="N154" s="101">
        <v>6</v>
      </c>
      <c r="O154" s="101">
        <v>9</v>
      </c>
      <c r="P154" s="101">
        <v>5</v>
      </c>
      <c r="Q154" s="101">
        <v>16</v>
      </c>
      <c r="R154" s="101">
        <v>7</v>
      </c>
      <c r="S154" s="244">
        <v>12</v>
      </c>
      <c r="T154" s="92">
        <v>0</v>
      </c>
      <c r="U154" s="113">
        <v>2</v>
      </c>
      <c r="V154" s="10"/>
      <c r="DB154" s="5">
        <v>0</v>
      </c>
      <c r="DD154" s="5">
        <v>0</v>
      </c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68" spans="1:130" s="245" customForma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BV168" s="3"/>
      <c r="BW168" s="3"/>
      <c r="BX168" s="3"/>
      <c r="BY168" s="3"/>
      <c r="BZ168" s="3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</row>
    <row r="175" spans="1:130" s="3" customFormat="1" x14ac:dyDescent="0.2">
      <c r="CA175" s="199"/>
      <c r="CB175" s="199"/>
      <c r="CC175" s="199"/>
      <c r="CD175" s="199"/>
      <c r="CE175" s="199"/>
      <c r="CF175" s="199"/>
      <c r="CG175" s="199"/>
      <c r="CH175" s="199"/>
      <c r="CI175" s="199"/>
      <c r="CJ175" s="199"/>
      <c r="CK175" s="199"/>
      <c r="CL175" s="199"/>
      <c r="CM175" s="199"/>
      <c r="CN175" s="199"/>
      <c r="CO175" s="199"/>
      <c r="CP175" s="199"/>
      <c r="CQ175" s="199"/>
      <c r="CR175" s="199"/>
      <c r="CS175" s="199"/>
      <c r="CT175" s="199"/>
      <c r="CU175" s="199"/>
      <c r="CV175" s="199"/>
      <c r="CW175" s="199"/>
      <c r="CX175" s="199"/>
      <c r="CY175" s="199"/>
      <c r="CZ175" s="199"/>
      <c r="DA175" s="199"/>
      <c r="DB175" s="199"/>
      <c r="DC175" s="199"/>
      <c r="DD175" s="199"/>
      <c r="DE175" s="199"/>
      <c r="DF175" s="199"/>
      <c r="DG175" s="199"/>
      <c r="DH175" s="199"/>
      <c r="DI175" s="199"/>
      <c r="DJ175" s="199"/>
      <c r="DK175" s="199"/>
      <c r="DL175" s="199"/>
      <c r="DM175" s="199"/>
      <c r="DN175" s="199"/>
      <c r="DO175" s="199"/>
      <c r="DP175" s="199"/>
      <c r="DQ175" s="199"/>
      <c r="DR175" s="199"/>
      <c r="DS175" s="199"/>
      <c r="DT175" s="199"/>
      <c r="DU175" s="199"/>
      <c r="DV175" s="199"/>
      <c r="DW175" s="199"/>
      <c r="DX175" s="199"/>
      <c r="DY175" s="199"/>
      <c r="DZ175" s="199"/>
    </row>
    <row r="186" spans="1:130" x14ac:dyDescent="0.2">
      <c r="A186" s="245">
        <f>SUM(B12:D12,B31:D45,B49:B50,B55,B58,B63:B64,B67:B74,B78,C83:C86,B91:B95,B97:B99,B107,B111:M113,B118:B120,C124:C132)</f>
        <v>16419</v>
      </c>
      <c r="B186" s="245">
        <f>SUM(DA13:DZ154)</f>
        <v>0</v>
      </c>
      <c r="C186" s="245"/>
      <c r="D186" s="245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</sheetData>
  <protectedRanges>
    <protectedRange sqref="B67:B74" name="Rango2_1"/>
  </protectedRanges>
  <mergeCells count="201">
    <mergeCell ref="A137:A144"/>
    <mergeCell ref="A145:A150"/>
    <mergeCell ref="A152:A153"/>
    <mergeCell ref="B152:B153"/>
    <mergeCell ref="C152:S152"/>
    <mergeCell ref="T152:T153"/>
    <mergeCell ref="U152:U153"/>
    <mergeCell ref="V135:W135"/>
    <mergeCell ref="X135:Y135"/>
    <mergeCell ref="AN134:AN136"/>
    <mergeCell ref="AO134:AO136"/>
    <mergeCell ref="F135:G135"/>
    <mergeCell ref="H135:I135"/>
    <mergeCell ref="J135:K135"/>
    <mergeCell ref="L135:M135"/>
    <mergeCell ref="N135:O135"/>
    <mergeCell ref="P135:Q135"/>
    <mergeCell ref="R135:S135"/>
    <mergeCell ref="T135:U135"/>
    <mergeCell ref="AH135:AI135"/>
    <mergeCell ref="AJ135:AK135"/>
    <mergeCell ref="AL135:AM135"/>
    <mergeCell ref="Z135:AA135"/>
    <mergeCell ref="AB135:AC135"/>
    <mergeCell ref="AD135:AE135"/>
    <mergeCell ref="AF135:AG135"/>
    <mergeCell ref="A124:A126"/>
    <mergeCell ref="A127:A128"/>
    <mergeCell ref="A129:A132"/>
    <mergeCell ref="A134:A136"/>
    <mergeCell ref="B134:B136"/>
    <mergeCell ref="C134:C136"/>
    <mergeCell ref="D134:D136"/>
    <mergeCell ref="E134:E136"/>
    <mergeCell ref="F134:AM134"/>
    <mergeCell ref="AI116:AJ116"/>
    <mergeCell ref="AK116:AL116"/>
    <mergeCell ref="AM116:AN116"/>
    <mergeCell ref="A122:B123"/>
    <mergeCell ref="C122:C123"/>
    <mergeCell ref="D122:H122"/>
    <mergeCell ref="I122:I123"/>
    <mergeCell ref="J122:J123"/>
    <mergeCell ref="A115:A117"/>
    <mergeCell ref="B115:D116"/>
    <mergeCell ref="K122:K123"/>
    <mergeCell ref="A109:A110"/>
    <mergeCell ref="B109:B110"/>
    <mergeCell ref="C109:L109"/>
    <mergeCell ref="M109:M110"/>
    <mergeCell ref="AR115:AR117"/>
    <mergeCell ref="E116:F116"/>
    <mergeCell ref="G116:H116"/>
    <mergeCell ref="I116:J116"/>
    <mergeCell ref="K116:L116"/>
    <mergeCell ref="M116:N116"/>
    <mergeCell ref="O116:P116"/>
    <mergeCell ref="Q116:R116"/>
    <mergeCell ref="S116:T116"/>
    <mergeCell ref="U116:V116"/>
    <mergeCell ref="E115:AN115"/>
    <mergeCell ref="AO115:AO117"/>
    <mergeCell ref="AP115:AP117"/>
    <mergeCell ref="AQ115:AQ117"/>
    <mergeCell ref="W116:X116"/>
    <mergeCell ref="Y116:Z116"/>
    <mergeCell ref="AA116:AB116"/>
    <mergeCell ref="AC116:AD116"/>
    <mergeCell ref="AE116:AF116"/>
    <mergeCell ref="AG116:AH116"/>
    <mergeCell ref="A84:A85"/>
    <mergeCell ref="AK80:AK82"/>
    <mergeCell ref="AL80:AL82"/>
    <mergeCell ref="AM80:AM82"/>
    <mergeCell ref="A90:F90"/>
    <mergeCell ref="A96:F96"/>
    <mergeCell ref="A100:F100"/>
    <mergeCell ref="A101:A103"/>
    <mergeCell ref="B101:D102"/>
    <mergeCell ref="E101:F102"/>
    <mergeCell ref="A88:A89"/>
    <mergeCell ref="B88:B89"/>
    <mergeCell ref="C88:C89"/>
    <mergeCell ref="D88:D89"/>
    <mergeCell ref="E88:E89"/>
    <mergeCell ref="F88:F89"/>
    <mergeCell ref="G101:H102"/>
    <mergeCell ref="I101:J102"/>
    <mergeCell ref="K101:K103"/>
    <mergeCell ref="L101:M102"/>
    <mergeCell ref="N101:O102"/>
    <mergeCell ref="AN80:AN82"/>
    <mergeCell ref="F81:G81"/>
    <mergeCell ref="H81:I81"/>
    <mergeCell ref="J81:K81"/>
    <mergeCell ref="L81:M81"/>
    <mergeCell ref="N81:O81"/>
    <mergeCell ref="P81:Q81"/>
    <mergeCell ref="A79:G79"/>
    <mergeCell ref="A80:A82"/>
    <mergeCell ref="B80:B82"/>
    <mergeCell ref="C80:E81"/>
    <mergeCell ref="F80:AI80"/>
    <mergeCell ref="AJ80:AJ82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76:A77"/>
    <mergeCell ref="B76:B77"/>
    <mergeCell ref="C76:S76"/>
    <mergeCell ref="T76:T77"/>
    <mergeCell ref="U76:U77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A52:A54"/>
    <mergeCell ref="B52:D53"/>
    <mergeCell ref="E52:V52"/>
    <mergeCell ref="W52:W54"/>
    <mergeCell ref="X52:X54"/>
    <mergeCell ref="E53:E54"/>
    <mergeCell ref="F53:F54"/>
    <mergeCell ref="G53:G54"/>
    <mergeCell ref="H53:H54"/>
    <mergeCell ref="I53:I54"/>
    <mergeCell ref="AM29:AN29"/>
    <mergeCell ref="A47:A48"/>
    <mergeCell ref="B47:B48"/>
    <mergeCell ref="C47:F47"/>
    <mergeCell ref="G47:J47"/>
    <mergeCell ref="K47:K48"/>
    <mergeCell ref="L47:L48"/>
    <mergeCell ref="M47:M48"/>
    <mergeCell ref="AA29:AB29"/>
    <mergeCell ref="AC29:AD29"/>
    <mergeCell ref="AE29:AF29"/>
    <mergeCell ref="AG29:AH29"/>
    <mergeCell ref="AI29:AJ29"/>
    <mergeCell ref="AK29:AL29"/>
    <mergeCell ref="V53:V54"/>
    <mergeCell ref="A28:A30"/>
    <mergeCell ref="B28:D29"/>
    <mergeCell ref="AQ28:AQ30"/>
    <mergeCell ref="AR28:AR30"/>
    <mergeCell ref="AS28:AS30"/>
    <mergeCell ref="E29:F29"/>
    <mergeCell ref="G29:H29"/>
    <mergeCell ref="I29:J29"/>
    <mergeCell ref="K29:L29"/>
    <mergeCell ref="M29:N29"/>
    <mergeCell ref="O29:P29"/>
    <mergeCell ref="Q29:R29"/>
    <mergeCell ref="E28:AN28"/>
    <mergeCell ref="AO28:AO30"/>
    <mergeCell ref="AP28:AP30"/>
    <mergeCell ref="S29:T29"/>
    <mergeCell ref="U29:V29"/>
    <mergeCell ref="W29:X29"/>
    <mergeCell ref="Y29:Z29"/>
    <mergeCell ref="AQ9:AQ11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AM10:AN10"/>
    <mergeCell ref="AA10:AB10"/>
    <mergeCell ref="AC10:AD10"/>
    <mergeCell ref="AE10:AF10"/>
    <mergeCell ref="AG10:AH10"/>
    <mergeCell ref="AI10:AJ10"/>
    <mergeCell ref="AK10:AL10"/>
    <mergeCell ref="A6:W6"/>
    <mergeCell ref="A9:A11"/>
    <mergeCell ref="B9:D10"/>
    <mergeCell ref="E9:AN9"/>
    <mergeCell ref="AO9:AO11"/>
    <mergeCell ref="AP9:AP11"/>
    <mergeCell ref="S10:T10"/>
    <mergeCell ref="U10:V10"/>
    <mergeCell ref="W10:X10"/>
    <mergeCell ref="Y10:Z10"/>
  </mergeCells>
  <dataValidations count="2">
    <dataValidation type="whole" operator="greaterThanOrEqual" allowBlank="1" showInputMessage="1" showErrorMessage="1" sqref="F137:AO150">
      <formula1>0</formula1>
    </dataValidation>
    <dataValidation type="whole" operator="greaterThanOrEqual" allowBlank="1" showInputMessage="1" showErrorMessage="1" errorTitle="Error" error="Favor Ingrese sólo Números." sqref="C49:M50 C56:X57 C59:X60 C154:U154 F83:AN86 C91:F95 C97:F99 B104:O106 E13:AR26 B111:M113 E118:AP120 E31:AS45 B63:B74 AR122:AS126 AQ118:AR121 D124:K132 C78:U78">
      <formula1>0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86"/>
  <sheetViews>
    <sheetView workbookViewId="0">
      <selection activeCell="A6" sqref="A6:W6"/>
    </sheetView>
  </sheetViews>
  <sheetFormatPr baseColWidth="10" defaultColWidth="11.42578125" defaultRowHeight="14.25" x14ac:dyDescent="0.2"/>
  <cols>
    <col min="1" max="1" width="45.7109375" style="2" customWidth="1"/>
    <col min="2" max="2" width="31.5703125" style="2" customWidth="1"/>
    <col min="3" max="4" width="16.28515625" style="2" customWidth="1"/>
    <col min="5" max="5" width="17.85546875" style="2" customWidth="1"/>
    <col min="6" max="6" width="15.28515625" style="2" customWidth="1"/>
    <col min="7" max="7" width="12.28515625" style="2" customWidth="1"/>
    <col min="8" max="8" width="13.42578125" style="2" customWidth="1"/>
    <col min="9" max="9" width="13.28515625" style="2" customWidth="1"/>
    <col min="10" max="10" width="12.42578125" style="2" customWidth="1"/>
    <col min="11" max="11" width="13.28515625" style="2" customWidth="1"/>
    <col min="12" max="12" width="11.42578125" style="2"/>
    <col min="13" max="13" width="11.85546875" style="2" customWidth="1"/>
    <col min="14" max="14" width="13.85546875" style="2" customWidth="1"/>
    <col min="15" max="15" width="13.42578125" style="2" customWidth="1"/>
    <col min="16" max="16" width="11.42578125" style="2"/>
    <col min="17" max="17" width="11.42578125" style="2" customWidth="1"/>
    <col min="18" max="18" width="11.42578125" style="2"/>
    <col min="19" max="19" width="13.5703125" style="2" customWidth="1"/>
    <col min="20" max="40" width="11.42578125" style="2"/>
    <col min="41" max="41" width="11.28515625" style="2" customWidth="1"/>
    <col min="42" max="42" width="12" style="2" customWidth="1"/>
    <col min="43" max="73" width="11.42578125" style="2"/>
    <col min="74" max="75" width="11.42578125" style="3"/>
    <col min="76" max="76" width="11.28515625" style="3" customWidth="1"/>
    <col min="77" max="77" width="11.85546875" style="3" customWidth="1"/>
    <col min="78" max="78" width="10.85546875" style="3" customWidth="1"/>
    <col min="79" max="103" width="10.85546875" style="4" hidden="1" customWidth="1"/>
    <col min="104" max="104" width="6.42578125" style="4" hidden="1" customWidth="1"/>
    <col min="105" max="105" width="10.85546875" style="5" hidden="1" customWidth="1"/>
    <col min="106" max="130" width="11.42578125" style="5" hidden="1" customWidth="1"/>
    <col min="131" max="16384" width="11.42578125" style="2"/>
  </cols>
  <sheetData>
    <row r="1" spans="1:114" s="2" customFormat="1" x14ac:dyDescent="0.2">
      <c r="A1" s="1" t="s">
        <v>0</v>
      </c>
      <c r="BV1" s="3"/>
      <c r="BW1" s="3"/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5"/>
      <c r="DB1" s="5"/>
      <c r="DC1" s="5"/>
      <c r="DD1" s="5"/>
      <c r="DE1" s="5"/>
      <c r="DF1" s="5"/>
      <c r="DG1" s="5"/>
      <c r="DH1" s="5"/>
      <c r="DI1" s="5"/>
      <c r="DJ1" s="5"/>
    </row>
    <row r="2" spans="1:114" s="2" customFormat="1" x14ac:dyDescent="0.2">
      <c r="A2" s="1" t="str">
        <f>CONCATENATE("COMUNA: ",[8]NOMBRE!B2," - ","( ",[8]NOMBRE!C2,[8]NOMBRE!D2,[8]NOMBRE!E2,[8]NOMBRE!F2,[8]NOMBRE!G2," )")</f>
        <v>COMUNA: LINARES - ( 07401 )</v>
      </c>
      <c r="BV2" s="3"/>
      <c r="BW2" s="3"/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5"/>
      <c r="DB2" s="5"/>
      <c r="DC2" s="5"/>
      <c r="DD2" s="5"/>
      <c r="DE2" s="5"/>
      <c r="DF2" s="5"/>
      <c r="DG2" s="5"/>
      <c r="DH2" s="5"/>
      <c r="DI2" s="5"/>
      <c r="DJ2" s="5"/>
    </row>
    <row r="3" spans="1:114" s="2" customFormat="1" x14ac:dyDescent="0.2">
      <c r="A3" s="1" t="str">
        <f>CONCATENATE("ESTABLECIMIENTO/ESTRATEGIA: ",[8]NOMBRE!B3," - ","( ",[8]NOMBRE!C3,[8]NOMBRE!D3,[8]NOMBRE!E3,[8]NOMBRE!F3,[8]NOMBRE!G3,[8]NOMBRE!H3," )")</f>
        <v>ESTABLECIMIENTO/ESTRATEGIA: HOSPITAL PRESIDENTE CARLOS IBAÑEZ DEL CAMPO - ( 116108 )</v>
      </c>
      <c r="BV3" s="3"/>
      <c r="BW3" s="3"/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5"/>
      <c r="DB3" s="5"/>
      <c r="DC3" s="5"/>
      <c r="DD3" s="5"/>
      <c r="DE3" s="5"/>
      <c r="DF3" s="5"/>
      <c r="DG3" s="5"/>
      <c r="DH3" s="5"/>
      <c r="DI3" s="5"/>
      <c r="DJ3" s="5"/>
    </row>
    <row r="4" spans="1:114" s="2" customFormat="1" x14ac:dyDescent="0.2">
      <c r="A4" s="1" t="str">
        <f>CONCATENATE("MES: ",[8]NOMBRE!B6," - ","( ",[8]NOMBRE!C6,[8]NOMBRE!D6," )")</f>
        <v>MES: JULIO - ( 07 )</v>
      </c>
      <c r="BV4" s="3"/>
      <c r="BW4" s="3"/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5"/>
      <c r="DB4" s="5"/>
      <c r="DC4" s="5"/>
      <c r="DD4" s="5"/>
      <c r="DE4" s="5"/>
      <c r="DF4" s="5"/>
      <c r="DG4" s="5"/>
      <c r="DH4" s="5"/>
      <c r="DI4" s="5"/>
      <c r="DJ4" s="5"/>
    </row>
    <row r="5" spans="1:114" s="2" customFormat="1" x14ac:dyDescent="0.2">
      <c r="A5" s="1" t="str">
        <f>CONCATENATE("AÑO: ",[8]NOMBRE!B7)</f>
        <v>AÑO: 2023</v>
      </c>
      <c r="BV5" s="3"/>
      <c r="BW5" s="3"/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5"/>
      <c r="DB5" s="5"/>
      <c r="DC5" s="5"/>
      <c r="DD5" s="5"/>
      <c r="DE5" s="5"/>
      <c r="DF5" s="5"/>
      <c r="DG5" s="5"/>
      <c r="DH5" s="5"/>
      <c r="DI5" s="5"/>
      <c r="DJ5" s="5"/>
    </row>
    <row r="6" spans="1:114" s="2" customFormat="1" ht="15" customHeight="1" x14ac:dyDescent="0.2">
      <c r="A6" s="3354" t="s">
        <v>1</v>
      </c>
      <c r="B6" s="3354"/>
      <c r="C6" s="3354"/>
      <c r="D6" s="3354"/>
      <c r="E6" s="3354"/>
      <c r="F6" s="3354"/>
      <c r="G6" s="3354"/>
      <c r="H6" s="3354"/>
      <c r="I6" s="3354"/>
      <c r="J6" s="3354"/>
      <c r="K6" s="3354"/>
      <c r="L6" s="3354"/>
      <c r="M6" s="3354"/>
      <c r="N6" s="3354"/>
      <c r="O6" s="3354"/>
      <c r="P6" s="3354"/>
      <c r="Q6" s="3354"/>
      <c r="R6" s="3354"/>
      <c r="S6" s="3354"/>
      <c r="T6" s="3354"/>
      <c r="U6" s="3354"/>
      <c r="V6" s="3354"/>
      <c r="W6" s="3354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BV6" s="3"/>
      <c r="BW6" s="3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5"/>
      <c r="DB6" s="5"/>
      <c r="DC6" s="5"/>
      <c r="DD6" s="5"/>
      <c r="DE6" s="5"/>
      <c r="DF6" s="5"/>
      <c r="DG6" s="5"/>
      <c r="DH6" s="5"/>
      <c r="DI6" s="5"/>
      <c r="DJ6" s="5"/>
    </row>
    <row r="7" spans="1:114" s="2" customFormat="1" ht="15" x14ac:dyDescent="0.2">
      <c r="A7" s="1868"/>
      <c r="B7" s="1868"/>
      <c r="C7" s="1868"/>
      <c r="D7" s="1868"/>
      <c r="E7" s="1868"/>
      <c r="F7" s="1868"/>
      <c r="G7" s="1868"/>
      <c r="H7" s="1868"/>
      <c r="I7" s="1868"/>
      <c r="J7" s="1868"/>
      <c r="K7" s="1868"/>
      <c r="L7" s="1868"/>
      <c r="M7" s="1868"/>
      <c r="N7" s="1868"/>
      <c r="O7" s="1868"/>
      <c r="P7" s="1868"/>
      <c r="Q7" s="1868"/>
      <c r="R7" s="1868"/>
      <c r="S7" s="1868"/>
      <c r="T7" s="1868"/>
      <c r="U7" s="1868"/>
      <c r="V7" s="1868"/>
      <c r="W7" s="1868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V7" s="3"/>
      <c r="BW7" s="3"/>
      <c r="BX7" s="3"/>
      <c r="BY7" s="3"/>
      <c r="BZ7" s="3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5"/>
      <c r="DB7" s="5"/>
      <c r="DC7" s="5"/>
      <c r="DD7" s="5"/>
      <c r="DE7" s="5"/>
      <c r="DF7" s="5"/>
      <c r="DG7" s="5"/>
      <c r="DH7" s="5"/>
      <c r="DI7" s="5"/>
      <c r="DJ7" s="5"/>
    </row>
    <row r="8" spans="1:114" s="2" customFormat="1" x14ac:dyDescent="0.2">
      <c r="A8" s="8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"/>
      <c r="Z8" s="1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V8" s="3"/>
      <c r="BW8" s="3"/>
      <c r="BX8" s="3"/>
      <c r="BY8" s="3"/>
      <c r="BZ8" s="3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5"/>
      <c r="DB8" s="5"/>
      <c r="DC8" s="5"/>
      <c r="DD8" s="5"/>
      <c r="DE8" s="5"/>
      <c r="DF8" s="5"/>
      <c r="DG8" s="5"/>
      <c r="DH8" s="5"/>
      <c r="DI8" s="5"/>
      <c r="DJ8" s="5"/>
    </row>
    <row r="9" spans="1:114" s="2" customFormat="1" ht="14.25" customHeight="1" x14ac:dyDescent="0.2">
      <c r="A9" s="4011" t="s">
        <v>3</v>
      </c>
      <c r="B9" s="3958" t="s">
        <v>4</v>
      </c>
      <c r="C9" s="3959"/>
      <c r="D9" s="3950"/>
      <c r="E9" s="4155" t="s">
        <v>5</v>
      </c>
      <c r="F9" s="3960"/>
      <c r="G9" s="3960"/>
      <c r="H9" s="3960"/>
      <c r="I9" s="3960"/>
      <c r="J9" s="3960"/>
      <c r="K9" s="3960"/>
      <c r="L9" s="3960"/>
      <c r="M9" s="3960"/>
      <c r="N9" s="3960"/>
      <c r="O9" s="3960"/>
      <c r="P9" s="3960"/>
      <c r="Q9" s="3960"/>
      <c r="R9" s="3960"/>
      <c r="S9" s="3960"/>
      <c r="T9" s="3960"/>
      <c r="U9" s="3960"/>
      <c r="V9" s="3960"/>
      <c r="W9" s="3960"/>
      <c r="X9" s="3960"/>
      <c r="Y9" s="3960"/>
      <c r="Z9" s="3960"/>
      <c r="AA9" s="3960"/>
      <c r="AB9" s="3960"/>
      <c r="AC9" s="3960"/>
      <c r="AD9" s="3960"/>
      <c r="AE9" s="3960"/>
      <c r="AF9" s="3960"/>
      <c r="AG9" s="3960"/>
      <c r="AH9" s="3960"/>
      <c r="AI9" s="3960"/>
      <c r="AJ9" s="3960"/>
      <c r="AK9" s="3960"/>
      <c r="AL9" s="3960"/>
      <c r="AM9" s="3960"/>
      <c r="AN9" s="4156"/>
      <c r="AO9" s="3965" t="s">
        <v>6</v>
      </c>
      <c r="AP9" s="3965" t="s">
        <v>7</v>
      </c>
      <c r="AQ9" s="3950" t="s">
        <v>8</v>
      </c>
      <c r="AR9" s="3950" t="s">
        <v>9</v>
      </c>
      <c r="AS9" s="3950" t="s">
        <v>10</v>
      </c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U9" s="10"/>
      <c r="BV9" s="3"/>
      <c r="BW9" s="3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5"/>
      <c r="DB9" s="5"/>
      <c r="DC9" s="5"/>
      <c r="DD9" s="5"/>
      <c r="DE9" s="5"/>
      <c r="DF9" s="5"/>
      <c r="DG9" s="5"/>
      <c r="DH9" s="5"/>
      <c r="DI9" s="5"/>
      <c r="DJ9" s="5"/>
    </row>
    <row r="10" spans="1:114" s="2" customFormat="1" ht="14.25" customHeight="1" x14ac:dyDescent="0.2">
      <c r="A10" s="3356"/>
      <c r="B10" s="4154"/>
      <c r="C10" s="3484"/>
      <c r="D10" s="3623"/>
      <c r="E10" s="4157" t="s">
        <v>11</v>
      </c>
      <c r="F10" s="4159"/>
      <c r="G10" s="4157" t="s">
        <v>12</v>
      </c>
      <c r="H10" s="4158"/>
      <c r="I10" s="4157" t="s">
        <v>13</v>
      </c>
      <c r="J10" s="4158"/>
      <c r="K10" s="4157" t="s">
        <v>14</v>
      </c>
      <c r="L10" s="4158"/>
      <c r="M10" s="4157" t="s">
        <v>15</v>
      </c>
      <c r="N10" s="4158"/>
      <c r="O10" s="4157" t="s">
        <v>16</v>
      </c>
      <c r="P10" s="4158"/>
      <c r="Q10" s="4157" t="s">
        <v>17</v>
      </c>
      <c r="R10" s="4158"/>
      <c r="S10" s="4157" t="s">
        <v>18</v>
      </c>
      <c r="T10" s="4158"/>
      <c r="U10" s="4157" t="s">
        <v>19</v>
      </c>
      <c r="V10" s="4158"/>
      <c r="W10" s="4157" t="s">
        <v>20</v>
      </c>
      <c r="X10" s="4158"/>
      <c r="Y10" s="4157" t="s">
        <v>21</v>
      </c>
      <c r="Z10" s="4158"/>
      <c r="AA10" s="4157" t="s">
        <v>22</v>
      </c>
      <c r="AB10" s="4158"/>
      <c r="AC10" s="4157" t="s">
        <v>23</v>
      </c>
      <c r="AD10" s="4158"/>
      <c r="AE10" s="4157" t="s">
        <v>24</v>
      </c>
      <c r="AF10" s="4158"/>
      <c r="AG10" s="4157" t="s">
        <v>25</v>
      </c>
      <c r="AH10" s="4158"/>
      <c r="AI10" s="4157" t="s">
        <v>26</v>
      </c>
      <c r="AJ10" s="4158"/>
      <c r="AK10" s="4157" t="s">
        <v>27</v>
      </c>
      <c r="AL10" s="4158"/>
      <c r="AM10" s="4155" t="s">
        <v>28</v>
      </c>
      <c r="AN10" s="4156"/>
      <c r="AO10" s="3368"/>
      <c r="AP10" s="3368"/>
      <c r="AQ10" s="3372"/>
      <c r="AR10" s="3372"/>
      <c r="AS10" s="3372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U10" s="10"/>
      <c r="BV10" s="3"/>
      <c r="BW10" s="3"/>
      <c r="BX10" s="3"/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5"/>
      <c r="DB10" s="5"/>
      <c r="DC10" s="5"/>
      <c r="DD10" s="5"/>
      <c r="DE10" s="5"/>
      <c r="DF10" s="5"/>
      <c r="DG10" s="5"/>
      <c r="DH10" s="5"/>
      <c r="DI10" s="5"/>
      <c r="DJ10" s="5"/>
    </row>
    <row r="11" spans="1:114" s="2" customFormat="1" x14ac:dyDescent="0.2">
      <c r="A11" s="4122"/>
      <c r="B11" s="2133" t="s">
        <v>29</v>
      </c>
      <c r="C11" s="2134" t="s">
        <v>30</v>
      </c>
      <c r="D11" s="2135" t="s">
        <v>31</v>
      </c>
      <c r="E11" s="2136" t="s">
        <v>30</v>
      </c>
      <c r="F11" s="2137" t="s">
        <v>31</v>
      </c>
      <c r="G11" s="2136" t="s">
        <v>30</v>
      </c>
      <c r="H11" s="2137" t="s">
        <v>31</v>
      </c>
      <c r="I11" s="2136" t="s">
        <v>30</v>
      </c>
      <c r="J11" s="2137" t="s">
        <v>31</v>
      </c>
      <c r="K11" s="2136" t="s">
        <v>30</v>
      </c>
      <c r="L11" s="2137" t="s">
        <v>31</v>
      </c>
      <c r="M11" s="2136" t="s">
        <v>30</v>
      </c>
      <c r="N11" s="2137" t="s">
        <v>31</v>
      </c>
      <c r="O11" s="2136" t="s">
        <v>30</v>
      </c>
      <c r="P11" s="2137" t="s">
        <v>31</v>
      </c>
      <c r="Q11" s="2136" t="s">
        <v>30</v>
      </c>
      <c r="R11" s="2137" t="s">
        <v>31</v>
      </c>
      <c r="S11" s="2136" t="s">
        <v>30</v>
      </c>
      <c r="T11" s="2137" t="s">
        <v>31</v>
      </c>
      <c r="U11" s="2136" t="s">
        <v>30</v>
      </c>
      <c r="V11" s="2137" t="s">
        <v>31</v>
      </c>
      <c r="W11" s="2136" t="s">
        <v>30</v>
      </c>
      <c r="X11" s="2137" t="s">
        <v>31</v>
      </c>
      <c r="Y11" s="2136" t="s">
        <v>30</v>
      </c>
      <c r="Z11" s="2137" t="s">
        <v>31</v>
      </c>
      <c r="AA11" s="2136" t="s">
        <v>30</v>
      </c>
      <c r="AB11" s="2137" t="s">
        <v>31</v>
      </c>
      <c r="AC11" s="2136" t="s">
        <v>30</v>
      </c>
      <c r="AD11" s="2137" t="s">
        <v>31</v>
      </c>
      <c r="AE11" s="2136" t="s">
        <v>30</v>
      </c>
      <c r="AF11" s="2137" t="s">
        <v>31</v>
      </c>
      <c r="AG11" s="2136" t="s">
        <v>30</v>
      </c>
      <c r="AH11" s="2137" t="s">
        <v>31</v>
      </c>
      <c r="AI11" s="2136" t="s">
        <v>30</v>
      </c>
      <c r="AJ11" s="2137" t="s">
        <v>31</v>
      </c>
      <c r="AK11" s="2136" t="s">
        <v>30</v>
      </c>
      <c r="AL11" s="2137" t="s">
        <v>31</v>
      </c>
      <c r="AM11" s="2136" t="s">
        <v>30</v>
      </c>
      <c r="AN11" s="2138" t="s">
        <v>31</v>
      </c>
      <c r="AO11" s="4080"/>
      <c r="AP11" s="4080"/>
      <c r="AQ11" s="3623"/>
      <c r="AR11" s="3623"/>
      <c r="AS11" s="362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U11" s="10"/>
      <c r="BV11" s="3"/>
      <c r="BW11" s="3"/>
      <c r="BX11" s="3"/>
      <c r="BY11" s="3"/>
      <c r="BZ11" s="3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5"/>
      <c r="DB11" s="5"/>
      <c r="DC11" s="5"/>
      <c r="DD11" s="5"/>
      <c r="DE11" s="5"/>
      <c r="DF11" s="5"/>
      <c r="DG11" s="5"/>
      <c r="DH11" s="5"/>
      <c r="DI11" s="5"/>
      <c r="DJ11" s="5"/>
    </row>
    <row r="12" spans="1:114" s="2" customFormat="1" x14ac:dyDescent="0.2">
      <c r="A12" s="2139" t="s">
        <v>32</v>
      </c>
      <c r="B12" s="2140">
        <f>SUM(B13:B26)</f>
        <v>0</v>
      </c>
      <c r="C12" s="2141">
        <f>SUM(C13:C26)</f>
        <v>0</v>
      </c>
      <c r="D12" s="11">
        <f>SUM(D13:D26)</f>
        <v>0</v>
      </c>
      <c r="E12" s="2136">
        <f>SUM(E13:E26)</f>
        <v>0</v>
      </c>
      <c r="F12" s="12">
        <f t="shared" ref="F12:AN12" si="0">SUM(F13:F26)</f>
        <v>0</v>
      </c>
      <c r="G12" s="13">
        <f>SUM(G13:G26)</f>
        <v>0</v>
      </c>
      <c r="H12" s="12">
        <f t="shared" si="0"/>
        <v>0</v>
      </c>
      <c r="I12" s="2136">
        <f t="shared" si="0"/>
        <v>0</v>
      </c>
      <c r="J12" s="12">
        <f t="shared" si="0"/>
        <v>0</v>
      </c>
      <c r="K12" s="2136">
        <f t="shared" si="0"/>
        <v>0</v>
      </c>
      <c r="L12" s="12">
        <f t="shared" si="0"/>
        <v>0</v>
      </c>
      <c r="M12" s="2136">
        <f t="shared" si="0"/>
        <v>0</v>
      </c>
      <c r="N12" s="12">
        <f t="shared" si="0"/>
        <v>0</v>
      </c>
      <c r="O12" s="2136">
        <f t="shared" si="0"/>
        <v>0</v>
      </c>
      <c r="P12" s="12">
        <f t="shared" si="0"/>
        <v>0</v>
      </c>
      <c r="Q12" s="2136">
        <f t="shared" si="0"/>
        <v>0</v>
      </c>
      <c r="R12" s="12">
        <f t="shared" si="0"/>
        <v>0</v>
      </c>
      <c r="S12" s="2136">
        <f t="shared" si="0"/>
        <v>0</v>
      </c>
      <c r="T12" s="12">
        <f t="shared" si="0"/>
        <v>0</v>
      </c>
      <c r="U12" s="2136">
        <f>SUM(U13:U26)</f>
        <v>0</v>
      </c>
      <c r="V12" s="12">
        <f>SUM(V13:V26)</f>
        <v>0</v>
      </c>
      <c r="W12" s="2136">
        <f t="shared" si="0"/>
        <v>0</v>
      </c>
      <c r="X12" s="12">
        <f t="shared" si="0"/>
        <v>0</v>
      </c>
      <c r="Y12" s="2136">
        <f t="shared" si="0"/>
        <v>0</v>
      </c>
      <c r="Z12" s="12">
        <f t="shared" si="0"/>
        <v>0</v>
      </c>
      <c r="AA12" s="2136">
        <f t="shared" si="0"/>
        <v>0</v>
      </c>
      <c r="AB12" s="12">
        <f t="shared" si="0"/>
        <v>0</v>
      </c>
      <c r="AC12" s="2136">
        <f t="shared" si="0"/>
        <v>0</v>
      </c>
      <c r="AD12" s="12">
        <f t="shared" si="0"/>
        <v>0</v>
      </c>
      <c r="AE12" s="2136">
        <f t="shared" si="0"/>
        <v>0</v>
      </c>
      <c r="AF12" s="12">
        <f t="shared" si="0"/>
        <v>0</v>
      </c>
      <c r="AG12" s="2136">
        <f t="shared" si="0"/>
        <v>0</v>
      </c>
      <c r="AH12" s="12">
        <f t="shared" si="0"/>
        <v>0</v>
      </c>
      <c r="AI12" s="2136">
        <f t="shared" si="0"/>
        <v>0</v>
      </c>
      <c r="AJ12" s="12">
        <f t="shared" si="0"/>
        <v>0</v>
      </c>
      <c r="AK12" s="2136">
        <f t="shared" si="0"/>
        <v>0</v>
      </c>
      <c r="AL12" s="12">
        <f t="shared" si="0"/>
        <v>0</v>
      </c>
      <c r="AM12" s="2136">
        <f t="shared" si="0"/>
        <v>0</v>
      </c>
      <c r="AN12" s="14">
        <f t="shared" si="0"/>
        <v>0</v>
      </c>
      <c r="AO12" s="15">
        <f>SUM(AO13:AO26)</f>
        <v>0</v>
      </c>
      <c r="AP12" s="2142">
        <f>SUM(AP13:AP26)</f>
        <v>0</v>
      </c>
      <c r="AQ12" s="2137">
        <f>SUM(AQ13:AQ26)</f>
        <v>0</v>
      </c>
      <c r="AR12" s="2137">
        <f>SUM(AR13:AR26)</f>
        <v>0</v>
      </c>
      <c r="AS12" s="2137">
        <f>SUM(AS13:AS26)</f>
        <v>0</v>
      </c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U12" s="10"/>
      <c r="BV12" s="3"/>
      <c r="BW12" s="3"/>
      <c r="BX12" s="3"/>
      <c r="BY12" s="3"/>
      <c r="BZ12" s="3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5"/>
      <c r="DB12" s="5"/>
      <c r="DC12" s="5"/>
      <c r="DD12" s="5"/>
      <c r="DE12" s="5"/>
      <c r="DF12" s="5"/>
      <c r="DG12" s="5"/>
      <c r="DH12" s="5"/>
      <c r="DI12" s="5"/>
      <c r="DJ12" s="5"/>
    </row>
    <row r="13" spans="1:114" s="2" customFormat="1" x14ac:dyDescent="0.2">
      <c r="A13" s="16" t="s">
        <v>33</v>
      </c>
      <c r="B13" s="17">
        <f>SUM(C13:D13)</f>
        <v>0</v>
      </c>
      <c r="C13" s="2143">
        <f>SUM(E13+G13+I13+K13+M13+O13+Q13+S13+U13+W13+Y13+AA13+AC13+AE13+AG13+AI13+AK13+AM13)</f>
        <v>0</v>
      </c>
      <c r="D13" s="2144">
        <f>SUM(F13+H13+J13+L13+N13+P13+R13+T13+V13+X13+Z13+AB13+AD13+AF13+AH13+AJ13+AL13+AN13)</f>
        <v>0</v>
      </c>
      <c r="E13" s="2145"/>
      <c r="F13" s="2146"/>
      <c r="G13" s="2145"/>
      <c r="H13" s="2146"/>
      <c r="I13" s="2145"/>
      <c r="J13" s="2147"/>
      <c r="K13" s="2145"/>
      <c r="L13" s="2147"/>
      <c r="M13" s="2145"/>
      <c r="N13" s="2147"/>
      <c r="O13" s="2145"/>
      <c r="P13" s="2147"/>
      <c r="Q13" s="2145"/>
      <c r="R13" s="2147"/>
      <c r="S13" s="2145"/>
      <c r="T13" s="2147"/>
      <c r="U13" s="2145"/>
      <c r="V13" s="2147"/>
      <c r="W13" s="2145"/>
      <c r="X13" s="2147"/>
      <c r="Y13" s="2145"/>
      <c r="Z13" s="2147"/>
      <c r="AA13" s="2145"/>
      <c r="AB13" s="2147"/>
      <c r="AC13" s="2145"/>
      <c r="AD13" s="2147"/>
      <c r="AE13" s="2145"/>
      <c r="AF13" s="2147"/>
      <c r="AG13" s="2145"/>
      <c r="AH13" s="2147"/>
      <c r="AI13" s="2145"/>
      <c r="AJ13" s="2147"/>
      <c r="AK13" s="2145"/>
      <c r="AL13" s="2147"/>
      <c r="AM13" s="2148"/>
      <c r="AN13" s="2149"/>
      <c r="AO13" s="2150"/>
      <c r="AP13" s="2150"/>
      <c r="AQ13" s="2151"/>
      <c r="AR13" s="2151"/>
      <c r="AS13" s="2151"/>
      <c r="AT13" s="18"/>
      <c r="AU13" s="19"/>
      <c r="AV13" s="19"/>
      <c r="AW13" s="19"/>
      <c r="AX13" s="19"/>
      <c r="AY13" s="19"/>
      <c r="AZ13" s="19"/>
      <c r="BA13" s="19"/>
      <c r="BB13" s="3"/>
      <c r="BC13" s="3"/>
      <c r="BD13" s="3"/>
      <c r="BU13" s="10"/>
      <c r="BV13" s="3"/>
      <c r="BW13" s="3"/>
      <c r="BX13" s="3"/>
      <c r="BY13" s="3"/>
      <c r="BZ13" s="3"/>
      <c r="CA13" s="20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5"/>
      <c r="DB13" s="5">
        <v>0</v>
      </c>
      <c r="DC13" s="5"/>
      <c r="DD13" s="5">
        <v>0</v>
      </c>
      <c r="DE13" s="5"/>
      <c r="DF13" s="5">
        <v>0</v>
      </c>
      <c r="DG13" s="5"/>
      <c r="DH13" s="5">
        <v>0</v>
      </c>
      <c r="DI13" s="5"/>
      <c r="DJ13" s="5">
        <v>0</v>
      </c>
    </row>
    <row r="14" spans="1:114" s="2" customFormat="1" x14ac:dyDescent="0.2">
      <c r="A14" s="21" t="s">
        <v>34</v>
      </c>
      <c r="B14" s="22">
        <f t="shared" ref="B14:B26" si="1">SUM(C14:D14)</f>
        <v>0</v>
      </c>
      <c r="C14" s="23">
        <f>SUM(E14+G14+I14)</f>
        <v>0</v>
      </c>
      <c r="D14" s="24">
        <f>SUM(F14+H14+J14)</f>
        <v>0</v>
      </c>
      <c r="E14" s="25"/>
      <c r="F14" s="26"/>
      <c r="G14" s="25"/>
      <c r="H14" s="26"/>
      <c r="I14" s="25"/>
      <c r="J14" s="27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8"/>
      <c r="V14" s="29"/>
      <c r="W14" s="28"/>
      <c r="X14" s="29"/>
      <c r="Y14" s="28"/>
      <c r="Z14" s="29"/>
      <c r="AA14" s="28"/>
      <c r="AB14" s="29"/>
      <c r="AC14" s="28"/>
      <c r="AD14" s="29"/>
      <c r="AE14" s="28"/>
      <c r="AF14" s="29"/>
      <c r="AG14" s="28"/>
      <c r="AH14" s="29"/>
      <c r="AI14" s="28"/>
      <c r="AJ14" s="29"/>
      <c r="AK14" s="28"/>
      <c r="AL14" s="29"/>
      <c r="AM14" s="28"/>
      <c r="AN14" s="30"/>
      <c r="AO14" s="31"/>
      <c r="AP14" s="31"/>
      <c r="AQ14" s="32"/>
      <c r="AR14" s="32"/>
      <c r="AS14" s="32"/>
      <c r="AT14" s="18"/>
      <c r="AU14" s="19"/>
      <c r="AV14" s="19"/>
      <c r="AW14" s="19"/>
      <c r="AX14" s="19"/>
      <c r="AY14" s="19"/>
      <c r="AZ14" s="19"/>
      <c r="BA14" s="19"/>
      <c r="BB14" s="3"/>
      <c r="BC14" s="3"/>
      <c r="BD14" s="3"/>
      <c r="BU14" s="10"/>
      <c r="BV14" s="3"/>
      <c r="BW14" s="3"/>
      <c r="BX14" s="3"/>
      <c r="BY14" s="3"/>
      <c r="BZ14" s="3"/>
      <c r="CA14" s="20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5"/>
      <c r="DB14" s="5">
        <v>0</v>
      </c>
      <c r="DC14" s="5"/>
      <c r="DD14" s="5">
        <v>0</v>
      </c>
      <c r="DE14" s="5"/>
      <c r="DF14" s="5">
        <v>0</v>
      </c>
      <c r="DG14" s="5"/>
      <c r="DH14" s="5">
        <v>0</v>
      </c>
      <c r="DI14" s="5"/>
      <c r="DJ14" s="5">
        <v>0</v>
      </c>
    </row>
    <row r="15" spans="1:114" s="2" customFormat="1" x14ac:dyDescent="0.2">
      <c r="A15" s="33" t="s">
        <v>35</v>
      </c>
      <c r="B15" s="22">
        <f t="shared" si="1"/>
        <v>0</v>
      </c>
      <c r="C15" s="23">
        <f>SUM(E15+G15+I15+K15+M15+O15+Q15+S15+U15+W15+Y15+AA15+AC15+AE15+AG15+AI15+AK15+AM15)</f>
        <v>0</v>
      </c>
      <c r="D15" s="24">
        <f>SUM(F15+H15+J15+L15+N15+P15+R15+T15+V15+X15+Z15+AB15+AD15+AF15+AH15+AJ15+AL15+AN15)</f>
        <v>0</v>
      </c>
      <c r="E15" s="25"/>
      <c r="F15" s="26"/>
      <c r="G15" s="25"/>
      <c r="H15" s="26"/>
      <c r="I15" s="25"/>
      <c r="J15" s="27"/>
      <c r="K15" s="25"/>
      <c r="L15" s="27"/>
      <c r="M15" s="25"/>
      <c r="N15" s="27"/>
      <c r="O15" s="25"/>
      <c r="P15" s="27"/>
      <c r="Q15" s="25"/>
      <c r="R15" s="27"/>
      <c r="S15" s="25"/>
      <c r="T15" s="27"/>
      <c r="U15" s="25"/>
      <c r="V15" s="27"/>
      <c r="W15" s="25"/>
      <c r="X15" s="27"/>
      <c r="Y15" s="25"/>
      <c r="Z15" s="27"/>
      <c r="AA15" s="25"/>
      <c r="AB15" s="27"/>
      <c r="AC15" s="25"/>
      <c r="AD15" s="27"/>
      <c r="AE15" s="25"/>
      <c r="AF15" s="27"/>
      <c r="AG15" s="25"/>
      <c r="AH15" s="27"/>
      <c r="AI15" s="25"/>
      <c r="AJ15" s="27"/>
      <c r="AK15" s="25"/>
      <c r="AL15" s="27"/>
      <c r="AM15" s="34"/>
      <c r="AN15" s="35"/>
      <c r="AO15" s="31"/>
      <c r="AP15" s="31"/>
      <c r="AQ15" s="32"/>
      <c r="AR15" s="32"/>
      <c r="AS15" s="32"/>
      <c r="AT15" s="18"/>
      <c r="AU15" s="19"/>
      <c r="AV15" s="19"/>
      <c r="AW15" s="19"/>
      <c r="AX15" s="19"/>
      <c r="AY15" s="19"/>
      <c r="AZ15" s="19"/>
      <c r="BA15" s="19"/>
      <c r="BB15" s="3"/>
      <c r="BC15" s="3"/>
      <c r="BD15" s="3"/>
      <c r="BU15" s="10"/>
      <c r="BV15" s="3"/>
      <c r="BW15" s="3"/>
      <c r="BX15" s="3"/>
      <c r="BY15" s="3"/>
      <c r="BZ15" s="3"/>
      <c r="CA15" s="20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5"/>
      <c r="DB15" s="5">
        <v>0</v>
      </c>
      <c r="DC15" s="5"/>
      <c r="DD15" s="5">
        <v>0</v>
      </c>
      <c r="DE15" s="5"/>
      <c r="DF15" s="5">
        <v>0</v>
      </c>
      <c r="DG15" s="5"/>
      <c r="DH15" s="5">
        <v>0</v>
      </c>
      <c r="DI15" s="5"/>
      <c r="DJ15" s="5">
        <v>0</v>
      </c>
    </row>
    <row r="16" spans="1:114" s="2" customFormat="1" x14ac:dyDescent="0.2">
      <c r="A16" s="36" t="s">
        <v>36</v>
      </c>
      <c r="B16" s="37">
        <f t="shared" si="1"/>
        <v>0</v>
      </c>
      <c r="C16" s="38">
        <f>SUM(I16+K16+M16+O16+Q16+S16+U16+W16+Y16+AA16+AC16+AE16+AG16+AI16+AK16+AM16)</f>
        <v>0</v>
      </c>
      <c r="D16" s="39">
        <f>SUM(J16+L16+N16+P16+R16+T16+V16+X16+Z16+AB16+AD16+AF16+AH16+AJ16+AL16+AN16)</f>
        <v>0</v>
      </c>
      <c r="E16" s="28"/>
      <c r="F16" s="29"/>
      <c r="G16" s="40"/>
      <c r="H16" s="41"/>
      <c r="I16" s="25"/>
      <c r="J16" s="27"/>
      <c r="K16" s="25"/>
      <c r="L16" s="27"/>
      <c r="M16" s="25"/>
      <c r="N16" s="27"/>
      <c r="O16" s="25"/>
      <c r="P16" s="27"/>
      <c r="Q16" s="25"/>
      <c r="R16" s="27"/>
      <c r="S16" s="25"/>
      <c r="T16" s="27"/>
      <c r="U16" s="25"/>
      <c r="V16" s="27"/>
      <c r="W16" s="25"/>
      <c r="X16" s="27"/>
      <c r="Y16" s="25"/>
      <c r="Z16" s="27"/>
      <c r="AA16" s="25"/>
      <c r="AB16" s="27"/>
      <c r="AC16" s="25"/>
      <c r="AD16" s="27"/>
      <c r="AE16" s="25"/>
      <c r="AF16" s="27"/>
      <c r="AG16" s="25"/>
      <c r="AH16" s="27"/>
      <c r="AI16" s="25"/>
      <c r="AJ16" s="27"/>
      <c r="AK16" s="25"/>
      <c r="AL16" s="27"/>
      <c r="AM16" s="34"/>
      <c r="AN16" s="35"/>
      <c r="AO16" s="31"/>
      <c r="AP16" s="31"/>
      <c r="AQ16" s="32"/>
      <c r="AR16" s="32"/>
      <c r="AS16" s="32"/>
      <c r="AT16" s="18"/>
      <c r="AU16" s="19"/>
      <c r="AV16" s="19"/>
      <c r="AW16" s="19"/>
      <c r="AX16" s="19"/>
      <c r="AY16" s="19"/>
      <c r="AZ16" s="19"/>
      <c r="BA16" s="19"/>
      <c r="BB16" s="3"/>
      <c r="BC16" s="3"/>
      <c r="BD16" s="3"/>
      <c r="BU16" s="10"/>
      <c r="BV16" s="3"/>
      <c r="BW16" s="3"/>
      <c r="BX16" s="3"/>
      <c r="BY16" s="3"/>
      <c r="BZ16" s="3"/>
      <c r="CA16" s="20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5"/>
      <c r="DB16" s="5">
        <v>0</v>
      </c>
      <c r="DC16" s="5"/>
      <c r="DD16" s="5">
        <v>0</v>
      </c>
      <c r="DE16" s="5"/>
      <c r="DF16" s="5">
        <v>0</v>
      </c>
      <c r="DG16" s="5"/>
      <c r="DH16" s="5">
        <v>0</v>
      </c>
      <c r="DI16" s="5"/>
      <c r="DJ16" s="5">
        <v>0</v>
      </c>
    </row>
    <row r="17" spans="1:114" s="2" customFormat="1" x14ac:dyDescent="0.2">
      <c r="A17" s="42" t="s">
        <v>37</v>
      </c>
      <c r="B17" s="22">
        <f t="shared" si="1"/>
        <v>0</v>
      </c>
      <c r="C17" s="23">
        <f>SUM(U17+W17+Y17+AA17+AC17+AE17+AG17+AI17+AK17+AM17)</f>
        <v>0</v>
      </c>
      <c r="D17" s="24">
        <f>SUM(V17+X17+Z17+AB17+AD17+AF17+AH17+AJ17+AL17+AN17)</f>
        <v>0</v>
      </c>
      <c r="E17" s="28"/>
      <c r="F17" s="43"/>
      <c r="G17" s="28"/>
      <c r="H17" s="43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29"/>
      <c r="U17" s="25"/>
      <c r="V17" s="27"/>
      <c r="W17" s="25"/>
      <c r="X17" s="27"/>
      <c r="Y17" s="25"/>
      <c r="Z17" s="27"/>
      <c r="AA17" s="25"/>
      <c r="AB17" s="27"/>
      <c r="AC17" s="25"/>
      <c r="AD17" s="27"/>
      <c r="AE17" s="25"/>
      <c r="AF17" s="27"/>
      <c r="AG17" s="25"/>
      <c r="AH17" s="27"/>
      <c r="AI17" s="25"/>
      <c r="AJ17" s="27"/>
      <c r="AK17" s="25"/>
      <c r="AL17" s="27"/>
      <c r="AM17" s="34"/>
      <c r="AN17" s="35"/>
      <c r="AO17" s="31"/>
      <c r="AP17" s="31"/>
      <c r="AQ17" s="32"/>
      <c r="AR17" s="32"/>
      <c r="AS17" s="32"/>
      <c r="AT17" s="18"/>
      <c r="AU17" s="19"/>
      <c r="AV17" s="19"/>
      <c r="AW17" s="19"/>
      <c r="AX17" s="19"/>
      <c r="AY17" s="19"/>
      <c r="AZ17" s="19"/>
      <c r="BA17" s="19"/>
      <c r="BB17" s="3"/>
      <c r="BC17" s="3"/>
      <c r="BD17" s="3"/>
      <c r="BU17" s="10"/>
      <c r="BV17" s="3"/>
      <c r="BW17" s="3"/>
      <c r="BX17" s="3"/>
      <c r="BY17" s="3"/>
      <c r="BZ17" s="3"/>
      <c r="CA17" s="20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5"/>
      <c r="DB17" s="5">
        <v>0</v>
      </c>
      <c r="DC17" s="5"/>
      <c r="DD17" s="5">
        <v>0</v>
      </c>
      <c r="DE17" s="5"/>
      <c r="DF17" s="5">
        <v>0</v>
      </c>
      <c r="DG17" s="5"/>
      <c r="DH17" s="5">
        <v>0</v>
      </c>
      <c r="DI17" s="5"/>
      <c r="DJ17" s="5">
        <v>0</v>
      </c>
    </row>
    <row r="18" spans="1:114" s="2" customFormat="1" x14ac:dyDescent="0.2">
      <c r="A18" s="44" t="s">
        <v>38</v>
      </c>
      <c r="B18" s="22">
        <f t="shared" si="1"/>
        <v>0</v>
      </c>
      <c r="C18" s="23">
        <f>SUM(E18+G18+I18+K18+M18+O18+Q18+S18+U18+W18+Y18+AA18+AC18+AE18+AG18+AI18+AK18+AM18)</f>
        <v>0</v>
      </c>
      <c r="D18" s="24">
        <f>SUM(F18+H18+J18+L18+N18+P18+R18+T18+V18+X18+Z18+AB18+AD18+AF18+AH18+AJ18+AL18+AN18)</f>
        <v>0</v>
      </c>
      <c r="E18" s="25"/>
      <c r="F18" s="26"/>
      <c r="G18" s="25"/>
      <c r="H18" s="26"/>
      <c r="I18" s="25"/>
      <c r="J18" s="27"/>
      <c r="K18" s="45"/>
      <c r="L18" s="27"/>
      <c r="M18" s="25"/>
      <c r="N18" s="27"/>
      <c r="O18" s="25"/>
      <c r="P18" s="27"/>
      <c r="Q18" s="25"/>
      <c r="R18" s="27"/>
      <c r="S18" s="25"/>
      <c r="T18" s="27"/>
      <c r="U18" s="25"/>
      <c r="V18" s="27"/>
      <c r="W18" s="25"/>
      <c r="X18" s="27"/>
      <c r="Y18" s="25"/>
      <c r="Z18" s="27"/>
      <c r="AA18" s="25"/>
      <c r="AB18" s="27"/>
      <c r="AC18" s="25"/>
      <c r="AD18" s="27"/>
      <c r="AE18" s="25"/>
      <c r="AF18" s="27"/>
      <c r="AG18" s="25"/>
      <c r="AH18" s="27"/>
      <c r="AI18" s="25"/>
      <c r="AJ18" s="27"/>
      <c r="AK18" s="25"/>
      <c r="AL18" s="27"/>
      <c r="AM18" s="34"/>
      <c r="AN18" s="35"/>
      <c r="AO18" s="31"/>
      <c r="AP18" s="31"/>
      <c r="AQ18" s="32"/>
      <c r="AR18" s="32"/>
      <c r="AS18" s="32"/>
      <c r="AT18" s="18"/>
      <c r="AU18" s="19"/>
      <c r="AV18" s="19"/>
      <c r="AW18" s="19"/>
      <c r="AX18" s="19"/>
      <c r="AY18" s="19"/>
      <c r="AZ18" s="19"/>
      <c r="BA18" s="19"/>
      <c r="BB18" s="3"/>
      <c r="BC18" s="3"/>
      <c r="BD18" s="3"/>
      <c r="BU18" s="10"/>
      <c r="BV18" s="3"/>
      <c r="BW18" s="3"/>
      <c r="BX18" s="3"/>
      <c r="BY18" s="3"/>
      <c r="BZ18" s="3"/>
      <c r="CA18" s="20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5"/>
      <c r="DB18" s="5">
        <v>0</v>
      </c>
      <c r="DC18" s="5"/>
      <c r="DD18" s="5">
        <v>0</v>
      </c>
      <c r="DE18" s="5"/>
      <c r="DF18" s="5">
        <v>0</v>
      </c>
      <c r="DG18" s="5"/>
      <c r="DH18" s="5">
        <v>0</v>
      </c>
      <c r="DI18" s="5"/>
      <c r="DJ18" s="5">
        <v>0</v>
      </c>
    </row>
    <row r="19" spans="1:114" s="2" customFormat="1" x14ac:dyDescent="0.2">
      <c r="A19" s="46" t="s">
        <v>39</v>
      </c>
      <c r="B19" s="22">
        <f>SUM(C19:D19)</f>
        <v>0</v>
      </c>
      <c r="C19" s="47"/>
      <c r="D19" s="48">
        <f>SUM(L19+N19+P19+R19+T19+V19+X19+Z19+AB19+AD19+AF19)</f>
        <v>0</v>
      </c>
      <c r="E19" s="40"/>
      <c r="F19" s="41"/>
      <c r="G19" s="40"/>
      <c r="H19" s="41"/>
      <c r="I19" s="40"/>
      <c r="J19" s="49"/>
      <c r="K19" s="28"/>
      <c r="L19" s="50"/>
      <c r="M19" s="51"/>
      <c r="N19" s="50"/>
      <c r="O19" s="51"/>
      <c r="P19" s="50"/>
      <c r="Q19" s="51"/>
      <c r="R19" s="50"/>
      <c r="S19" s="51"/>
      <c r="T19" s="50"/>
      <c r="U19" s="51"/>
      <c r="V19" s="50"/>
      <c r="W19" s="51"/>
      <c r="X19" s="50"/>
      <c r="Y19" s="51"/>
      <c r="Z19" s="50"/>
      <c r="AA19" s="51"/>
      <c r="AB19" s="50"/>
      <c r="AC19" s="51"/>
      <c r="AD19" s="50"/>
      <c r="AE19" s="51"/>
      <c r="AF19" s="50"/>
      <c r="AG19" s="40"/>
      <c r="AH19" s="49"/>
      <c r="AI19" s="40"/>
      <c r="AJ19" s="49"/>
      <c r="AK19" s="40"/>
      <c r="AL19" s="49"/>
      <c r="AM19" s="52"/>
      <c r="AN19" s="30"/>
      <c r="AO19" s="53"/>
      <c r="AP19" s="53"/>
      <c r="AQ19" s="54"/>
      <c r="AR19" s="54"/>
      <c r="AS19" s="54"/>
      <c r="AT19" s="18"/>
      <c r="AU19" s="19"/>
      <c r="AV19" s="19"/>
      <c r="AW19" s="19"/>
      <c r="AX19" s="19"/>
      <c r="AY19" s="19"/>
      <c r="AZ19" s="19"/>
      <c r="BA19" s="19"/>
      <c r="BB19" s="3"/>
      <c r="BC19" s="3"/>
      <c r="BD19" s="3"/>
      <c r="BU19" s="10"/>
      <c r="BV19" s="3"/>
      <c r="BW19" s="3"/>
      <c r="BX19" s="3"/>
      <c r="BY19" s="3"/>
      <c r="BZ19" s="3"/>
      <c r="CA19" s="20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5"/>
      <c r="DB19" s="5">
        <v>0</v>
      </c>
      <c r="DC19" s="5"/>
      <c r="DD19" s="5">
        <v>0</v>
      </c>
      <c r="DE19" s="5"/>
      <c r="DF19" s="5">
        <v>0</v>
      </c>
      <c r="DG19" s="5"/>
      <c r="DH19" s="5">
        <v>0</v>
      </c>
      <c r="DI19" s="5"/>
      <c r="DJ19" s="5">
        <v>0</v>
      </c>
    </row>
    <row r="20" spans="1:114" s="2" customFormat="1" x14ac:dyDescent="0.2">
      <c r="A20" s="46" t="s">
        <v>40</v>
      </c>
      <c r="B20" s="22">
        <f>SUM(C20:D20)</f>
        <v>0</v>
      </c>
      <c r="C20" s="47"/>
      <c r="D20" s="24">
        <f>SUM(F20+H20+J20+L20+N20+P20+R20+T20+V20+X20+Z20+AB20+AD20+AF20+AH20+AJ20+AL20+AN20)</f>
        <v>0</v>
      </c>
      <c r="E20" s="40"/>
      <c r="F20" s="26"/>
      <c r="G20" s="40"/>
      <c r="H20" s="26"/>
      <c r="I20" s="40"/>
      <c r="J20" s="50"/>
      <c r="K20" s="40"/>
      <c r="L20" s="50"/>
      <c r="M20" s="51"/>
      <c r="N20" s="50"/>
      <c r="O20" s="51"/>
      <c r="P20" s="50"/>
      <c r="Q20" s="51"/>
      <c r="R20" s="50"/>
      <c r="S20" s="51"/>
      <c r="T20" s="50"/>
      <c r="U20" s="51"/>
      <c r="V20" s="50"/>
      <c r="W20" s="51"/>
      <c r="X20" s="50"/>
      <c r="Y20" s="51"/>
      <c r="Z20" s="50"/>
      <c r="AA20" s="51"/>
      <c r="AB20" s="50"/>
      <c r="AC20" s="51"/>
      <c r="AD20" s="50"/>
      <c r="AE20" s="51"/>
      <c r="AF20" s="50"/>
      <c r="AG20" s="51"/>
      <c r="AH20" s="50"/>
      <c r="AI20" s="51"/>
      <c r="AJ20" s="50"/>
      <c r="AK20" s="51"/>
      <c r="AL20" s="50"/>
      <c r="AM20" s="51"/>
      <c r="AN20" s="55"/>
      <c r="AO20" s="53"/>
      <c r="AP20" s="53"/>
      <c r="AQ20" s="54"/>
      <c r="AR20" s="54"/>
      <c r="AS20" s="54"/>
      <c r="AT20" s="18"/>
      <c r="AU20" s="19"/>
      <c r="AV20" s="19"/>
      <c r="AW20" s="19"/>
      <c r="AX20" s="19"/>
      <c r="AY20" s="19"/>
      <c r="AZ20" s="19"/>
      <c r="BA20" s="19"/>
      <c r="BB20" s="3"/>
      <c r="BC20" s="3"/>
      <c r="BD20" s="3"/>
      <c r="BU20" s="10"/>
      <c r="BV20" s="3"/>
      <c r="BW20" s="3"/>
      <c r="BX20" s="3"/>
      <c r="BY20" s="3"/>
      <c r="BZ20" s="3"/>
      <c r="CA20" s="20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5"/>
      <c r="DB20" s="5">
        <v>0</v>
      </c>
      <c r="DC20" s="5"/>
      <c r="DD20" s="5">
        <v>0</v>
      </c>
      <c r="DE20" s="5"/>
      <c r="DF20" s="5">
        <v>0</v>
      </c>
      <c r="DG20" s="5"/>
      <c r="DH20" s="5">
        <v>0</v>
      </c>
      <c r="DI20" s="5"/>
      <c r="DJ20" s="5">
        <v>0</v>
      </c>
    </row>
    <row r="21" spans="1:114" s="2" customFormat="1" x14ac:dyDescent="0.2">
      <c r="A21" s="46" t="s">
        <v>41</v>
      </c>
      <c r="B21" s="56">
        <f t="shared" si="1"/>
        <v>0</v>
      </c>
      <c r="C21" s="57">
        <f>SUM(O21+Q21+S21+U21+W21+Y21+AA21)</f>
        <v>0</v>
      </c>
      <c r="D21" s="24">
        <f>SUM(P21+R21+T21+V21+X21+Z21+AB21)</f>
        <v>0</v>
      </c>
      <c r="E21" s="40"/>
      <c r="F21" s="41"/>
      <c r="G21" s="40"/>
      <c r="H21" s="41"/>
      <c r="I21" s="40"/>
      <c r="J21" s="49"/>
      <c r="K21" s="28"/>
      <c r="L21" s="49"/>
      <c r="M21" s="40"/>
      <c r="N21" s="49"/>
      <c r="O21" s="58"/>
      <c r="P21" s="50"/>
      <c r="Q21" s="58"/>
      <c r="R21" s="50"/>
      <c r="S21" s="58"/>
      <c r="T21" s="50"/>
      <c r="U21" s="58"/>
      <c r="V21" s="50"/>
      <c r="W21" s="58"/>
      <c r="X21" s="50"/>
      <c r="Y21" s="58"/>
      <c r="Z21" s="50"/>
      <c r="AA21" s="58"/>
      <c r="AB21" s="50"/>
      <c r="AC21" s="40"/>
      <c r="AD21" s="49"/>
      <c r="AE21" s="40"/>
      <c r="AF21" s="49"/>
      <c r="AG21" s="51"/>
      <c r="AH21" s="49"/>
      <c r="AI21" s="40"/>
      <c r="AJ21" s="49"/>
      <c r="AK21" s="40"/>
      <c r="AL21" s="49"/>
      <c r="AM21" s="52"/>
      <c r="AN21" s="30"/>
      <c r="AO21" s="53"/>
      <c r="AP21" s="53"/>
      <c r="AQ21" s="54"/>
      <c r="AR21" s="54"/>
      <c r="AS21" s="54"/>
      <c r="AT21" s="18"/>
      <c r="AU21" s="19"/>
      <c r="AV21" s="19"/>
      <c r="AW21" s="19"/>
      <c r="AX21" s="19"/>
      <c r="AY21" s="19"/>
      <c r="AZ21" s="19"/>
      <c r="BA21" s="19"/>
      <c r="BB21" s="3"/>
      <c r="BC21" s="3"/>
      <c r="BD21" s="3"/>
      <c r="BU21" s="10"/>
      <c r="BV21" s="3"/>
      <c r="BW21" s="3"/>
      <c r="BX21" s="3"/>
      <c r="BY21" s="3"/>
      <c r="BZ21" s="3"/>
      <c r="CA21" s="20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5"/>
      <c r="DB21" s="5">
        <v>0</v>
      </c>
      <c r="DC21" s="5"/>
      <c r="DD21" s="5">
        <v>0</v>
      </c>
      <c r="DE21" s="5"/>
      <c r="DF21" s="5">
        <v>0</v>
      </c>
      <c r="DG21" s="5"/>
      <c r="DH21" s="5">
        <v>0</v>
      </c>
      <c r="DI21" s="5"/>
      <c r="DJ21" s="5">
        <v>0</v>
      </c>
    </row>
    <row r="22" spans="1:114" s="2" customFormat="1" x14ac:dyDescent="0.2">
      <c r="A22" s="46" t="s">
        <v>42</v>
      </c>
      <c r="B22" s="56">
        <f t="shared" si="1"/>
        <v>0</v>
      </c>
      <c r="C22" s="57">
        <f>SUM(E22+G22+I22+K22+M22+O22+Q22+S22+U22+W22+Y22+AA22+AC22+AE22+AG22+AI22+AK22+AM22)</f>
        <v>0</v>
      </c>
      <c r="D22" s="48">
        <f>SUM(F22+H22+J22+L22+N22+P22+R22+T22+V22+X22+Z22+AB22+AD22+AF22+AH22+AJ22+AL22+AN22)</f>
        <v>0</v>
      </c>
      <c r="E22" s="58"/>
      <c r="F22" s="59"/>
      <c r="G22" s="58"/>
      <c r="H22" s="59"/>
      <c r="I22" s="58"/>
      <c r="J22" s="50"/>
      <c r="K22" s="45"/>
      <c r="L22" s="50"/>
      <c r="M22" s="58"/>
      <c r="N22" s="50"/>
      <c r="O22" s="58"/>
      <c r="P22" s="50"/>
      <c r="Q22" s="58"/>
      <c r="R22" s="50"/>
      <c r="S22" s="58"/>
      <c r="T22" s="50"/>
      <c r="U22" s="58"/>
      <c r="V22" s="50"/>
      <c r="W22" s="58"/>
      <c r="X22" s="50"/>
      <c r="Y22" s="58"/>
      <c r="Z22" s="50"/>
      <c r="AA22" s="58"/>
      <c r="AB22" s="50"/>
      <c r="AC22" s="58"/>
      <c r="AD22" s="50"/>
      <c r="AE22" s="58"/>
      <c r="AF22" s="50"/>
      <c r="AG22" s="58"/>
      <c r="AH22" s="50"/>
      <c r="AI22" s="58"/>
      <c r="AJ22" s="50"/>
      <c r="AK22" s="58"/>
      <c r="AL22" s="50"/>
      <c r="AM22" s="60"/>
      <c r="AN22" s="55"/>
      <c r="AO22" s="53"/>
      <c r="AP22" s="53"/>
      <c r="AQ22" s="54"/>
      <c r="AR22" s="54"/>
      <c r="AS22" s="54"/>
      <c r="AT22" s="18"/>
      <c r="AU22" s="19"/>
      <c r="AV22" s="19"/>
      <c r="AW22" s="19"/>
      <c r="AX22" s="19"/>
      <c r="AY22" s="19"/>
      <c r="AZ22" s="19"/>
      <c r="BA22" s="19"/>
      <c r="BB22" s="3"/>
      <c r="BC22" s="3"/>
      <c r="BD22" s="3"/>
      <c r="BU22" s="10"/>
      <c r="BV22" s="3"/>
      <c r="BW22" s="3"/>
      <c r="BX22" s="3"/>
      <c r="BY22" s="3"/>
      <c r="BZ22" s="3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5"/>
      <c r="DB22" s="5">
        <v>0</v>
      </c>
      <c r="DC22" s="5"/>
      <c r="DD22" s="5">
        <v>0</v>
      </c>
      <c r="DE22" s="5"/>
      <c r="DF22" s="5">
        <v>0</v>
      </c>
      <c r="DG22" s="5"/>
      <c r="DH22" s="5">
        <v>0</v>
      </c>
      <c r="DI22" s="5"/>
      <c r="DJ22" s="5">
        <v>0</v>
      </c>
    </row>
    <row r="23" spans="1:114" s="2" customFormat="1" x14ac:dyDescent="0.2">
      <c r="A23" s="42" t="s">
        <v>43</v>
      </c>
      <c r="B23" s="56">
        <f t="shared" si="1"/>
        <v>0</v>
      </c>
      <c r="C23" s="57">
        <f>SUM(E23+G23+I23+K23+M23+O23+Q23+S23+U23+W23+Y23+AA23+AC23+AE23+AG23+AI23+AK23+AM23)</f>
        <v>0</v>
      </c>
      <c r="D23" s="48">
        <f>SUM(F23+H23+J23+L23+N23+P23+R23+T23+V23+X23+Z23+AB23+AD23+AF23+AH23+AJ23+AL23+AN23)</f>
        <v>0</v>
      </c>
      <c r="E23" s="58"/>
      <c r="F23" s="59"/>
      <c r="G23" s="58"/>
      <c r="H23" s="59"/>
      <c r="I23" s="58"/>
      <c r="J23" s="50"/>
      <c r="K23" s="45"/>
      <c r="L23" s="50"/>
      <c r="M23" s="58"/>
      <c r="N23" s="50"/>
      <c r="O23" s="58"/>
      <c r="P23" s="50"/>
      <c r="Q23" s="58"/>
      <c r="R23" s="50"/>
      <c r="S23" s="58"/>
      <c r="T23" s="50"/>
      <c r="U23" s="58"/>
      <c r="V23" s="50"/>
      <c r="W23" s="58"/>
      <c r="X23" s="50"/>
      <c r="Y23" s="58"/>
      <c r="Z23" s="50"/>
      <c r="AA23" s="58"/>
      <c r="AB23" s="50"/>
      <c r="AC23" s="58"/>
      <c r="AD23" s="50"/>
      <c r="AE23" s="58"/>
      <c r="AF23" s="50"/>
      <c r="AG23" s="58"/>
      <c r="AH23" s="50"/>
      <c r="AI23" s="58"/>
      <c r="AJ23" s="50"/>
      <c r="AK23" s="58"/>
      <c r="AL23" s="50"/>
      <c r="AM23" s="60"/>
      <c r="AN23" s="55"/>
      <c r="AO23" s="53"/>
      <c r="AP23" s="53"/>
      <c r="AQ23" s="54"/>
      <c r="AR23" s="54"/>
      <c r="AS23" s="54"/>
      <c r="AT23" s="18"/>
      <c r="AU23" s="19"/>
      <c r="AV23" s="19"/>
      <c r="AW23" s="19"/>
      <c r="AX23" s="19"/>
      <c r="AY23" s="19"/>
      <c r="AZ23" s="19"/>
      <c r="BA23" s="19"/>
      <c r="BB23" s="3"/>
      <c r="BC23" s="3"/>
      <c r="BD23" s="3"/>
      <c r="BU23" s="10"/>
      <c r="BV23" s="3"/>
      <c r="BW23" s="3"/>
      <c r="BX23" s="3"/>
      <c r="BY23" s="3"/>
      <c r="BZ23" s="3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5"/>
      <c r="DB23" s="5">
        <v>0</v>
      </c>
      <c r="DC23" s="5"/>
      <c r="DD23" s="5">
        <v>0</v>
      </c>
      <c r="DE23" s="5"/>
      <c r="DF23" s="5">
        <v>0</v>
      </c>
      <c r="DG23" s="5"/>
      <c r="DH23" s="5">
        <v>0</v>
      </c>
      <c r="DI23" s="5"/>
      <c r="DJ23" s="5">
        <v>0</v>
      </c>
    </row>
    <row r="24" spans="1:114" s="2" customFormat="1" x14ac:dyDescent="0.2">
      <c r="A24" s="42" t="s">
        <v>44</v>
      </c>
      <c r="B24" s="22">
        <f t="shared" si="1"/>
        <v>0</v>
      </c>
      <c r="C24" s="23">
        <f>SUM(G24+I24+K24+M24+O24+Q24+S24+U24+W24+Y24+AA24+AC24+AE24+AG24+AI24+AK24+AM24)</f>
        <v>0</v>
      </c>
      <c r="D24" s="24">
        <f>SUM(H24+J24+L24+N24+P24+R24+T24+V24+X24+Z24+AB24+AD24+AF24+AH24+AJ24+AL24+AN24)</f>
        <v>0</v>
      </c>
      <c r="E24" s="28"/>
      <c r="F24" s="29"/>
      <c r="G24" s="58"/>
      <c r="H24" s="59"/>
      <c r="I24" s="58"/>
      <c r="J24" s="50"/>
      <c r="K24" s="45"/>
      <c r="L24" s="50"/>
      <c r="M24" s="58"/>
      <c r="N24" s="50"/>
      <c r="O24" s="58"/>
      <c r="P24" s="50"/>
      <c r="Q24" s="58"/>
      <c r="R24" s="50"/>
      <c r="S24" s="58"/>
      <c r="T24" s="50"/>
      <c r="U24" s="58"/>
      <c r="V24" s="50"/>
      <c r="W24" s="58"/>
      <c r="X24" s="50"/>
      <c r="Y24" s="58"/>
      <c r="Z24" s="50"/>
      <c r="AA24" s="58"/>
      <c r="AB24" s="50"/>
      <c r="AC24" s="58"/>
      <c r="AD24" s="50"/>
      <c r="AE24" s="58"/>
      <c r="AF24" s="50"/>
      <c r="AG24" s="58"/>
      <c r="AH24" s="50"/>
      <c r="AI24" s="58"/>
      <c r="AJ24" s="50"/>
      <c r="AK24" s="58"/>
      <c r="AL24" s="50"/>
      <c r="AM24" s="60"/>
      <c r="AN24" s="55"/>
      <c r="AO24" s="53"/>
      <c r="AP24" s="53"/>
      <c r="AQ24" s="54"/>
      <c r="AR24" s="54"/>
      <c r="AS24" s="54"/>
      <c r="AT24" s="18"/>
      <c r="AU24" s="19"/>
      <c r="AV24" s="19"/>
      <c r="AW24" s="19"/>
      <c r="AX24" s="19"/>
      <c r="AY24" s="19"/>
      <c r="AZ24" s="19"/>
      <c r="BA24" s="19"/>
      <c r="BB24" s="3"/>
      <c r="BC24" s="3"/>
      <c r="BD24" s="3"/>
      <c r="BU24" s="10"/>
      <c r="BV24" s="3"/>
      <c r="BW24" s="3"/>
      <c r="BX24" s="3"/>
      <c r="BY24" s="3"/>
      <c r="BZ24" s="3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5"/>
      <c r="DB24" s="5">
        <v>0</v>
      </c>
      <c r="DC24" s="5"/>
      <c r="DD24" s="5">
        <v>0</v>
      </c>
      <c r="DE24" s="5"/>
      <c r="DF24" s="5">
        <v>0</v>
      </c>
      <c r="DG24" s="5"/>
      <c r="DH24" s="5">
        <v>0</v>
      </c>
      <c r="DI24" s="5"/>
      <c r="DJ24" s="5">
        <v>0</v>
      </c>
    </row>
    <row r="25" spans="1:114" s="2" customFormat="1" x14ac:dyDescent="0.2">
      <c r="A25" s="42" t="s">
        <v>45</v>
      </c>
      <c r="B25" s="22">
        <f t="shared" si="1"/>
        <v>0</v>
      </c>
      <c r="C25" s="23">
        <f>SUM(M25+O25+Q25+S25+U25+W25+Y25+AA25+AC25+AE25+AG25+AI25+AK25+AM25)</f>
        <v>0</v>
      </c>
      <c r="D25" s="24">
        <f>SUM(N25+P25+R25+T25+V25+X25+Z25+AB25+AD25+AF25+AH25+AJ25+AL25+AN25)</f>
        <v>0</v>
      </c>
      <c r="E25" s="61"/>
      <c r="F25" s="49"/>
      <c r="G25" s="40"/>
      <c r="H25" s="41"/>
      <c r="I25" s="40"/>
      <c r="J25" s="41"/>
      <c r="K25" s="40"/>
      <c r="L25" s="41"/>
      <c r="M25" s="58"/>
      <c r="N25" s="50"/>
      <c r="O25" s="58"/>
      <c r="P25" s="50"/>
      <c r="Q25" s="58"/>
      <c r="R25" s="50"/>
      <c r="S25" s="58"/>
      <c r="T25" s="50"/>
      <c r="U25" s="58"/>
      <c r="V25" s="50"/>
      <c r="W25" s="58"/>
      <c r="X25" s="50"/>
      <c r="Y25" s="58"/>
      <c r="Z25" s="50"/>
      <c r="AA25" s="58"/>
      <c r="AB25" s="50"/>
      <c r="AC25" s="58"/>
      <c r="AD25" s="50"/>
      <c r="AE25" s="58"/>
      <c r="AF25" s="50"/>
      <c r="AG25" s="58"/>
      <c r="AH25" s="50"/>
      <c r="AI25" s="58"/>
      <c r="AJ25" s="50"/>
      <c r="AK25" s="58"/>
      <c r="AL25" s="50"/>
      <c r="AM25" s="60"/>
      <c r="AN25" s="55"/>
      <c r="AO25" s="53"/>
      <c r="AP25" s="53"/>
      <c r="AQ25" s="54"/>
      <c r="AR25" s="54"/>
      <c r="AS25" s="54"/>
      <c r="AT25" s="18"/>
      <c r="AU25" s="19"/>
      <c r="AV25" s="19"/>
      <c r="AW25" s="19"/>
      <c r="AX25" s="19"/>
      <c r="AY25" s="19"/>
      <c r="AZ25" s="19"/>
      <c r="BA25" s="19"/>
      <c r="BB25" s="3"/>
      <c r="BC25" s="3"/>
      <c r="BD25" s="3"/>
      <c r="BU25" s="10"/>
      <c r="BV25" s="3"/>
      <c r="BW25" s="3"/>
      <c r="BX25" s="3"/>
      <c r="BY25" s="3"/>
      <c r="BZ25" s="3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5"/>
      <c r="DB25" s="5">
        <v>0</v>
      </c>
      <c r="DC25" s="5"/>
      <c r="DD25" s="5">
        <v>0</v>
      </c>
      <c r="DE25" s="5"/>
      <c r="DF25" s="5">
        <v>0</v>
      </c>
      <c r="DG25" s="5"/>
      <c r="DH25" s="5">
        <v>0</v>
      </c>
      <c r="DI25" s="5"/>
      <c r="DJ25" s="5">
        <v>0</v>
      </c>
    </row>
    <row r="26" spans="1:114" s="2" customFormat="1" x14ac:dyDescent="0.2">
      <c r="A26" s="62" t="s">
        <v>46</v>
      </c>
      <c r="B26" s="2152">
        <f t="shared" si="1"/>
        <v>0</v>
      </c>
      <c r="C26" s="2153">
        <f>SUM(E26+G26+I26+K26+M26+O26+Q26+S26+U26+W26+Y26+AA26+AC26+AE26+AG26+AI26+AK26+AM26)</f>
        <v>0</v>
      </c>
      <c r="D26" s="1626">
        <f>SUM(F26+H26+J26+L26+N26+P26+R26+T26+V26+X26+Z26+AB26+AD26+AF26+AH26+AJ26+AL26+AN26)</f>
        <v>0</v>
      </c>
      <c r="E26" s="2154"/>
      <c r="F26" s="64"/>
      <c r="G26" s="65"/>
      <c r="H26" s="66"/>
      <c r="I26" s="65"/>
      <c r="J26" s="64"/>
      <c r="K26" s="2155"/>
      <c r="L26" s="64"/>
      <c r="M26" s="65"/>
      <c r="N26" s="64"/>
      <c r="O26" s="65"/>
      <c r="P26" s="64"/>
      <c r="Q26" s="65"/>
      <c r="R26" s="64"/>
      <c r="S26" s="65"/>
      <c r="T26" s="64"/>
      <c r="U26" s="65"/>
      <c r="V26" s="64"/>
      <c r="W26" s="65"/>
      <c r="X26" s="64"/>
      <c r="Y26" s="65"/>
      <c r="Z26" s="64"/>
      <c r="AA26" s="65"/>
      <c r="AB26" s="64"/>
      <c r="AC26" s="65"/>
      <c r="AD26" s="64"/>
      <c r="AE26" s="65"/>
      <c r="AF26" s="64"/>
      <c r="AG26" s="65"/>
      <c r="AH26" s="64"/>
      <c r="AI26" s="65"/>
      <c r="AJ26" s="64"/>
      <c r="AK26" s="65"/>
      <c r="AL26" s="64"/>
      <c r="AM26" s="67"/>
      <c r="AN26" s="68"/>
      <c r="AO26" s="69"/>
      <c r="AP26" s="69"/>
      <c r="AQ26" s="70"/>
      <c r="AR26" s="70"/>
      <c r="AS26" s="70"/>
      <c r="AT26" s="18"/>
      <c r="AU26" s="19"/>
      <c r="AV26" s="19"/>
      <c r="AW26" s="19"/>
      <c r="AX26" s="19"/>
      <c r="AY26" s="19"/>
      <c r="AZ26" s="19"/>
      <c r="BA26" s="19"/>
      <c r="BB26" s="3"/>
      <c r="BC26" s="3"/>
      <c r="BD26" s="3"/>
      <c r="BU26" s="10"/>
      <c r="BV26" s="3"/>
      <c r="BW26" s="3"/>
      <c r="BX26" s="3"/>
      <c r="BY26" s="3"/>
      <c r="BZ26" s="3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5"/>
      <c r="DB26" s="5">
        <v>0</v>
      </c>
      <c r="DC26" s="5"/>
      <c r="DD26" s="5">
        <v>0</v>
      </c>
      <c r="DE26" s="5"/>
      <c r="DF26" s="5">
        <v>0</v>
      </c>
      <c r="DG26" s="5"/>
      <c r="DH26" s="5">
        <v>0</v>
      </c>
      <c r="DI26" s="5"/>
      <c r="DJ26" s="5">
        <v>0</v>
      </c>
    </row>
    <row r="27" spans="1:114" s="2" customFormat="1" x14ac:dyDescent="0.2">
      <c r="A27" s="8" t="s">
        <v>47</v>
      </c>
      <c r="B27" s="9"/>
      <c r="C27" s="9"/>
      <c r="D27" s="9"/>
      <c r="E27" s="9"/>
      <c r="F27" s="2156"/>
      <c r="G27" s="2156" t="s">
        <v>48</v>
      </c>
      <c r="H27" s="2157"/>
      <c r="I27" s="2157"/>
      <c r="J27" s="2156"/>
      <c r="K27" s="2156"/>
      <c r="L27" s="2156"/>
      <c r="M27" s="2156"/>
      <c r="N27" s="2156"/>
      <c r="O27" s="2156"/>
      <c r="P27" s="2156"/>
      <c r="Q27" s="2156"/>
      <c r="R27" s="2156"/>
      <c r="S27" s="2156"/>
      <c r="T27" s="2156"/>
      <c r="U27" s="2156"/>
      <c r="V27" s="2156"/>
      <c r="W27" s="2156"/>
      <c r="X27" s="2156"/>
      <c r="Y27" s="2158"/>
      <c r="Z27" s="2158"/>
      <c r="AA27" s="2158"/>
      <c r="AB27" s="2158"/>
      <c r="AC27" s="2158"/>
      <c r="AD27" s="2158"/>
      <c r="AE27" s="2158"/>
      <c r="AF27" s="2158"/>
      <c r="AG27" s="2158"/>
      <c r="AH27" s="2158"/>
      <c r="AI27" s="2158"/>
      <c r="AJ27" s="2158"/>
      <c r="AK27" s="2158"/>
      <c r="AL27" s="2158"/>
      <c r="AM27" s="2158"/>
      <c r="AN27" s="2158"/>
      <c r="AO27" s="2158"/>
      <c r="AP27" s="2159"/>
      <c r="AQ27" s="2160"/>
      <c r="AR27" s="7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V27" s="3"/>
      <c r="BW27" s="3"/>
      <c r="BX27" s="3"/>
      <c r="BY27" s="3"/>
      <c r="BZ27" s="3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5"/>
      <c r="DB27" s="5"/>
      <c r="DC27" s="5"/>
      <c r="DD27" s="5"/>
      <c r="DE27" s="5"/>
      <c r="DF27" s="5"/>
      <c r="DG27" s="5"/>
      <c r="DH27" s="5"/>
      <c r="DI27" s="5"/>
      <c r="DJ27" s="5"/>
    </row>
    <row r="28" spans="1:114" s="2" customFormat="1" ht="14.25" customHeight="1" x14ac:dyDescent="0.2">
      <c r="A28" s="4011" t="s">
        <v>49</v>
      </c>
      <c r="B28" s="3958" t="s">
        <v>4</v>
      </c>
      <c r="C28" s="3959"/>
      <c r="D28" s="3950"/>
      <c r="E28" s="4155" t="s">
        <v>5</v>
      </c>
      <c r="F28" s="3960"/>
      <c r="G28" s="3960"/>
      <c r="H28" s="3960"/>
      <c r="I28" s="3960"/>
      <c r="J28" s="3960"/>
      <c r="K28" s="3960"/>
      <c r="L28" s="3960"/>
      <c r="M28" s="3960"/>
      <c r="N28" s="3960"/>
      <c r="O28" s="3960"/>
      <c r="P28" s="3960"/>
      <c r="Q28" s="3960"/>
      <c r="R28" s="3960"/>
      <c r="S28" s="3960"/>
      <c r="T28" s="3960"/>
      <c r="U28" s="3960"/>
      <c r="V28" s="3960"/>
      <c r="W28" s="3960"/>
      <c r="X28" s="3960"/>
      <c r="Y28" s="3960"/>
      <c r="Z28" s="3960"/>
      <c r="AA28" s="3960"/>
      <c r="AB28" s="3960"/>
      <c r="AC28" s="3960"/>
      <c r="AD28" s="3960"/>
      <c r="AE28" s="3960"/>
      <c r="AF28" s="3960"/>
      <c r="AG28" s="3960"/>
      <c r="AH28" s="3960"/>
      <c r="AI28" s="3960"/>
      <c r="AJ28" s="3960"/>
      <c r="AK28" s="3960"/>
      <c r="AL28" s="3960"/>
      <c r="AM28" s="3960"/>
      <c r="AN28" s="4156"/>
      <c r="AO28" s="3965" t="s">
        <v>6</v>
      </c>
      <c r="AP28" s="3965" t="s">
        <v>7</v>
      </c>
      <c r="AQ28" s="3965" t="s">
        <v>50</v>
      </c>
      <c r="AR28" s="3950" t="s">
        <v>8</v>
      </c>
      <c r="AS28" s="3950" t="s">
        <v>9</v>
      </c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V28" s="3"/>
      <c r="BW28" s="3"/>
      <c r="BX28" s="3"/>
      <c r="BY28" s="3"/>
      <c r="BZ28" s="3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5"/>
      <c r="DB28" s="5"/>
      <c r="DC28" s="5"/>
      <c r="DD28" s="5"/>
      <c r="DE28" s="5"/>
      <c r="DF28" s="5"/>
      <c r="DG28" s="5"/>
      <c r="DH28" s="5"/>
      <c r="DI28" s="5"/>
      <c r="DJ28" s="5"/>
    </row>
    <row r="29" spans="1:114" s="2" customFormat="1" ht="14.25" customHeight="1" x14ac:dyDescent="0.2">
      <c r="A29" s="3356"/>
      <c r="B29" s="4154"/>
      <c r="C29" s="3484"/>
      <c r="D29" s="3623"/>
      <c r="E29" s="4160" t="s">
        <v>11</v>
      </c>
      <c r="F29" s="4161"/>
      <c r="G29" s="4157" t="s">
        <v>12</v>
      </c>
      <c r="H29" s="4158"/>
      <c r="I29" s="4157" t="s">
        <v>13</v>
      </c>
      <c r="J29" s="4158"/>
      <c r="K29" s="4157" t="s">
        <v>14</v>
      </c>
      <c r="L29" s="4158"/>
      <c r="M29" s="4157" t="s">
        <v>15</v>
      </c>
      <c r="N29" s="4158"/>
      <c r="O29" s="4157" t="s">
        <v>16</v>
      </c>
      <c r="P29" s="4158"/>
      <c r="Q29" s="4157" t="s">
        <v>17</v>
      </c>
      <c r="R29" s="4158"/>
      <c r="S29" s="4157" t="s">
        <v>18</v>
      </c>
      <c r="T29" s="4158"/>
      <c r="U29" s="4157" t="s">
        <v>19</v>
      </c>
      <c r="V29" s="4158"/>
      <c r="W29" s="4157" t="s">
        <v>20</v>
      </c>
      <c r="X29" s="4158"/>
      <c r="Y29" s="4157" t="s">
        <v>21</v>
      </c>
      <c r="Z29" s="4158"/>
      <c r="AA29" s="4157" t="s">
        <v>22</v>
      </c>
      <c r="AB29" s="4158"/>
      <c r="AC29" s="4157" t="s">
        <v>23</v>
      </c>
      <c r="AD29" s="4158"/>
      <c r="AE29" s="4157" t="s">
        <v>24</v>
      </c>
      <c r="AF29" s="4158"/>
      <c r="AG29" s="4157" t="s">
        <v>25</v>
      </c>
      <c r="AH29" s="4158"/>
      <c r="AI29" s="4157" t="s">
        <v>26</v>
      </c>
      <c r="AJ29" s="4158"/>
      <c r="AK29" s="4157" t="s">
        <v>27</v>
      </c>
      <c r="AL29" s="4158"/>
      <c r="AM29" s="4155" t="s">
        <v>28</v>
      </c>
      <c r="AN29" s="4156"/>
      <c r="AO29" s="3368"/>
      <c r="AP29" s="3368"/>
      <c r="AQ29" s="3368"/>
      <c r="AR29" s="3372"/>
      <c r="AS29" s="3372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V29" s="3"/>
      <c r="BW29" s="3"/>
      <c r="BX29" s="3"/>
      <c r="BY29" s="3"/>
      <c r="BZ29" s="3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5"/>
      <c r="DB29" s="5"/>
      <c r="DC29" s="5"/>
      <c r="DD29" s="5"/>
      <c r="DE29" s="5"/>
      <c r="DF29" s="5"/>
      <c r="DG29" s="5"/>
      <c r="DH29" s="5"/>
      <c r="DI29" s="5"/>
      <c r="DJ29" s="5"/>
    </row>
    <row r="30" spans="1:114" s="2" customFormat="1" x14ac:dyDescent="0.2">
      <c r="A30" s="4122"/>
      <c r="B30" s="2133" t="s">
        <v>29</v>
      </c>
      <c r="C30" s="2134" t="s">
        <v>30</v>
      </c>
      <c r="D30" s="1870" t="s">
        <v>31</v>
      </c>
      <c r="E30" s="2133" t="s">
        <v>30</v>
      </c>
      <c r="F30" s="1871" t="s">
        <v>31</v>
      </c>
      <c r="G30" s="2133" t="s">
        <v>30</v>
      </c>
      <c r="H30" s="1871" t="s">
        <v>31</v>
      </c>
      <c r="I30" s="2133" t="s">
        <v>30</v>
      </c>
      <c r="J30" s="1871" t="s">
        <v>31</v>
      </c>
      <c r="K30" s="2133" t="s">
        <v>30</v>
      </c>
      <c r="L30" s="1871" t="s">
        <v>31</v>
      </c>
      <c r="M30" s="2133" t="s">
        <v>30</v>
      </c>
      <c r="N30" s="1871" t="s">
        <v>31</v>
      </c>
      <c r="O30" s="2133" t="s">
        <v>30</v>
      </c>
      <c r="P30" s="1871" t="s">
        <v>31</v>
      </c>
      <c r="Q30" s="2133" t="s">
        <v>30</v>
      </c>
      <c r="R30" s="1871" t="s">
        <v>31</v>
      </c>
      <c r="S30" s="2133" t="s">
        <v>30</v>
      </c>
      <c r="T30" s="1871" t="s">
        <v>31</v>
      </c>
      <c r="U30" s="2133" t="s">
        <v>30</v>
      </c>
      <c r="V30" s="1871" t="s">
        <v>31</v>
      </c>
      <c r="W30" s="2133" t="s">
        <v>30</v>
      </c>
      <c r="X30" s="1871" t="s">
        <v>31</v>
      </c>
      <c r="Y30" s="2133" t="s">
        <v>30</v>
      </c>
      <c r="Z30" s="1871" t="s">
        <v>31</v>
      </c>
      <c r="AA30" s="2133" t="s">
        <v>30</v>
      </c>
      <c r="AB30" s="1871" t="s">
        <v>31</v>
      </c>
      <c r="AC30" s="2133" t="s">
        <v>30</v>
      </c>
      <c r="AD30" s="1871" t="s">
        <v>31</v>
      </c>
      <c r="AE30" s="2133" t="s">
        <v>30</v>
      </c>
      <c r="AF30" s="1871" t="s">
        <v>31</v>
      </c>
      <c r="AG30" s="2133" t="s">
        <v>30</v>
      </c>
      <c r="AH30" s="1871" t="s">
        <v>31</v>
      </c>
      <c r="AI30" s="2133" t="s">
        <v>30</v>
      </c>
      <c r="AJ30" s="1871" t="s">
        <v>31</v>
      </c>
      <c r="AK30" s="2161" t="s">
        <v>30</v>
      </c>
      <c r="AL30" s="1871" t="s">
        <v>31</v>
      </c>
      <c r="AM30" s="2133" t="s">
        <v>30</v>
      </c>
      <c r="AN30" s="2162" t="s">
        <v>31</v>
      </c>
      <c r="AO30" s="4080"/>
      <c r="AP30" s="4080"/>
      <c r="AQ30" s="4080"/>
      <c r="AR30" s="3623"/>
      <c r="AS30" s="362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V30" s="3"/>
      <c r="BW30" s="3"/>
      <c r="BX30" s="3"/>
      <c r="BY30" s="3"/>
      <c r="BZ30" s="3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5"/>
      <c r="DB30" s="5"/>
      <c r="DC30" s="5"/>
      <c r="DD30" s="5"/>
      <c r="DE30" s="5"/>
      <c r="DF30" s="5"/>
      <c r="DG30" s="5"/>
      <c r="DH30" s="5"/>
      <c r="DI30" s="5"/>
      <c r="DJ30" s="5"/>
    </row>
    <row r="31" spans="1:114" s="2" customFormat="1" x14ac:dyDescent="0.2">
      <c r="A31" s="2163" t="s">
        <v>51</v>
      </c>
      <c r="B31" s="2164">
        <f t="shared" ref="B31:B45" si="2">SUM(C31:D31)</f>
        <v>0</v>
      </c>
      <c r="C31" s="2143">
        <f t="shared" ref="C31:D33" si="3">SUM(E31+G31+I31+K31+M31+O31+Q31+S31+U31+W31+Y31+AA31+AC31+AE31+AG31+AI31+AK31+AM31)</f>
        <v>0</v>
      </c>
      <c r="D31" s="2144">
        <f t="shared" si="3"/>
        <v>0</v>
      </c>
      <c r="E31" s="2145"/>
      <c r="F31" s="2146"/>
      <c r="G31" s="2145"/>
      <c r="H31" s="2147"/>
      <c r="I31" s="2145"/>
      <c r="J31" s="2147"/>
      <c r="K31" s="2145"/>
      <c r="L31" s="2147"/>
      <c r="M31" s="2145"/>
      <c r="N31" s="2147"/>
      <c r="O31" s="2145"/>
      <c r="P31" s="2147"/>
      <c r="Q31" s="2165"/>
      <c r="R31" s="2147"/>
      <c r="S31" s="2145"/>
      <c r="T31" s="2147"/>
      <c r="U31" s="2145"/>
      <c r="V31" s="2147"/>
      <c r="W31" s="2145"/>
      <c r="X31" s="2147"/>
      <c r="Y31" s="2145"/>
      <c r="Z31" s="2147"/>
      <c r="AA31" s="2145"/>
      <c r="AB31" s="2147"/>
      <c r="AC31" s="2165"/>
      <c r="AD31" s="2147"/>
      <c r="AE31" s="2145"/>
      <c r="AF31" s="2147"/>
      <c r="AG31" s="2165"/>
      <c r="AH31" s="2147"/>
      <c r="AI31" s="2145"/>
      <c r="AJ31" s="2147"/>
      <c r="AK31" s="2165"/>
      <c r="AL31" s="2147"/>
      <c r="AM31" s="2166"/>
      <c r="AN31" s="2149"/>
      <c r="AO31" s="2150"/>
      <c r="AP31" s="2150"/>
      <c r="AQ31" s="2150"/>
      <c r="AR31" s="2151"/>
      <c r="AS31" s="2151"/>
      <c r="AT31" s="18"/>
      <c r="AU31" s="19"/>
      <c r="AV31" s="19"/>
      <c r="AW31" s="19"/>
      <c r="AX31" s="19"/>
      <c r="AY31" s="19"/>
      <c r="AZ31" s="19"/>
      <c r="BA31" s="19"/>
      <c r="BB31" s="19"/>
      <c r="BC31" s="3"/>
      <c r="BD31" s="3"/>
      <c r="BE31" s="3"/>
      <c r="BF31" s="3"/>
      <c r="BG31" s="3"/>
      <c r="BV31" s="3"/>
      <c r="BW31" s="3"/>
      <c r="BX31" s="3"/>
      <c r="BY31" s="3"/>
      <c r="BZ31" s="3"/>
      <c r="CA31" s="20"/>
      <c r="CB31" s="20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5"/>
      <c r="DB31" s="5">
        <v>0</v>
      </c>
      <c r="DC31" s="5"/>
      <c r="DD31" s="5">
        <v>0</v>
      </c>
      <c r="DE31" s="5"/>
      <c r="DF31" s="5">
        <v>0</v>
      </c>
      <c r="DG31" s="5"/>
      <c r="DH31" s="5">
        <v>0</v>
      </c>
      <c r="DI31" s="5"/>
      <c r="DJ31" s="5">
        <v>0</v>
      </c>
    </row>
    <row r="32" spans="1:114" s="2" customFormat="1" x14ac:dyDescent="0.2">
      <c r="A32" s="76" t="s">
        <v>52</v>
      </c>
      <c r="B32" s="22">
        <f t="shared" si="2"/>
        <v>0</v>
      </c>
      <c r="C32" s="23">
        <f t="shared" si="3"/>
        <v>0</v>
      </c>
      <c r="D32" s="24">
        <f t="shared" si="3"/>
        <v>0</v>
      </c>
      <c r="E32" s="25"/>
      <c r="F32" s="26"/>
      <c r="G32" s="25"/>
      <c r="H32" s="27"/>
      <c r="I32" s="25"/>
      <c r="J32" s="27"/>
      <c r="K32" s="25"/>
      <c r="L32" s="27"/>
      <c r="M32" s="25"/>
      <c r="N32" s="27"/>
      <c r="O32" s="25"/>
      <c r="P32" s="27"/>
      <c r="Q32" s="77"/>
      <c r="R32" s="27"/>
      <c r="S32" s="25"/>
      <c r="T32" s="27"/>
      <c r="U32" s="25"/>
      <c r="V32" s="27"/>
      <c r="W32" s="25"/>
      <c r="X32" s="27"/>
      <c r="Y32" s="25"/>
      <c r="Z32" s="27"/>
      <c r="AA32" s="25"/>
      <c r="AB32" s="27"/>
      <c r="AC32" s="77"/>
      <c r="AD32" s="27"/>
      <c r="AE32" s="25"/>
      <c r="AF32" s="27"/>
      <c r="AG32" s="77"/>
      <c r="AH32" s="27"/>
      <c r="AI32" s="25"/>
      <c r="AJ32" s="27"/>
      <c r="AK32" s="77"/>
      <c r="AL32" s="27"/>
      <c r="AM32" s="78"/>
      <c r="AN32" s="35"/>
      <c r="AO32" s="79"/>
      <c r="AP32" s="79"/>
      <c r="AQ32" s="79"/>
      <c r="AR32" s="80"/>
      <c r="AS32" s="80"/>
      <c r="AT32" s="18"/>
      <c r="AU32" s="19"/>
      <c r="AV32" s="19"/>
      <c r="AW32" s="19"/>
      <c r="AX32" s="19"/>
      <c r="AY32" s="19"/>
      <c r="AZ32" s="19"/>
      <c r="BA32" s="19"/>
      <c r="BB32" s="19"/>
      <c r="BC32" s="3"/>
      <c r="BD32" s="3"/>
      <c r="BE32" s="3"/>
      <c r="BF32" s="3"/>
      <c r="BG32" s="3"/>
      <c r="BV32" s="3"/>
      <c r="BW32" s="3"/>
      <c r="BX32" s="3"/>
      <c r="BY32" s="3"/>
      <c r="BZ32" s="3"/>
      <c r="CA32" s="4"/>
      <c r="CB32" s="20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5"/>
      <c r="DB32" s="5"/>
      <c r="DC32" s="5"/>
      <c r="DD32" s="5"/>
      <c r="DE32" s="5"/>
      <c r="DF32" s="5"/>
      <c r="DG32" s="5"/>
      <c r="DH32" s="5"/>
      <c r="DI32" s="5"/>
      <c r="DJ32" s="5"/>
    </row>
    <row r="33" spans="1:114" s="2" customFormat="1" x14ac:dyDescent="0.2">
      <c r="A33" s="81" t="s">
        <v>53</v>
      </c>
      <c r="B33" s="22">
        <f t="shared" si="2"/>
        <v>0</v>
      </c>
      <c r="C33" s="23">
        <f t="shared" si="3"/>
        <v>0</v>
      </c>
      <c r="D33" s="48">
        <f t="shared" si="3"/>
        <v>0</v>
      </c>
      <c r="E33" s="25"/>
      <c r="F33" s="26"/>
      <c r="G33" s="25"/>
      <c r="H33" s="27"/>
      <c r="I33" s="25"/>
      <c r="J33" s="27"/>
      <c r="K33" s="25"/>
      <c r="L33" s="27"/>
      <c r="M33" s="25"/>
      <c r="N33" s="27"/>
      <c r="O33" s="25"/>
      <c r="P33" s="27"/>
      <c r="Q33" s="77"/>
      <c r="R33" s="27"/>
      <c r="S33" s="25"/>
      <c r="T33" s="27"/>
      <c r="U33" s="25"/>
      <c r="V33" s="27"/>
      <c r="W33" s="25"/>
      <c r="X33" s="27"/>
      <c r="Y33" s="25"/>
      <c r="Z33" s="27"/>
      <c r="AA33" s="25"/>
      <c r="AB33" s="27"/>
      <c r="AC33" s="77"/>
      <c r="AD33" s="27"/>
      <c r="AE33" s="25"/>
      <c r="AF33" s="27"/>
      <c r="AG33" s="77"/>
      <c r="AH33" s="27"/>
      <c r="AI33" s="25"/>
      <c r="AJ33" s="27"/>
      <c r="AK33" s="77"/>
      <c r="AL33" s="27"/>
      <c r="AM33" s="78"/>
      <c r="AN33" s="35"/>
      <c r="AO33" s="31"/>
      <c r="AP33" s="31"/>
      <c r="AQ33" s="31"/>
      <c r="AR33" s="32"/>
      <c r="AS33" s="32"/>
      <c r="AT33" s="18"/>
      <c r="AU33" s="19"/>
      <c r="AV33" s="19"/>
      <c r="AW33" s="19"/>
      <c r="AX33" s="19"/>
      <c r="AY33" s="19"/>
      <c r="AZ33" s="19"/>
      <c r="BA33" s="19"/>
      <c r="BB33" s="19"/>
      <c r="BC33" s="3"/>
      <c r="BD33" s="3"/>
      <c r="BE33" s="3"/>
      <c r="BF33" s="3"/>
      <c r="BG33" s="3"/>
      <c r="BV33" s="3"/>
      <c r="BW33" s="3"/>
      <c r="BX33" s="3"/>
      <c r="BY33" s="3"/>
      <c r="BZ33" s="3"/>
      <c r="CA33" s="4"/>
      <c r="CB33" s="20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5"/>
      <c r="DB33" s="5">
        <v>0</v>
      </c>
      <c r="DC33" s="5"/>
      <c r="DD33" s="5">
        <v>0</v>
      </c>
      <c r="DE33" s="5"/>
      <c r="DF33" s="5">
        <v>0</v>
      </c>
      <c r="DG33" s="5"/>
      <c r="DH33" s="5">
        <v>0</v>
      </c>
      <c r="DI33" s="5"/>
      <c r="DJ33" s="5">
        <v>0</v>
      </c>
    </row>
    <row r="34" spans="1:114" s="2" customFormat="1" x14ac:dyDescent="0.2">
      <c r="A34" s="81" t="s">
        <v>54</v>
      </c>
      <c r="B34" s="22">
        <f t="shared" si="2"/>
        <v>0</v>
      </c>
      <c r="C34" s="23">
        <f>SUM(O34+Q34+S34+U34+W34+Y34+AA34)</f>
        <v>0</v>
      </c>
      <c r="D34" s="48">
        <f>SUM(P34+R34+T34+V34+X34+Z34+AB34)</f>
        <v>0</v>
      </c>
      <c r="E34" s="40"/>
      <c r="F34" s="41"/>
      <c r="G34" s="40"/>
      <c r="H34" s="49"/>
      <c r="I34" s="40"/>
      <c r="J34" s="49"/>
      <c r="K34" s="40"/>
      <c r="L34" s="49"/>
      <c r="M34" s="40"/>
      <c r="N34" s="49"/>
      <c r="O34" s="25"/>
      <c r="P34" s="27"/>
      <c r="Q34" s="77"/>
      <c r="R34" s="27"/>
      <c r="S34" s="25"/>
      <c r="T34" s="27"/>
      <c r="U34" s="25"/>
      <c r="V34" s="27"/>
      <c r="W34" s="25"/>
      <c r="X34" s="27"/>
      <c r="Y34" s="25"/>
      <c r="Z34" s="27"/>
      <c r="AA34" s="25"/>
      <c r="AB34" s="50"/>
      <c r="AC34" s="82"/>
      <c r="AD34" s="49"/>
      <c r="AE34" s="40"/>
      <c r="AF34" s="49"/>
      <c r="AG34" s="82"/>
      <c r="AH34" s="49"/>
      <c r="AI34" s="40"/>
      <c r="AJ34" s="49"/>
      <c r="AK34" s="82"/>
      <c r="AL34" s="49"/>
      <c r="AM34" s="83"/>
      <c r="AN34" s="30"/>
      <c r="AO34" s="31"/>
      <c r="AP34" s="31"/>
      <c r="AQ34" s="31"/>
      <c r="AR34" s="32"/>
      <c r="AS34" s="32"/>
      <c r="AT34" s="18"/>
      <c r="AU34" s="19"/>
      <c r="AV34" s="19"/>
      <c r="AW34" s="19"/>
      <c r="AX34" s="19"/>
      <c r="AY34" s="19"/>
      <c r="AZ34" s="19"/>
      <c r="BA34" s="19"/>
      <c r="BB34" s="19"/>
      <c r="BC34" s="3"/>
      <c r="BD34" s="3"/>
      <c r="BE34" s="3"/>
      <c r="BF34" s="3"/>
      <c r="BG34" s="3"/>
      <c r="BV34" s="3"/>
      <c r="BW34" s="3"/>
      <c r="BX34" s="3"/>
      <c r="BY34" s="3"/>
      <c r="BZ34" s="3"/>
      <c r="CA34" s="4"/>
      <c r="CB34" s="20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5"/>
      <c r="DB34" s="5"/>
      <c r="DC34" s="5"/>
      <c r="DD34" s="5"/>
      <c r="DE34" s="5"/>
      <c r="DF34" s="5"/>
      <c r="DG34" s="5"/>
      <c r="DH34" s="5"/>
      <c r="DI34" s="5"/>
      <c r="DJ34" s="5"/>
    </row>
    <row r="35" spans="1:114" s="2" customFormat="1" x14ac:dyDescent="0.2">
      <c r="A35" s="81" t="s">
        <v>55</v>
      </c>
      <c r="B35" s="22">
        <f>SUM(C35:D35)</f>
        <v>0</v>
      </c>
      <c r="C35" s="23">
        <f>SUM(E35+G35+I35+K35+M35+O35+Q35+S35+U35+W35+Y35+AA35+AC35+AE35+AG35+AI35+AK35+AM35)</f>
        <v>0</v>
      </c>
      <c r="D35" s="48">
        <f>SUM(F35+H35+J35+L35+N35+P35+R35+T35+V35+X35+Z35+AB35+AD35+AF35+AH35+AJ35+AL35+AN35)</f>
        <v>0</v>
      </c>
      <c r="E35" s="25"/>
      <c r="F35" s="26"/>
      <c r="G35" s="25"/>
      <c r="H35" s="27"/>
      <c r="I35" s="25"/>
      <c r="J35" s="27"/>
      <c r="K35" s="25"/>
      <c r="L35" s="27"/>
      <c r="M35" s="25"/>
      <c r="N35" s="27"/>
      <c r="O35" s="25"/>
      <c r="P35" s="27"/>
      <c r="Q35" s="77"/>
      <c r="R35" s="27"/>
      <c r="S35" s="25"/>
      <c r="T35" s="27"/>
      <c r="U35" s="25"/>
      <c r="V35" s="27"/>
      <c r="W35" s="25"/>
      <c r="X35" s="27"/>
      <c r="Y35" s="25"/>
      <c r="Z35" s="27"/>
      <c r="AA35" s="25"/>
      <c r="AB35" s="27"/>
      <c r="AC35" s="77"/>
      <c r="AD35" s="27"/>
      <c r="AE35" s="25"/>
      <c r="AF35" s="27"/>
      <c r="AG35" s="77"/>
      <c r="AH35" s="27"/>
      <c r="AI35" s="25"/>
      <c r="AJ35" s="27"/>
      <c r="AK35" s="77"/>
      <c r="AL35" s="27"/>
      <c r="AM35" s="78"/>
      <c r="AN35" s="35"/>
      <c r="AO35" s="79"/>
      <c r="AP35" s="79"/>
      <c r="AQ35" s="79"/>
      <c r="AR35" s="80"/>
      <c r="AS35" s="80"/>
      <c r="AT35" s="18"/>
      <c r="AU35" s="19"/>
      <c r="AV35" s="19"/>
      <c r="AW35" s="19"/>
      <c r="AX35" s="19"/>
      <c r="AY35" s="19"/>
      <c r="AZ35" s="19"/>
      <c r="BA35" s="19"/>
      <c r="BB35" s="19"/>
      <c r="BC35" s="3"/>
      <c r="BD35" s="3"/>
      <c r="BE35" s="3"/>
      <c r="BF35" s="3"/>
      <c r="BG35" s="3"/>
      <c r="BV35" s="3"/>
      <c r="BW35" s="3"/>
      <c r="BX35" s="3"/>
      <c r="BY35" s="3"/>
      <c r="BZ35" s="3"/>
      <c r="CA35" s="4"/>
      <c r="CB35" s="20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5"/>
      <c r="DB35" s="5">
        <v>0</v>
      </c>
      <c r="DC35" s="5"/>
      <c r="DD35" s="5">
        <v>0</v>
      </c>
      <c r="DE35" s="5"/>
      <c r="DF35" s="5">
        <v>0</v>
      </c>
      <c r="DG35" s="5"/>
      <c r="DH35" s="5">
        <v>0</v>
      </c>
      <c r="DI35" s="5"/>
      <c r="DJ35" s="5">
        <v>0</v>
      </c>
    </row>
    <row r="36" spans="1:114" s="2" customFormat="1" x14ac:dyDescent="0.2">
      <c r="A36" s="81" t="s">
        <v>56</v>
      </c>
      <c r="B36" s="22">
        <f>SUM(C36:D36)</f>
        <v>0</v>
      </c>
      <c r="C36" s="23">
        <f>SUM(K36+M36+O36+Q36+S36+U36+W36+Y36+AA36+AC36+AE36+AG36+AI36+AK36+AM36)</f>
        <v>0</v>
      </c>
      <c r="D36" s="48">
        <f>SUM(L36+N36+P36+R36+T36+V36+X36+Z36+AB36+AD36+AF36+AH36+AJ36+AL36+AN36)</f>
        <v>0</v>
      </c>
      <c r="E36" s="84"/>
      <c r="F36" s="85"/>
      <c r="G36" s="84"/>
      <c r="H36" s="86"/>
      <c r="I36" s="84"/>
      <c r="J36" s="86"/>
      <c r="K36" s="25"/>
      <c r="L36" s="27"/>
      <c r="M36" s="25"/>
      <c r="N36" s="27"/>
      <c r="O36" s="25"/>
      <c r="P36" s="27"/>
      <c r="Q36" s="77"/>
      <c r="R36" s="27"/>
      <c r="S36" s="25"/>
      <c r="T36" s="27"/>
      <c r="U36" s="25"/>
      <c r="V36" s="27"/>
      <c r="W36" s="25"/>
      <c r="X36" s="27"/>
      <c r="Y36" s="25"/>
      <c r="Z36" s="27"/>
      <c r="AA36" s="25"/>
      <c r="AB36" s="27"/>
      <c r="AC36" s="77"/>
      <c r="AD36" s="27"/>
      <c r="AE36" s="25"/>
      <c r="AF36" s="27"/>
      <c r="AG36" s="77"/>
      <c r="AH36" s="27"/>
      <c r="AI36" s="25"/>
      <c r="AJ36" s="27"/>
      <c r="AK36" s="77"/>
      <c r="AL36" s="27"/>
      <c r="AM36" s="78"/>
      <c r="AN36" s="35"/>
      <c r="AO36" s="79"/>
      <c r="AP36" s="79"/>
      <c r="AQ36" s="79"/>
      <c r="AR36" s="80"/>
      <c r="AS36" s="80"/>
      <c r="AT36" s="18"/>
      <c r="AU36" s="19"/>
      <c r="AV36" s="19"/>
      <c r="AW36" s="19"/>
      <c r="AX36" s="19"/>
      <c r="AY36" s="19"/>
      <c r="AZ36" s="19"/>
      <c r="BA36" s="19"/>
      <c r="BB36" s="19"/>
      <c r="BC36" s="3"/>
      <c r="BD36" s="3"/>
      <c r="BE36" s="3"/>
      <c r="BF36" s="3"/>
      <c r="BG36" s="3"/>
      <c r="BV36" s="3"/>
      <c r="BW36" s="3"/>
      <c r="BX36" s="3"/>
      <c r="BY36" s="3"/>
      <c r="BZ36" s="3"/>
      <c r="CA36" s="4"/>
      <c r="CB36" s="20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5"/>
      <c r="DB36" s="5">
        <v>0</v>
      </c>
      <c r="DC36" s="5"/>
      <c r="DD36" s="5">
        <v>0</v>
      </c>
      <c r="DE36" s="5"/>
      <c r="DF36" s="5">
        <v>0</v>
      </c>
      <c r="DG36" s="5"/>
      <c r="DH36" s="5">
        <v>0</v>
      </c>
      <c r="DI36" s="5"/>
      <c r="DJ36" s="5">
        <v>0</v>
      </c>
    </row>
    <row r="37" spans="1:114" s="2" customFormat="1" x14ac:dyDescent="0.2">
      <c r="A37" s="81" t="s">
        <v>57</v>
      </c>
      <c r="B37" s="87">
        <f>SUM(C37:D37)</f>
        <v>0</v>
      </c>
      <c r="C37" s="23">
        <f>SUM(K37+M37+O37+Q37+S37+U37+W37+Y37+AA37+AC37+AE37+AG37+AI37+AK37+AM37)</f>
        <v>0</v>
      </c>
      <c r="D37" s="48">
        <f>SUM(L37+N37+P37+R37+T37+V37+X37+Z37+AB37+AD37+AF37+AH37+AJ37+AL37+AN37)</f>
        <v>0</v>
      </c>
      <c r="E37" s="84"/>
      <c r="F37" s="85"/>
      <c r="G37" s="84"/>
      <c r="H37" s="86"/>
      <c r="I37" s="84"/>
      <c r="J37" s="86"/>
      <c r="K37" s="25"/>
      <c r="L37" s="27"/>
      <c r="M37" s="25"/>
      <c r="N37" s="27"/>
      <c r="O37" s="25"/>
      <c r="P37" s="27"/>
      <c r="Q37" s="77"/>
      <c r="R37" s="27"/>
      <c r="S37" s="25"/>
      <c r="T37" s="27"/>
      <c r="U37" s="25"/>
      <c r="V37" s="27"/>
      <c r="W37" s="25"/>
      <c r="X37" s="27"/>
      <c r="Y37" s="25"/>
      <c r="Z37" s="27"/>
      <c r="AA37" s="25"/>
      <c r="AB37" s="27"/>
      <c r="AC37" s="77"/>
      <c r="AD37" s="27"/>
      <c r="AE37" s="25"/>
      <c r="AF37" s="27"/>
      <c r="AG37" s="77"/>
      <c r="AH37" s="27"/>
      <c r="AI37" s="25"/>
      <c r="AJ37" s="27"/>
      <c r="AK37" s="77"/>
      <c r="AL37" s="27"/>
      <c r="AM37" s="78"/>
      <c r="AN37" s="35"/>
      <c r="AO37" s="79"/>
      <c r="AP37" s="79"/>
      <c r="AQ37" s="79"/>
      <c r="AR37" s="80"/>
      <c r="AS37" s="80"/>
      <c r="AT37" s="18"/>
      <c r="AU37" s="19"/>
      <c r="AV37" s="19"/>
      <c r="AW37" s="19"/>
      <c r="AX37" s="19"/>
      <c r="AY37" s="19"/>
      <c r="AZ37" s="19"/>
      <c r="BA37" s="19"/>
      <c r="BB37" s="19"/>
      <c r="BC37" s="3"/>
      <c r="BD37" s="3"/>
      <c r="BE37" s="3"/>
      <c r="BF37" s="3"/>
      <c r="BG37" s="3"/>
      <c r="BV37" s="3"/>
      <c r="BW37" s="3"/>
      <c r="BX37" s="3"/>
      <c r="BY37" s="3"/>
      <c r="BZ37" s="3"/>
      <c r="CA37" s="4"/>
      <c r="CB37" s="20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5"/>
      <c r="DB37" s="5">
        <v>0</v>
      </c>
      <c r="DC37" s="5"/>
      <c r="DD37" s="5">
        <v>0</v>
      </c>
      <c r="DE37" s="5"/>
      <c r="DF37" s="5">
        <v>0</v>
      </c>
      <c r="DG37" s="5"/>
      <c r="DH37" s="5">
        <v>0</v>
      </c>
      <c r="DI37" s="5"/>
      <c r="DJ37" s="5">
        <v>0</v>
      </c>
    </row>
    <row r="38" spans="1:114" s="2" customFormat="1" x14ac:dyDescent="0.2">
      <c r="A38" s="42" t="s">
        <v>58</v>
      </c>
      <c r="B38" s="22">
        <f t="shared" si="2"/>
        <v>0</v>
      </c>
      <c r="C38" s="23">
        <f t="shared" ref="C38:D45" si="4">SUM(E38+G38+I38+K38+M38+O38+Q38+S38+U38+W38+Y38+AA38+AC38+AE38+AG38+AI38+AK38+AM38)</f>
        <v>0</v>
      </c>
      <c r="D38" s="24">
        <f t="shared" si="4"/>
        <v>0</v>
      </c>
      <c r="E38" s="25"/>
      <c r="F38" s="26"/>
      <c r="G38" s="25"/>
      <c r="H38" s="27"/>
      <c r="I38" s="25"/>
      <c r="J38" s="27"/>
      <c r="K38" s="25"/>
      <c r="L38" s="27"/>
      <c r="M38" s="25"/>
      <c r="N38" s="27"/>
      <c r="O38" s="25"/>
      <c r="P38" s="27"/>
      <c r="Q38" s="77"/>
      <c r="R38" s="27"/>
      <c r="S38" s="25"/>
      <c r="T38" s="27"/>
      <c r="U38" s="25"/>
      <c r="V38" s="27"/>
      <c r="W38" s="25"/>
      <c r="X38" s="27"/>
      <c r="Y38" s="25"/>
      <c r="Z38" s="27"/>
      <c r="AA38" s="25"/>
      <c r="AB38" s="27"/>
      <c r="AC38" s="77"/>
      <c r="AD38" s="27"/>
      <c r="AE38" s="25"/>
      <c r="AF38" s="27"/>
      <c r="AG38" s="77"/>
      <c r="AH38" s="27"/>
      <c r="AI38" s="25"/>
      <c r="AJ38" s="27"/>
      <c r="AK38" s="77"/>
      <c r="AL38" s="27"/>
      <c r="AM38" s="78"/>
      <c r="AN38" s="35"/>
      <c r="AO38" s="31"/>
      <c r="AP38" s="31"/>
      <c r="AQ38" s="31"/>
      <c r="AR38" s="32"/>
      <c r="AS38" s="32"/>
      <c r="AT38" s="18"/>
      <c r="AU38" s="19"/>
      <c r="AV38" s="19"/>
      <c r="AW38" s="19"/>
      <c r="AX38" s="19"/>
      <c r="AY38" s="19"/>
      <c r="AZ38" s="19"/>
      <c r="BA38" s="19"/>
      <c r="BB38" s="19"/>
      <c r="BC38" s="3"/>
      <c r="BD38" s="3"/>
      <c r="BE38" s="3"/>
      <c r="BF38" s="3"/>
      <c r="BG38" s="3"/>
      <c r="BV38" s="3"/>
      <c r="BW38" s="3"/>
      <c r="BX38" s="3"/>
      <c r="BY38" s="3"/>
      <c r="BZ38" s="3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5"/>
      <c r="DB38" s="5">
        <v>0</v>
      </c>
      <c r="DC38" s="5"/>
      <c r="DD38" s="5">
        <v>0</v>
      </c>
      <c r="DE38" s="5"/>
      <c r="DF38" s="5">
        <v>0</v>
      </c>
      <c r="DG38" s="5"/>
      <c r="DH38" s="5">
        <v>0</v>
      </c>
      <c r="DI38" s="5"/>
      <c r="DJ38" s="5">
        <v>0</v>
      </c>
    </row>
    <row r="39" spans="1:114" s="2" customFormat="1" x14ac:dyDescent="0.2">
      <c r="A39" s="42" t="s">
        <v>59</v>
      </c>
      <c r="B39" s="22">
        <f>SUM(C39:D39)</f>
        <v>0</v>
      </c>
      <c r="C39" s="23">
        <f>SUM(E39+G39+I39+K39+M39+O39+Q39+S39+U39+W39+Y39+AA39+AC39+AE39+AG39+AI39+AK39+AM39)</f>
        <v>0</v>
      </c>
      <c r="D39" s="24">
        <f>SUM(F39+H39+J39+L39+N39+P39+R39+T39+V39+X39+Z39+AB39+AD39+AF39+AH39+AJ39+AL39+AN39)</f>
        <v>0</v>
      </c>
      <c r="E39" s="25"/>
      <c r="F39" s="26"/>
      <c r="G39" s="25"/>
      <c r="H39" s="27"/>
      <c r="I39" s="25"/>
      <c r="J39" s="27"/>
      <c r="K39" s="25"/>
      <c r="L39" s="27"/>
      <c r="M39" s="25"/>
      <c r="N39" s="27"/>
      <c r="O39" s="25"/>
      <c r="P39" s="27"/>
      <c r="Q39" s="77"/>
      <c r="R39" s="27"/>
      <c r="S39" s="25"/>
      <c r="T39" s="27"/>
      <c r="U39" s="25"/>
      <c r="V39" s="27"/>
      <c r="W39" s="25"/>
      <c r="X39" s="27"/>
      <c r="Y39" s="25"/>
      <c r="Z39" s="27"/>
      <c r="AA39" s="25"/>
      <c r="AB39" s="27"/>
      <c r="AC39" s="77"/>
      <c r="AD39" s="27"/>
      <c r="AE39" s="25"/>
      <c r="AF39" s="27"/>
      <c r="AG39" s="77"/>
      <c r="AH39" s="27"/>
      <c r="AI39" s="25"/>
      <c r="AJ39" s="27"/>
      <c r="AK39" s="77"/>
      <c r="AL39" s="27"/>
      <c r="AM39" s="78"/>
      <c r="AN39" s="35"/>
      <c r="AO39" s="31"/>
      <c r="AP39" s="31"/>
      <c r="AQ39" s="31"/>
      <c r="AR39" s="32"/>
      <c r="AS39" s="32"/>
      <c r="AT39" s="18"/>
      <c r="AU39" s="19"/>
      <c r="AV39" s="19"/>
      <c r="AW39" s="19"/>
      <c r="AX39" s="19"/>
      <c r="AY39" s="19"/>
      <c r="AZ39" s="19"/>
      <c r="BA39" s="19"/>
      <c r="BB39" s="19"/>
      <c r="BC39" s="3"/>
      <c r="BD39" s="3"/>
      <c r="BE39" s="3"/>
      <c r="BF39" s="3"/>
      <c r="BG39" s="3"/>
      <c r="BV39" s="3"/>
      <c r="BW39" s="3"/>
      <c r="BX39" s="3"/>
      <c r="BY39" s="3"/>
      <c r="BZ39" s="3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5"/>
      <c r="DB39" s="5"/>
      <c r="DC39" s="5"/>
      <c r="DD39" s="5"/>
      <c r="DE39" s="5"/>
      <c r="DF39" s="5"/>
      <c r="DG39" s="5"/>
      <c r="DH39" s="5"/>
      <c r="DI39" s="5"/>
      <c r="DJ39" s="5"/>
    </row>
    <row r="40" spans="1:114" s="2" customFormat="1" x14ac:dyDescent="0.2">
      <c r="A40" s="42" t="s">
        <v>60</v>
      </c>
      <c r="B40" s="22">
        <f>SUM(C40:D40)</f>
        <v>0</v>
      </c>
      <c r="C40" s="23">
        <f>SUM(E40+G40+I40+K40+M40+O40+Q40+S40+U40+W40+Y40+AA40+AC40+AE40+AG40+AI40+AK40+AM40)</f>
        <v>0</v>
      </c>
      <c r="D40" s="24">
        <f>SUM(F40+H40+J40+L40+N40+P40+R40+T40+V40+X40+Z40+AB40+AD40+AF40+AH40+AJ40+AL40+AN40)</f>
        <v>0</v>
      </c>
      <c r="E40" s="25"/>
      <c r="F40" s="26"/>
      <c r="G40" s="25"/>
      <c r="H40" s="27"/>
      <c r="I40" s="25"/>
      <c r="J40" s="27"/>
      <c r="K40" s="25"/>
      <c r="L40" s="27"/>
      <c r="M40" s="25"/>
      <c r="N40" s="27"/>
      <c r="O40" s="25"/>
      <c r="P40" s="27"/>
      <c r="Q40" s="77"/>
      <c r="R40" s="27"/>
      <c r="S40" s="25"/>
      <c r="T40" s="27"/>
      <c r="U40" s="25"/>
      <c r="V40" s="27"/>
      <c r="W40" s="25"/>
      <c r="X40" s="27"/>
      <c r="Y40" s="25"/>
      <c r="Z40" s="27"/>
      <c r="AA40" s="25"/>
      <c r="AB40" s="27"/>
      <c r="AC40" s="77"/>
      <c r="AD40" s="27"/>
      <c r="AE40" s="25"/>
      <c r="AF40" s="27"/>
      <c r="AG40" s="77"/>
      <c r="AH40" s="27"/>
      <c r="AI40" s="25"/>
      <c r="AJ40" s="27"/>
      <c r="AK40" s="77"/>
      <c r="AL40" s="27"/>
      <c r="AM40" s="78"/>
      <c r="AN40" s="35"/>
      <c r="AO40" s="31"/>
      <c r="AP40" s="31"/>
      <c r="AQ40" s="31"/>
      <c r="AR40" s="32"/>
      <c r="AS40" s="32"/>
      <c r="AT40" s="18"/>
      <c r="AU40" s="19"/>
      <c r="AV40" s="19"/>
      <c r="AW40" s="19"/>
      <c r="AX40" s="19"/>
      <c r="AY40" s="19"/>
      <c r="AZ40" s="19"/>
      <c r="BA40" s="19"/>
      <c r="BB40" s="19"/>
      <c r="BC40" s="3"/>
      <c r="BD40" s="3"/>
      <c r="BE40" s="3"/>
      <c r="BF40" s="3"/>
      <c r="BG40" s="3"/>
      <c r="BV40" s="3"/>
      <c r="BW40" s="3"/>
      <c r="BX40" s="3"/>
      <c r="BY40" s="3"/>
      <c r="BZ40" s="3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5"/>
      <c r="DB40" s="5"/>
      <c r="DC40" s="5"/>
      <c r="DD40" s="5"/>
      <c r="DE40" s="5"/>
      <c r="DF40" s="5"/>
      <c r="DG40" s="5"/>
      <c r="DH40" s="5"/>
      <c r="DI40" s="5"/>
      <c r="DJ40" s="5"/>
    </row>
    <row r="41" spans="1:114" s="2" customFormat="1" x14ac:dyDescent="0.2">
      <c r="A41" s="42" t="s">
        <v>61</v>
      </c>
      <c r="B41" s="22">
        <f t="shared" si="2"/>
        <v>0</v>
      </c>
      <c r="C41" s="23">
        <f t="shared" si="4"/>
        <v>0</v>
      </c>
      <c r="D41" s="24">
        <f t="shared" si="4"/>
        <v>0</v>
      </c>
      <c r="E41" s="25"/>
      <c r="F41" s="26"/>
      <c r="G41" s="25"/>
      <c r="H41" s="27"/>
      <c r="I41" s="25"/>
      <c r="J41" s="27"/>
      <c r="K41" s="25"/>
      <c r="L41" s="27"/>
      <c r="M41" s="25"/>
      <c r="N41" s="27"/>
      <c r="O41" s="25"/>
      <c r="P41" s="27"/>
      <c r="Q41" s="77"/>
      <c r="R41" s="27"/>
      <c r="S41" s="25"/>
      <c r="T41" s="27"/>
      <c r="U41" s="25"/>
      <c r="V41" s="27"/>
      <c r="W41" s="25"/>
      <c r="X41" s="27"/>
      <c r="Y41" s="25"/>
      <c r="Z41" s="27"/>
      <c r="AA41" s="25"/>
      <c r="AB41" s="27"/>
      <c r="AC41" s="77"/>
      <c r="AD41" s="27"/>
      <c r="AE41" s="25"/>
      <c r="AF41" s="27"/>
      <c r="AG41" s="77"/>
      <c r="AH41" s="27"/>
      <c r="AI41" s="25"/>
      <c r="AJ41" s="27"/>
      <c r="AK41" s="77"/>
      <c r="AL41" s="27"/>
      <c r="AM41" s="78"/>
      <c r="AN41" s="35"/>
      <c r="AO41" s="31"/>
      <c r="AP41" s="31"/>
      <c r="AQ41" s="31"/>
      <c r="AR41" s="32"/>
      <c r="AS41" s="32"/>
      <c r="AT41" s="18"/>
      <c r="AU41" s="19"/>
      <c r="AV41" s="19"/>
      <c r="AW41" s="19"/>
      <c r="AX41" s="19"/>
      <c r="AY41" s="19"/>
      <c r="AZ41" s="19"/>
      <c r="BA41" s="19"/>
      <c r="BB41" s="19"/>
      <c r="BC41" s="3"/>
      <c r="BD41" s="3"/>
      <c r="BE41" s="3"/>
      <c r="BF41" s="3"/>
      <c r="BG41" s="3"/>
      <c r="BV41" s="3"/>
      <c r="BW41" s="3"/>
      <c r="BX41" s="3"/>
      <c r="BY41" s="3"/>
      <c r="BZ41" s="3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5"/>
      <c r="DB41" s="5"/>
      <c r="DC41" s="5"/>
      <c r="DD41" s="5"/>
      <c r="DE41" s="5"/>
      <c r="DF41" s="5"/>
      <c r="DG41" s="5"/>
      <c r="DH41" s="5"/>
      <c r="DI41" s="5"/>
      <c r="DJ41" s="5"/>
    </row>
    <row r="42" spans="1:114" s="2" customFormat="1" x14ac:dyDescent="0.2">
      <c r="A42" s="42" t="s">
        <v>62</v>
      </c>
      <c r="B42" s="22">
        <f t="shared" si="2"/>
        <v>0</v>
      </c>
      <c r="C42" s="23">
        <f t="shared" si="4"/>
        <v>0</v>
      </c>
      <c r="D42" s="24">
        <f t="shared" si="4"/>
        <v>0</v>
      </c>
      <c r="E42" s="25"/>
      <c r="F42" s="26"/>
      <c r="G42" s="25"/>
      <c r="H42" s="27"/>
      <c r="I42" s="25"/>
      <c r="J42" s="27"/>
      <c r="K42" s="25"/>
      <c r="L42" s="27"/>
      <c r="M42" s="25"/>
      <c r="N42" s="27"/>
      <c r="O42" s="25"/>
      <c r="P42" s="27"/>
      <c r="Q42" s="77"/>
      <c r="R42" s="27"/>
      <c r="S42" s="25"/>
      <c r="T42" s="27"/>
      <c r="U42" s="25"/>
      <c r="V42" s="27"/>
      <c r="W42" s="25"/>
      <c r="X42" s="27"/>
      <c r="Y42" s="25"/>
      <c r="Z42" s="27"/>
      <c r="AA42" s="25"/>
      <c r="AB42" s="27"/>
      <c r="AC42" s="77"/>
      <c r="AD42" s="27"/>
      <c r="AE42" s="25"/>
      <c r="AF42" s="27"/>
      <c r="AG42" s="77"/>
      <c r="AH42" s="27"/>
      <c r="AI42" s="25"/>
      <c r="AJ42" s="27"/>
      <c r="AK42" s="77"/>
      <c r="AL42" s="27"/>
      <c r="AM42" s="78"/>
      <c r="AN42" s="35"/>
      <c r="AO42" s="53"/>
      <c r="AP42" s="53"/>
      <c r="AQ42" s="53"/>
      <c r="AR42" s="54"/>
      <c r="AS42" s="54"/>
      <c r="AT42" s="18"/>
      <c r="AU42" s="19"/>
      <c r="AV42" s="19"/>
      <c r="AW42" s="19"/>
      <c r="AX42" s="19"/>
      <c r="AY42" s="19"/>
      <c r="AZ42" s="19"/>
      <c r="BA42" s="19"/>
      <c r="BB42" s="19"/>
      <c r="BC42" s="3"/>
      <c r="BD42" s="3"/>
      <c r="BE42" s="3"/>
      <c r="BF42" s="3"/>
      <c r="BG42" s="3"/>
      <c r="BV42" s="3"/>
      <c r="BW42" s="3"/>
      <c r="BX42" s="3"/>
      <c r="BY42" s="3"/>
      <c r="BZ42" s="3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5"/>
      <c r="DB42" s="5"/>
      <c r="DC42" s="5"/>
      <c r="DD42" s="5"/>
      <c r="DE42" s="5"/>
      <c r="DF42" s="5"/>
      <c r="DG42" s="5"/>
      <c r="DH42" s="5"/>
      <c r="DI42" s="5"/>
      <c r="DJ42" s="5"/>
    </row>
    <row r="43" spans="1:114" s="2" customFormat="1" x14ac:dyDescent="0.2">
      <c r="A43" s="42" t="s">
        <v>63</v>
      </c>
      <c r="B43" s="22">
        <f t="shared" si="2"/>
        <v>0</v>
      </c>
      <c r="C43" s="23">
        <f t="shared" si="4"/>
        <v>0</v>
      </c>
      <c r="D43" s="24">
        <f t="shared" si="4"/>
        <v>0</v>
      </c>
      <c r="E43" s="25"/>
      <c r="F43" s="26"/>
      <c r="G43" s="25"/>
      <c r="H43" s="27"/>
      <c r="I43" s="25"/>
      <c r="J43" s="27"/>
      <c r="K43" s="25"/>
      <c r="L43" s="27"/>
      <c r="M43" s="25"/>
      <c r="N43" s="27"/>
      <c r="O43" s="25"/>
      <c r="P43" s="27"/>
      <c r="Q43" s="77"/>
      <c r="R43" s="27"/>
      <c r="S43" s="25"/>
      <c r="T43" s="27"/>
      <c r="U43" s="25"/>
      <c r="V43" s="27"/>
      <c r="W43" s="25"/>
      <c r="X43" s="27"/>
      <c r="Y43" s="25"/>
      <c r="Z43" s="27"/>
      <c r="AA43" s="25"/>
      <c r="AB43" s="27"/>
      <c r="AC43" s="77"/>
      <c r="AD43" s="27"/>
      <c r="AE43" s="25"/>
      <c r="AF43" s="27"/>
      <c r="AG43" s="77"/>
      <c r="AH43" s="27"/>
      <c r="AI43" s="25"/>
      <c r="AJ43" s="27"/>
      <c r="AK43" s="77"/>
      <c r="AL43" s="27"/>
      <c r="AM43" s="78"/>
      <c r="AN43" s="35"/>
      <c r="AO43" s="53"/>
      <c r="AP43" s="53"/>
      <c r="AQ43" s="53"/>
      <c r="AR43" s="54"/>
      <c r="AS43" s="54"/>
      <c r="AT43" s="18"/>
      <c r="AU43" s="19"/>
      <c r="AV43" s="19"/>
      <c r="AW43" s="19"/>
      <c r="AX43" s="19"/>
      <c r="AY43" s="19"/>
      <c r="AZ43" s="19"/>
      <c r="BA43" s="19"/>
      <c r="BB43" s="19"/>
      <c r="BC43" s="3"/>
      <c r="BD43" s="3"/>
      <c r="BE43" s="3"/>
      <c r="BF43" s="3"/>
      <c r="BG43" s="3"/>
      <c r="BV43" s="3"/>
      <c r="BW43" s="3"/>
      <c r="BX43" s="3"/>
      <c r="BY43" s="3"/>
      <c r="BZ43" s="3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5"/>
      <c r="DB43" s="5"/>
      <c r="DC43" s="5"/>
      <c r="DD43" s="5"/>
      <c r="DE43" s="5"/>
      <c r="DF43" s="5"/>
      <c r="DG43" s="5"/>
      <c r="DH43" s="5"/>
      <c r="DI43" s="5"/>
      <c r="DJ43" s="5"/>
    </row>
    <row r="44" spans="1:114" s="2" customFormat="1" x14ac:dyDescent="0.2">
      <c r="A44" s="42" t="s">
        <v>64</v>
      </c>
      <c r="B44" s="22">
        <f t="shared" si="2"/>
        <v>0</v>
      </c>
      <c r="C44" s="23">
        <f t="shared" si="4"/>
        <v>0</v>
      </c>
      <c r="D44" s="24">
        <f t="shared" si="4"/>
        <v>0</v>
      </c>
      <c r="E44" s="25"/>
      <c r="F44" s="26"/>
      <c r="G44" s="25"/>
      <c r="H44" s="27"/>
      <c r="I44" s="25"/>
      <c r="J44" s="27"/>
      <c r="K44" s="25"/>
      <c r="L44" s="27"/>
      <c r="M44" s="25"/>
      <c r="N44" s="27"/>
      <c r="O44" s="25"/>
      <c r="P44" s="27"/>
      <c r="Q44" s="77"/>
      <c r="R44" s="27"/>
      <c r="S44" s="25"/>
      <c r="T44" s="27"/>
      <c r="U44" s="25"/>
      <c r="V44" s="27"/>
      <c r="W44" s="25"/>
      <c r="X44" s="27"/>
      <c r="Y44" s="25"/>
      <c r="Z44" s="27"/>
      <c r="AA44" s="25"/>
      <c r="AB44" s="27"/>
      <c r="AC44" s="77"/>
      <c r="AD44" s="27"/>
      <c r="AE44" s="25"/>
      <c r="AF44" s="27"/>
      <c r="AG44" s="77"/>
      <c r="AH44" s="27"/>
      <c r="AI44" s="25"/>
      <c r="AJ44" s="27"/>
      <c r="AK44" s="77"/>
      <c r="AL44" s="27"/>
      <c r="AM44" s="78"/>
      <c r="AN44" s="35"/>
      <c r="AO44" s="53"/>
      <c r="AP44" s="53"/>
      <c r="AQ44" s="53"/>
      <c r="AR44" s="54"/>
      <c r="AS44" s="54"/>
      <c r="AT44" s="18"/>
      <c r="AU44" s="19"/>
      <c r="AV44" s="19"/>
      <c r="AW44" s="19"/>
      <c r="AX44" s="19"/>
      <c r="AY44" s="19"/>
      <c r="AZ44" s="19"/>
      <c r="BA44" s="19"/>
      <c r="BB44" s="19"/>
      <c r="BC44" s="3"/>
      <c r="BD44" s="3"/>
      <c r="BE44" s="3"/>
      <c r="BF44" s="3"/>
      <c r="BG44" s="3"/>
      <c r="BV44" s="3"/>
      <c r="BW44" s="3"/>
      <c r="BX44" s="3"/>
      <c r="BY44" s="3"/>
      <c r="BZ44" s="3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5"/>
      <c r="DB44" s="5"/>
      <c r="DC44" s="5"/>
      <c r="DD44" s="5"/>
      <c r="DE44" s="5"/>
      <c r="DF44" s="5"/>
      <c r="DG44" s="5"/>
      <c r="DH44" s="5"/>
      <c r="DI44" s="5"/>
      <c r="DJ44" s="5"/>
    </row>
    <row r="45" spans="1:114" s="2" customFormat="1" x14ac:dyDescent="0.2">
      <c r="A45" s="88" t="s">
        <v>65</v>
      </c>
      <c r="B45" s="89">
        <f t="shared" si="2"/>
        <v>0</v>
      </c>
      <c r="C45" s="90">
        <f t="shared" si="4"/>
        <v>0</v>
      </c>
      <c r="D45" s="91">
        <f t="shared" si="4"/>
        <v>0</v>
      </c>
      <c r="E45" s="65"/>
      <c r="F45" s="66"/>
      <c r="G45" s="65"/>
      <c r="H45" s="64"/>
      <c r="I45" s="65"/>
      <c r="J45" s="64"/>
      <c r="K45" s="65"/>
      <c r="L45" s="64"/>
      <c r="M45" s="65"/>
      <c r="N45" s="64"/>
      <c r="O45" s="65"/>
      <c r="P45" s="64"/>
      <c r="Q45" s="92"/>
      <c r="R45" s="64"/>
      <c r="S45" s="65"/>
      <c r="T45" s="64"/>
      <c r="U45" s="65"/>
      <c r="V45" s="64"/>
      <c r="W45" s="65"/>
      <c r="X45" s="64"/>
      <c r="Y45" s="65"/>
      <c r="Z45" s="64"/>
      <c r="AA45" s="65"/>
      <c r="AB45" s="64"/>
      <c r="AC45" s="92"/>
      <c r="AD45" s="64"/>
      <c r="AE45" s="65"/>
      <c r="AF45" s="64"/>
      <c r="AG45" s="92"/>
      <c r="AH45" s="64"/>
      <c r="AI45" s="65"/>
      <c r="AJ45" s="64"/>
      <c r="AK45" s="92"/>
      <c r="AL45" s="64"/>
      <c r="AM45" s="93"/>
      <c r="AN45" s="68"/>
      <c r="AO45" s="69"/>
      <c r="AP45" s="69"/>
      <c r="AQ45" s="69"/>
      <c r="AR45" s="70"/>
      <c r="AS45" s="70"/>
      <c r="AT45" s="18"/>
      <c r="AU45" s="19"/>
      <c r="AV45" s="19"/>
      <c r="AW45" s="19"/>
      <c r="AX45" s="19"/>
      <c r="AY45" s="19"/>
      <c r="AZ45" s="19"/>
      <c r="BA45" s="19"/>
      <c r="BB45" s="19"/>
      <c r="BC45" s="3"/>
      <c r="BD45" s="3"/>
      <c r="BE45" s="3"/>
      <c r="BF45" s="3"/>
      <c r="BG45" s="3"/>
      <c r="BV45" s="3"/>
      <c r="BW45" s="3"/>
      <c r="BX45" s="3"/>
      <c r="BY45" s="3"/>
      <c r="BZ45" s="3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5"/>
      <c r="DB45" s="5"/>
      <c r="DC45" s="5"/>
      <c r="DD45" s="5"/>
      <c r="DE45" s="5"/>
      <c r="DF45" s="5"/>
      <c r="DG45" s="5"/>
      <c r="DH45" s="5"/>
      <c r="DI45" s="5"/>
      <c r="DJ45" s="5"/>
    </row>
    <row r="46" spans="1:114" s="2" customFormat="1" x14ac:dyDescent="0.2">
      <c r="A46" s="8" t="s">
        <v>66</v>
      </c>
      <c r="B46" s="8"/>
      <c r="C46" s="8"/>
      <c r="D46" s="8"/>
      <c r="E46" s="8"/>
      <c r="F46" s="8"/>
      <c r="G46" s="8"/>
      <c r="H46" s="8"/>
      <c r="I46" s="9"/>
      <c r="J46" s="9"/>
      <c r="K46" s="9"/>
      <c r="L46" s="9"/>
      <c r="M46" s="9"/>
      <c r="N46" s="6"/>
      <c r="O46" s="6"/>
      <c r="P46" s="6"/>
      <c r="Q46" s="6"/>
      <c r="R46" s="6"/>
      <c r="S46" s="6"/>
      <c r="T46" s="6"/>
      <c r="U46" s="6"/>
      <c r="V46" s="6"/>
      <c r="W46" s="6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4"/>
      <c r="AP46" s="95"/>
      <c r="AQ46" s="2167"/>
      <c r="AR46" s="2168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V46" s="3"/>
      <c r="BW46" s="3"/>
      <c r="BX46" s="3"/>
      <c r="BY46" s="3"/>
      <c r="BZ46" s="3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5"/>
      <c r="DB46" s="5"/>
      <c r="DC46" s="5"/>
      <c r="DD46" s="5"/>
      <c r="DE46" s="5"/>
      <c r="DF46" s="5"/>
      <c r="DG46" s="5"/>
      <c r="DH46" s="5"/>
      <c r="DI46" s="5"/>
      <c r="DJ46" s="5"/>
    </row>
    <row r="47" spans="1:114" s="2" customFormat="1" ht="19.5" customHeight="1" x14ac:dyDescent="0.25">
      <c r="A47" s="4011" t="s">
        <v>49</v>
      </c>
      <c r="B47" s="3965" t="s">
        <v>4</v>
      </c>
      <c r="C47" s="4157" t="s">
        <v>67</v>
      </c>
      <c r="D47" s="4162"/>
      <c r="E47" s="4162"/>
      <c r="F47" s="4158"/>
      <c r="G47" s="4157" t="s">
        <v>68</v>
      </c>
      <c r="H47" s="4162"/>
      <c r="I47" s="4162"/>
      <c r="J47" s="4163"/>
      <c r="K47" s="4164" t="s">
        <v>6</v>
      </c>
      <c r="L47" s="4164" t="s">
        <v>7</v>
      </c>
      <c r="M47" s="4164" t="s">
        <v>69</v>
      </c>
      <c r="N47" s="96"/>
      <c r="O47" s="96"/>
      <c r="P47" s="96"/>
      <c r="Q47" s="96"/>
      <c r="R47" s="9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2169"/>
      <c r="AR47" s="97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V47" s="3"/>
      <c r="BW47" s="3"/>
      <c r="BX47" s="3"/>
      <c r="BY47" s="3"/>
      <c r="BZ47" s="3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5"/>
      <c r="DB47" s="5"/>
      <c r="DC47" s="5"/>
      <c r="DD47" s="5"/>
      <c r="DE47" s="5"/>
      <c r="DF47" s="5"/>
      <c r="DG47" s="5"/>
      <c r="DH47" s="5"/>
      <c r="DI47" s="5"/>
      <c r="DJ47" s="5"/>
    </row>
    <row r="48" spans="1:114" s="2" customFormat="1" ht="21" x14ac:dyDescent="0.2">
      <c r="A48" s="4122"/>
      <c r="B48" s="4080"/>
      <c r="C48" s="2170" t="s">
        <v>14</v>
      </c>
      <c r="D48" s="2170" t="s">
        <v>15</v>
      </c>
      <c r="E48" s="1706" t="s">
        <v>16</v>
      </c>
      <c r="F48" s="2135" t="s">
        <v>70</v>
      </c>
      <c r="G48" s="2170" t="s">
        <v>14</v>
      </c>
      <c r="H48" s="2170" t="s">
        <v>15</v>
      </c>
      <c r="I48" s="1706" t="s">
        <v>16</v>
      </c>
      <c r="J48" s="2171" t="s">
        <v>70</v>
      </c>
      <c r="K48" s="4054"/>
      <c r="L48" s="4054"/>
      <c r="M48" s="4054"/>
      <c r="N48" s="2172"/>
      <c r="O48" s="2173"/>
      <c r="P48" s="2173"/>
      <c r="Q48" s="2173"/>
      <c r="R48" s="2173"/>
      <c r="S48" s="2173"/>
      <c r="T48" s="2173"/>
      <c r="U48" s="2173"/>
      <c r="V48" s="2173"/>
      <c r="W48" s="2173"/>
      <c r="X48" s="2173"/>
      <c r="Y48" s="2173"/>
      <c r="Z48" s="2173"/>
      <c r="AA48" s="2173"/>
      <c r="AB48" s="2173"/>
      <c r="AC48" s="2173"/>
      <c r="AD48" s="2173"/>
      <c r="AE48" s="2173"/>
      <c r="AF48" s="2173"/>
      <c r="AG48" s="2173"/>
      <c r="AH48" s="2173"/>
      <c r="AI48" s="2173"/>
      <c r="AJ48" s="2173"/>
      <c r="AK48" s="2173"/>
      <c r="AL48" s="2173"/>
      <c r="AM48" s="2173"/>
      <c r="AN48" s="2173"/>
      <c r="AO48" s="2173"/>
      <c r="AP48" s="2173"/>
      <c r="AQ48" s="2174"/>
      <c r="AR48" s="2174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V48" s="3"/>
      <c r="BW48" s="3"/>
      <c r="BX48" s="3"/>
      <c r="BY48" s="3"/>
      <c r="BZ48" s="3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5"/>
      <c r="DB48" s="5"/>
      <c r="DC48" s="5"/>
      <c r="DD48" s="5"/>
      <c r="DE48" s="5"/>
      <c r="DF48" s="5"/>
      <c r="DG48" s="5"/>
      <c r="DH48" s="5"/>
      <c r="DI48" s="5"/>
      <c r="DJ48" s="5"/>
    </row>
    <row r="49" spans="1:110" s="2" customFormat="1" x14ac:dyDescent="0.2">
      <c r="A49" s="98" t="s">
        <v>71</v>
      </c>
      <c r="B49" s="99">
        <f>SUM(C49:J49)</f>
        <v>0</v>
      </c>
      <c r="C49" s="2145"/>
      <c r="D49" s="2175"/>
      <c r="E49" s="2175"/>
      <c r="F49" s="2146"/>
      <c r="G49" s="2145"/>
      <c r="H49" s="2175"/>
      <c r="I49" s="2175"/>
      <c r="J49" s="2149"/>
      <c r="K49" s="2146"/>
      <c r="L49" s="2146"/>
      <c r="M49" s="2146"/>
      <c r="N49" s="18"/>
      <c r="O49" s="2173"/>
      <c r="P49" s="2173"/>
      <c r="Q49" s="2173"/>
      <c r="R49" s="2173"/>
      <c r="S49" s="2173"/>
      <c r="T49" s="2173"/>
      <c r="U49" s="2173"/>
      <c r="V49" s="2173"/>
      <c r="W49" s="2173"/>
      <c r="X49" s="2176"/>
      <c r="Y49" s="2176"/>
      <c r="Z49" s="2176"/>
      <c r="AA49" s="2176"/>
      <c r="AB49" s="2176"/>
      <c r="AC49" s="2176"/>
      <c r="AD49" s="2176"/>
      <c r="AE49" s="2176"/>
      <c r="AF49" s="2176"/>
      <c r="AG49" s="2176"/>
      <c r="AH49" s="2176"/>
      <c r="AI49" s="2176"/>
      <c r="AJ49" s="2176"/>
      <c r="AK49" s="2176"/>
      <c r="AL49" s="2176"/>
      <c r="AM49" s="2176"/>
      <c r="AN49" s="2176"/>
      <c r="AO49" s="2176"/>
      <c r="AP49" s="2176"/>
      <c r="AQ49" s="2174"/>
      <c r="AR49" s="2174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V49" s="3"/>
      <c r="BW49" s="3"/>
      <c r="BX49" s="3"/>
      <c r="BY49" s="3"/>
      <c r="BZ49" s="3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5"/>
      <c r="DB49" s="5">
        <v>0</v>
      </c>
      <c r="DC49" s="5"/>
      <c r="DD49" s="5">
        <v>0</v>
      </c>
      <c r="DE49" s="5"/>
      <c r="DF49" s="5">
        <v>0</v>
      </c>
    </row>
    <row r="50" spans="1:110" s="2" customFormat="1" x14ac:dyDescent="0.2">
      <c r="A50" s="62" t="s">
        <v>72</v>
      </c>
      <c r="B50" s="100">
        <f>SUM(C50:J50)</f>
        <v>0</v>
      </c>
      <c r="C50" s="65"/>
      <c r="D50" s="101"/>
      <c r="E50" s="101"/>
      <c r="F50" s="66"/>
      <c r="G50" s="65"/>
      <c r="H50" s="101"/>
      <c r="I50" s="101"/>
      <c r="J50" s="68"/>
      <c r="K50" s="66"/>
      <c r="L50" s="66"/>
      <c r="M50" s="66"/>
      <c r="N50" s="18"/>
      <c r="O50" s="2173"/>
      <c r="P50" s="2173"/>
      <c r="Q50" s="2173"/>
      <c r="R50" s="2173"/>
      <c r="S50" s="2173"/>
      <c r="T50" s="2173"/>
      <c r="U50" s="2173"/>
      <c r="V50" s="2173"/>
      <c r="W50" s="2173"/>
      <c r="X50" s="2176"/>
      <c r="Y50" s="2176"/>
      <c r="Z50" s="2176"/>
      <c r="AA50" s="2176"/>
      <c r="AB50" s="2176"/>
      <c r="AC50" s="2176"/>
      <c r="AD50" s="2176"/>
      <c r="AE50" s="2176"/>
      <c r="AF50" s="2176"/>
      <c r="AG50" s="2176"/>
      <c r="AH50" s="2176"/>
      <c r="AI50" s="2176"/>
      <c r="AJ50" s="2176"/>
      <c r="AK50" s="2176"/>
      <c r="AL50" s="2176"/>
      <c r="AM50" s="2176"/>
      <c r="AN50" s="2176"/>
      <c r="AO50" s="2176"/>
      <c r="AP50" s="2176"/>
      <c r="AQ50" s="2174"/>
      <c r="AR50" s="2174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V50" s="3"/>
      <c r="BW50" s="3"/>
      <c r="BX50" s="3"/>
      <c r="BY50" s="3"/>
      <c r="BZ50" s="3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5"/>
      <c r="DB50" s="5">
        <v>0</v>
      </c>
      <c r="DC50" s="5"/>
      <c r="DD50" s="5">
        <v>0</v>
      </c>
      <c r="DE50" s="5"/>
      <c r="DF50" s="5">
        <v>0</v>
      </c>
    </row>
    <row r="51" spans="1:110" s="2" customFormat="1" x14ac:dyDescent="0.2">
      <c r="A51" s="792" t="s">
        <v>73</v>
      </c>
      <c r="B51" s="792"/>
      <c r="C51" s="792"/>
      <c r="D51" s="792"/>
      <c r="E51" s="792"/>
      <c r="F51" s="792"/>
      <c r="G51" s="2177"/>
      <c r="H51" s="2177"/>
      <c r="I51" s="2177"/>
      <c r="J51" s="2177"/>
      <c r="K51" s="2177"/>
      <c r="L51" s="2177"/>
      <c r="M51" s="2177"/>
      <c r="N51" s="2177"/>
      <c r="O51" s="2178"/>
      <c r="P51" s="792"/>
      <c r="Q51" s="2177"/>
      <c r="R51" s="2177"/>
      <c r="S51" s="2178"/>
      <c r="T51" s="792"/>
      <c r="U51" s="2177"/>
      <c r="V51" s="2178"/>
      <c r="W51" s="2179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2176"/>
      <c r="AM51" s="1759"/>
      <c r="AN51" s="1759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V51" s="3"/>
      <c r="BW51" s="3"/>
      <c r="BX51" s="3"/>
      <c r="BY51" s="3"/>
      <c r="BZ51" s="3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5"/>
      <c r="DB51" s="5"/>
      <c r="DC51" s="5"/>
      <c r="DD51" s="5"/>
      <c r="DE51" s="5"/>
      <c r="DF51" s="5"/>
    </row>
    <row r="52" spans="1:110" s="2" customFormat="1" ht="14.25" customHeight="1" x14ac:dyDescent="0.2">
      <c r="A52" s="4011" t="s">
        <v>74</v>
      </c>
      <c r="B52" s="3958" t="s">
        <v>32</v>
      </c>
      <c r="C52" s="3959"/>
      <c r="D52" s="3950"/>
      <c r="E52" s="4155" t="s">
        <v>5</v>
      </c>
      <c r="F52" s="3960"/>
      <c r="G52" s="3960"/>
      <c r="H52" s="3960"/>
      <c r="I52" s="3960"/>
      <c r="J52" s="3960"/>
      <c r="K52" s="3960"/>
      <c r="L52" s="3960"/>
      <c r="M52" s="3960"/>
      <c r="N52" s="3960"/>
      <c r="O52" s="3960"/>
      <c r="P52" s="3960"/>
      <c r="Q52" s="3960"/>
      <c r="R52" s="3960"/>
      <c r="S52" s="3960"/>
      <c r="T52" s="3960"/>
      <c r="U52" s="3960"/>
      <c r="V52" s="4159"/>
      <c r="W52" s="3965" t="s">
        <v>6</v>
      </c>
      <c r="X52" s="3965" t="s">
        <v>7</v>
      </c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BV52" s="3"/>
      <c r="BW52" s="3"/>
      <c r="BX52" s="3"/>
      <c r="BY52" s="3"/>
      <c r="BZ52" s="3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5"/>
      <c r="DB52" s="5"/>
      <c r="DC52" s="5"/>
      <c r="DD52" s="5"/>
      <c r="DE52" s="5"/>
      <c r="DF52" s="5"/>
    </row>
    <row r="53" spans="1:110" s="2" customFormat="1" ht="14.25" customHeight="1" x14ac:dyDescent="0.2">
      <c r="A53" s="3356"/>
      <c r="B53" s="4154"/>
      <c r="C53" s="3484"/>
      <c r="D53" s="3623"/>
      <c r="E53" s="3965" t="s">
        <v>75</v>
      </c>
      <c r="F53" s="3965" t="s">
        <v>12</v>
      </c>
      <c r="G53" s="3950" t="s">
        <v>13</v>
      </c>
      <c r="H53" s="4011" t="s">
        <v>14</v>
      </c>
      <c r="I53" s="4011" t="s">
        <v>15</v>
      </c>
      <c r="J53" s="3950" t="s">
        <v>16</v>
      </c>
      <c r="K53" s="3950" t="s">
        <v>17</v>
      </c>
      <c r="L53" s="3950" t="s">
        <v>18</v>
      </c>
      <c r="M53" s="3950" t="s">
        <v>19</v>
      </c>
      <c r="N53" s="3950" t="s">
        <v>20</v>
      </c>
      <c r="O53" s="3950" t="s">
        <v>21</v>
      </c>
      <c r="P53" s="3950" t="s">
        <v>22</v>
      </c>
      <c r="Q53" s="3950" t="s">
        <v>23</v>
      </c>
      <c r="R53" s="3950" t="s">
        <v>24</v>
      </c>
      <c r="S53" s="3950" t="s">
        <v>25</v>
      </c>
      <c r="T53" s="3950" t="s">
        <v>26</v>
      </c>
      <c r="U53" s="3950" t="s">
        <v>27</v>
      </c>
      <c r="V53" s="3950" t="s">
        <v>28</v>
      </c>
      <c r="W53" s="3368"/>
      <c r="X53" s="3368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BV53" s="3"/>
      <c r="BW53" s="3"/>
      <c r="BX53" s="3"/>
      <c r="BY53" s="3"/>
      <c r="BZ53" s="3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5"/>
      <c r="DB53" s="5"/>
      <c r="DC53" s="5"/>
      <c r="DD53" s="5"/>
      <c r="DE53" s="5"/>
      <c r="DF53" s="5"/>
    </row>
    <row r="54" spans="1:110" s="2" customFormat="1" x14ac:dyDescent="0.2">
      <c r="A54" s="4122"/>
      <c r="B54" s="2180" t="s">
        <v>29</v>
      </c>
      <c r="C54" s="1869" t="s">
        <v>30</v>
      </c>
      <c r="D54" s="2180" t="s">
        <v>31</v>
      </c>
      <c r="E54" s="4080"/>
      <c r="F54" s="4080"/>
      <c r="G54" s="3623"/>
      <c r="H54" s="4122"/>
      <c r="I54" s="4122"/>
      <c r="J54" s="3623"/>
      <c r="K54" s="3623"/>
      <c r="L54" s="3623"/>
      <c r="M54" s="3623"/>
      <c r="N54" s="3623"/>
      <c r="O54" s="3623"/>
      <c r="P54" s="3623"/>
      <c r="Q54" s="3623"/>
      <c r="R54" s="3623"/>
      <c r="S54" s="3623"/>
      <c r="T54" s="3623"/>
      <c r="U54" s="3623"/>
      <c r="V54" s="3623"/>
      <c r="W54" s="4080"/>
      <c r="X54" s="4080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BV54" s="3"/>
      <c r="BW54" s="3"/>
      <c r="BX54" s="3"/>
      <c r="BY54" s="3"/>
      <c r="BZ54" s="3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5"/>
      <c r="DB54" s="5"/>
      <c r="DC54" s="5"/>
      <c r="DD54" s="5"/>
      <c r="DE54" s="5"/>
      <c r="DF54" s="5"/>
    </row>
    <row r="55" spans="1:110" s="2" customFormat="1" x14ac:dyDescent="0.2">
      <c r="A55" s="2181" t="s">
        <v>76</v>
      </c>
      <c r="B55" s="2182">
        <f>SUM(B56:B57)</f>
        <v>0</v>
      </c>
      <c r="C55" s="2183">
        <f>SUM(C56:C57)</f>
        <v>0</v>
      </c>
      <c r="D55" s="2184">
        <f t="shared" ref="D55:V55" si="5">SUM(D56:D57)</f>
        <v>0</v>
      </c>
      <c r="E55" s="2185">
        <f t="shared" si="5"/>
        <v>0</v>
      </c>
      <c r="F55" s="2185">
        <f t="shared" si="5"/>
        <v>0</v>
      </c>
      <c r="G55" s="2186">
        <f t="shared" si="5"/>
        <v>0</v>
      </c>
      <c r="H55" s="2185">
        <f t="shared" si="5"/>
        <v>0</v>
      </c>
      <c r="I55" s="2185">
        <f t="shared" si="5"/>
        <v>0</v>
      </c>
      <c r="J55" s="2187">
        <f t="shared" si="5"/>
        <v>0</v>
      </c>
      <c r="K55" s="2185">
        <f t="shared" si="5"/>
        <v>0</v>
      </c>
      <c r="L55" s="2187">
        <f t="shared" si="5"/>
        <v>0</v>
      </c>
      <c r="M55" s="2185">
        <f t="shared" si="5"/>
        <v>0</v>
      </c>
      <c r="N55" s="2187">
        <f t="shared" si="5"/>
        <v>0</v>
      </c>
      <c r="O55" s="2185">
        <f t="shared" si="5"/>
        <v>0</v>
      </c>
      <c r="P55" s="2187">
        <f t="shared" si="5"/>
        <v>0</v>
      </c>
      <c r="Q55" s="2185">
        <f t="shared" si="5"/>
        <v>0</v>
      </c>
      <c r="R55" s="2187">
        <f t="shared" si="5"/>
        <v>0</v>
      </c>
      <c r="S55" s="2185">
        <f t="shared" si="5"/>
        <v>0</v>
      </c>
      <c r="T55" s="2187">
        <f t="shared" si="5"/>
        <v>0</v>
      </c>
      <c r="U55" s="2185">
        <f t="shared" si="5"/>
        <v>0</v>
      </c>
      <c r="V55" s="2185">
        <f t="shared" si="5"/>
        <v>0</v>
      </c>
      <c r="W55" s="2185">
        <f>SUM(W56:W57)</f>
        <v>0</v>
      </c>
      <c r="X55" s="2185">
        <f>SUM(X56:X57)</f>
        <v>0</v>
      </c>
      <c r="Y55" s="18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BV55" s="3"/>
      <c r="BW55" s="3"/>
      <c r="BX55" s="3"/>
      <c r="BY55" s="3"/>
      <c r="BZ55" s="3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5"/>
      <c r="DB55" s="5"/>
      <c r="DC55" s="5"/>
      <c r="DD55" s="5"/>
      <c r="DE55" s="5"/>
      <c r="DF55" s="5"/>
    </row>
    <row r="56" spans="1:110" s="2" customFormat="1" x14ac:dyDescent="0.2">
      <c r="A56" s="104" t="s">
        <v>71</v>
      </c>
      <c r="B56" s="105">
        <f>SUM(C56:D56)</f>
        <v>0</v>
      </c>
      <c r="C56" s="2188"/>
      <c r="D56" s="2189"/>
      <c r="E56" s="108"/>
      <c r="F56" s="109"/>
      <c r="G56" s="108"/>
      <c r="H56" s="109"/>
      <c r="I56" s="108"/>
      <c r="J56" s="109"/>
      <c r="K56" s="108"/>
      <c r="L56" s="109"/>
      <c r="M56" s="108"/>
      <c r="N56" s="109"/>
      <c r="O56" s="108"/>
      <c r="P56" s="109"/>
      <c r="Q56" s="108"/>
      <c r="R56" s="109"/>
      <c r="S56" s="108"/>
      <c r="T56" s="109"/>
      <c r="U56" s="108"/>
      <c r="V56" s="108"/>
      <c r="W56" s="108"/>
      <c r="X56" s="108"/>
      <c r="Y56" s="18"/>
      <c r="Z56" s="19"/>
      <c r="AA56" s="19"/>
      <c r="AB56" s="19"/>
      <c r="AC56" s="19"/>
      <c r="AD56" s="19"/>
      <c r="AE56" s="19"/>
      <c r="AF56" s="19"/>
      <c r="AG56" s="19"/>
      <c r="AH56" s="19"/>
      <c r="AI56" s="3"/>
      <c r="AJ56" s="3"/>
      <c r="BV56" s="3"/>
      <c r="BW56" s="3"/>
      <c r="BX56" s="3"/>
      <c r="BY56" s="3"/>
      <c r="BZ56" s="110"/>
      <c r="CA56" s="4"/>
      <c r="CB56" s="20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5"/>
      <c r="DB56" s="5">
        <v>0</v>
      </c>
      <c r="DC56" s="5">
        <v>0</v>
      </c>
      <c r="DD56" s="5">
        <v>0</v>
      </c>
      <c r="DE56" s="5"/>
      <c r="DF56" s="5"/>
    </row>
    <row r="57" spans="1:110" s="2" customFormat="1" x14ac:dyDescent="0.2">
      <c r="A57" s="111" t="s">
        <v>77</v>
      </c>
      <c r="B57" s="112">
        <f>SUM(C57:D57)</f>
        <v>0</v>
      </c>
      <c r="C57" s="2190"/>
      <c r="D57" s="2191"/>
      <c r="E57" s="113"/>
      <c r="F57" s="93"/>
      <c r="G57" s="113"/>
      <c r="H57" s="93"/>
      <c r="I57" s="113"/>
      <c r="J57" s="93"/>
      <c r="K57" s="113"/>
      <c r="L57" s="93"/>
      <c r="M57" s="113"/>
      <c r="N57" s="93"/>
      <c r="O57" s="113"/>
      <c r="P57" s="93"/>
      <c r="Q57" s="113"/>
      <c r="R57" s="93"/>
      <c r="S57" s="113"/>
      <c r="T57" s="93"/>
      <c r="U57" s="113"/>
      <c r="V57" s="113"/>
      <c r="W57" s="113"/>
      <c r="X57" s="113"/>
      <c r="Y57" s="18"/>
      <c r="Z57" s="19"/>
      <c r="AA57" s="19"/>
      <c r="AB57" s="19"/>
      <c r="AC57" s="19"/>
      <c r="AD57" s="19"/>
      <c r="AE57" s="19"/>
      <c r="AF57" s="19"/>
      <c r="AG57" s="19"/>
      <c r="AH57" s="19"/>
      <c r="AI57" s="3"/>
      <c r="AJ57" s="3"/>
      <c r="BV57" s="3"/>
      <c r="BW57" s="3"/>
      <c r="BX57" s="3"/>
      <c r="BY57" s="3"/>
      <c r="BZ57" s="3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5"/>
      <c r="DB57" s="5">
        <v>0</v>
      </c>
      <c r="DC57" s="5">
        <v>0</v>
      </c>
      <c r="DD57" s="5">
        <v>0</v>
      </c>
      <c r="DE57" s="5"/>
      <c r="DF57" s="5"/>
    </row>
    <row r="58" spans="1:110" s="2" customFormat="1" x14ac:dyDescent="0.2">
      <c r="A58" s="2192" t="s">
        <v>78</v>
      </c>
      <c r="B58" s="2193">
        <f>SUM(B59:B60)</f>
        <v>0</v>
      </c>
      <c r="C58" s="2194">
        <f>SUM(C59:C60)</f>
        <v>0</v>
      </c>
      <c r="D58" s="2184">
        <f t="shared" ref="D58:V58" si="6">SUM(D59:D60)</f>
        <v>0</v>
      </c>
      <c r="E58" s="2185">
        <f t="shared" si="6"/>
        <v>0</v>
      </c>
      <c r="F58" s="2187">
        <f t="shared" si="6"/>
        <v>0</v>
      </c>
      <c r="G58" s="2185">
        <f t="shared" si="6"/>
        <v>0</v>
      </c>
      <c r="H58" s="2187">
        <f t="shared" si="6"/>
        <v>0</v>
      </c>
      <c r="I58" s="2185">
        <f t="shared" si="6"/>
        <v>0</v>
      </c>
      <c r="J58" s="2187">
        <f t="shared" si="6"/>
        <v>0</v>
      </c>
      <c r="K58" s="2185">
        <f t="shared" si="6"/>
        <v>0</v>
      </c>
      <c r="L58" s="2187">
        <f t="shared" si="6"/>
        <v>0</v>
      </c>
      <c r="M58" s="2185">
        <f t="shared" si="6"/>
        <v>0</v>
      </c>
      <c r="N58" s="2187">
        <f t="shared" si="6"/>
        <v>0</v>
      </c>
      <c r="O58" s="2185">
        <f t="shared" si="6"/>
        <v>0</v>
      </c>
      <c r="P58" s="2187">
        <f t="shared" si="6"/>
        <v>0</v>
      </c>
      <c r="Q58" s="2185">
        <f t="shared" si="6"/>
        <v>0</v>
      </c>
      <c r="R58" s="2187">
        <f t="shared" si="6"/>
        <v>0</v>
      </c>
      <c r="S58" s="2185">
        <f t="shared" si="6"/>
        <v>0</v>
      </c>
      <c r="T58" s="2187">
        <f t="shared" si="6"/>
        <v>0</v>
      </c>
      <c r="U58" s="2185">
        <f t="shared" si="6"/>
        <v>0</v>
      </c>
      <c r="V58" s="2185">
        <f t="shared" si="6"/>
        <v>0</v>
      </c>
      <c r="W58" s="2185">
        <f>SUM(W59:W60)</f>
        <v>0</v>
      </c>
      <c r="X58" s="2185">
        <f>SUM(X59:X60)</f>
        <v>0</v>
      </c>
      <c r="Y58" s="18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BV58" s="3"/>
      <c r="BW58" s="3"/>
      <c r="BX58" s="3"/>
      <c r="BY58" s="3"/>
      <c r="BZ58" s="3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5"/>
      <c r="DB58" s="5"/>
      <c r="DC58" s="5"/>
      <c r="DD58" s="5"/>
      <c r="DE58" s="5"/>
      <c r="DF58" s="5"/>
    </row>
    <row r="59" spans="1:110" s="2" customFormat="1" x14ac:dyDescent="0.2">
      <c r="A59" s="104" t="s">
        <v>71</v>
      </c>
      <c r="B59" s="105">
        <f>SUM(C59:D59)</f>
        <v>0</v>
      </c>
      <c r="C59" s="2188"/>
      <c r="D59" s="2189"/>
      <c r="E59" s="108"/>
      <c r="F59" s="109"/>
      <c r="G59" s="108"/>
      <c r="H59" s="109"/>
      <c r="I59" s="108"/>
      <c r="J59" s="109"/>
      <c r="K59" s="108"/>
      <c r="L59" s="109"/>
      <c r="M59" s="108"/>
      <c r="N59" s="109"/>
      <c r="O59" s="108"/>
      <c r="P59" s="109"/>
      <c r="Q59" s="108"/>
      <c r="R59" s="109"/>
      <c r="S59" s="108"/>
      <c r="T59" s="109"/>
      <c r="U59" s="108"/>
      <c r="V59" s="108"/>
      <c r="W59" s="108"/>
      <c r="X59" s="108"/>
      <c r="Y59" s="18"/>
      <c r="Z59" s="19"/>
      <c r="AA59" s="19"/>
      <c r="AB59" s="19"/>
      <c r="AC59" s="19"/>
      <c r="AD59" s="19"/>
      <c r="AE59" s="19"/>
      <c r="AF59" s="19"/>
      <c r="AG59" s="19"/>
      <c r="AH59" s="19"/>
      <c r="AI59" s="3"/>
      <c r="AJ59" s="3"/>
      <c r="BV59" s="3"/>
      <c r="BW59" s="3"/>
      <c r="BX59" s="3"/>
      <c r="BY59" s="3"/>
      <c r="BZ59" s="3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5"/>
      <c r="DB59" s="5">
        <v>0</v>
      </c>
      <c r="DC59" s="5">
        <v>0</v>
      </c>
      <c r="DD59" s="5">
        <v>0</v>
      </c>
      <c r="DE59" s="5"/>
      <c r="DF59" s="5"/>
    </row>
    <row r="60" spans="1:110" s="2" customFormat="1" x14ac:dyDescent="0.2">
      <c r="A60" s="111" t="s">
        <v>77</v>
      </c>
      <c r="B60" s="112">
        <f>SUM(C60:D60)</f>
        <v>0</v>
      </c>
      <c r="C60" s="2190"/>
      <c r="D60" s="2190"/>
      <c r="E60" s="113"/>
      <c r="F60" s="93"/>
      <c r="G60" s="113"/>
      <c r="H60" s="93"/>
      <c r="I60" s="113"/>
      <c r="J60" s="93"/>
      <c r="K60" s="113"/>
      <c r="L60" s="93"/>
      <c r="M60" s="113"/>
      <c r="N60" s="93"/>
      <c r="O60" s="113"/>
      <c r="P60" s="93"/>
      <c r="Q60" s="113"/>
      <c r="R60" s="93"/>
      <c r="S60" s="113"/>
      <c r="T60" s="93"/>
      <c r="U60" s="113"/>
      <c r="V60" s="113"/>
      <c r="W60" s="113"/>
      <c r="X60" s="113"/>
      <c r="Y60" s="18"/>
      <c r="Z60" s="19"/>
      <c r="AA60" s="19"/>
      <c r="AB60" s="19"/>
      <c r="AC60" s="19"/>
      <c r="AD60" s="19"/>
      <c r="AE60" s="19"/>
      <c r="AF60" s="19"/>
      <c r="AG60" s="19"/>
      <c r="AH60" s="19"/>
      <c r="AI60" s="3"/>
      <c r="AJ60" s="3"/>
      <c r="BV60" s="3"/>
      <c r="BW60" s="3"/>
      <c r="BX60" s="3"/>
      <c r="BY60" s="3"/>
      <c r="BZ60" s="3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5"/>
      <c r="DB60" s="5">
        <v>0</v>
      </c>
      <c r="DC60" s="5">
        <v>0</v>
      </c>
      <c r="DD60" s="5">
        <v>0</v>
      </c>
      <c r="DE60" s="5"/>
      <c r="DF60" s="5"/>
    </row>
    <row r="61" spans="1:110" s="2" customFormat="1" x14ac:dyDescent="0.2">
      <c r="A61" s="792" t="s">
        <v>79</v>
      </c>
      <c r="B61" s="9"/>
      <c r="C61" s="9"/>
      <c r="D61" s="9"/>
      <c r="E61" s="114"/>
      <c r="F61" s="114"/>
      <c r="G61" s="114"/>
      <c r="H61" s="73"/>
      <c r="I61" s="73"/>
      <c r="J61" s="2195"/>
      <c r="K61" s="2195"/>
      <c r="L61" s="2195"/>
      <c r="M61" s="2195"/>
      <c r="N61" s="2195"/>
      <c r="O61" s="2195"/>
      <c r="P61" s="2195"/>
      <c r="Q61" s="2195"/>
      <c r="R61" s="2195"/>
      <c r="S61" s="2195"/>
      <c r="T61" s="2195"/>
      <c r="U61" s="2195"/>
      <c r="V61" s="2196"/>
      <c r="W61" s="2196"/>
      <c r="X61" s="2197"/>
      <c r="Y61" s="2197"/>
      <c r="Z61" s="2197"/>
      <c r="AA61" s="2197"/>
      <c r="AB61" s="2197"/>
      <c r="AC61" s="2197"/>
      <c r="AD61" s="2197"/>
      <c r="AE61" s="2197"/>
      <c r="AF61" s="2197"/>
      <c r="AG61" s="2197"/>
      <c r="AH61" s="2197"/>
      <c r="AI61" s="2197"/>
      <c r="AJ61" s="2197"/>
      <c r="AK61" s="2197"/>
      <c r="AL61" s="2197"/>
      <c r="AM61" s="2197"/>
      <c r="AN61" s="2197"/>
      <c r="AO61" s="2197"/>
      <c r="AP61" s="2198"/>
      <c r="AQ61" s="2198"/>
      <c r="AR61" s="2198"/>
      <c r="BV61" s="3"/>
      <c r="BW61" s="3"/>
      <c r="BX61" s="3"/>
      <c r="BY61" s="3"/>
      <c r="BZ61" s="3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5"/>
      <c r="DB61" s="5"/>
      <c r="DC61" s="5"/>
      <c r="DD61" s="5"/>
      <c r="DE61" s="5"/>
      <c r="DF61" s="5"/>
    </row>
    <row r="62" spans="1:110" s="2" customFormat="1" x14ac:dyDescent="0.2">
      <c r="A62" s="2199" t="s">
        <v>49</v>
      </c>
      <c r="B62" s="2199" t="s">
        <v>32</v>
      </c>
      <c r="C62" s="115"/>
      <c r="D62" s="116"/>
      <c r="E62" s="116"/>
      <c r="F62" s="116"/>
      <c r="G62" s="116"/>
      <c r="H62" s="73"/>
      <c r="I62" s="73"/>
      <c r="J62" s="2195"/>
      <c r="K62" s="2195"/>
      <c r="L62" s="2200"/>
      <c r="M62" s="2200"/>
      <c r="N62" s="2195"/>
      <c r="O62" s="2195"/>
      <c r="P62" s="2195"/>
      <c r="Q62" s="2195"/>
      <c r="R62" s="2195"/>
      <c r="S62" s="2195"/>
      <c r="T62" s="2195"/>
      <c r="U62" s="2195"/>
      <c r="V62" s="2196"/>
      <c r="W62" s="2196"/>
      <c r="X62" s="2197"/>
      <c r="Y62" s="2197"/>
      <c r="Z62" s="2197"/>
      <c r="AA62" s="2197"/>
      <c r="AB62" s="2197"/>
      <c r="AC62" s="2197"/>
      <c r="AD62" s="2197"/>
      <c r="AE62" s="2197"/>
      <c r="AF62" s="2197"/>
      <c r="AG62" s="2197"/>
      <c r="AH62" s="2197"/>
      <c r="AI62" s="2197"/>
      <c r="AJ62" s="2197"/>
      <c r="AK62" s="2197"/>
      <c r="AL62" s="2197"/>
      <c r="AM62" s="2197"/>
      <c r="AN62" s="2197"/>
      <c r="AO62" s="2197"/>
      <c r="AP62" s="2198"/>
      <c r="AQ62" s="2198"/>
      <c r="AR62" s="2198"/>
      <c r="BV62" s="3"/>
      <c r="BW62" s="3"/>
      <c r="BX62" s="3"/>
      <c r="BY62" s="3"/>
      <c r="BZ62" s="3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5"/>
      <c r="DB62" s="5"/>
      <c r="DC62" s="5"/>
      <c r="DD62" s="5"/>
      <c r="DE62" s="5"/>
      <c r="DF62" s="5"/>
    </row>
    <row r="63" spans="1:110" s="2" customFormat="1" x14ac:dyDescent="0.2">
      <c r="A63" s="2201" t="s">
        <v>71</v>
      </c>
      <c r="B63" s="2150"/>
      <c r="C63" s="115"/>
      <c r="D63" s="116"/>
      <c r="E63" s="116"/>
      <c r="F63" s="116"/>
      <c r="G63" s="116"/>
      <c r="H63" s="6"/>
      <c r="I63" s="94"/>
      <c r="J63" s="2196"/>
      <c r="K63" s="2196"/>
      <c r="L63" s="2202"/>
      <c r="M63" s="2202"/>
      <c r="N63" s="2196"/>
      <c r="O63" s="2196"/>
      <c r="P63" s="2196"/>
      <c r="Q63" s="2196"/>
      <c r="R63" s="2196"/>
      <c r="S63" s="2196"/>
      <c r="T63" s="2196"/>
      <c r="U63" s="2196"/>
      <c r="V63" s="2196"/>
      <c r="W63" s="2196"/>
      <c r="X63" s="2197"/>
      <c r="Y63" s="2197"/>
      <c r="Z63" s="2197"/>
      <c r="AA63" s="2197"/>
      <c r="AB63" s="2197"/>
      <c r="AC63" s="2197"/>
      <c r="AD63" s="2197"/>
      <c r="AE63" s="2197"/>
      <c r="AF63" s="2197"/>
      <c r="AG63" s="2197"/>
      <c r="AH63" s="2197"/>
      <c r="AI63" s="2197"/>
      <c r="AJ63" s="2197"/>
      <c r="AK63" s="2197"/>
      <c r="AL63" s="2197"/>
      <c r="AM63" s="2197"/>
      <c r="AN63" s="2197"/>
      <c r="AO63" s="2197"/>
      <c r="AP63" s="2198"/>
      <c r="AQ63" s="2198"/>
      <c r="AR63" s="2198"/>
      <c r="BV63" s="3"/>
      <c r="BW63" s="3"/>
      <c r="BX63" s="3"/>
      <c r="BY63" s="3"/>
      <c r="BZ63" s="3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5"/>
      <c r="DB63" s="5"/>
      <c r="DC63" s="5"/>
      <c r="DD63" s="5"/>
      <c r="DE63" s="5"/>
      <c r="DF63" s="5"/>
    </row>
    <row r="64" spans="1:110" s="2" customFormat="1" x14ac:dyDescent="0.2">
      <c r="A64" s="62" t="s">
        <v>80</v>
      </c>
      <c r="B64" s="69"/>
      <c r="C64" s="8"/>
      <c r="D64" s="117"/>
      <c r="E64" s="8"/>
      <c r="F64" s="2203"/>
      <c r="G64" s="118"/>
      <c r="H64" s="6"/>
      <c r="I64" s="6"/>
      <c r="J64" s="2196"/>
      <c r="K64" s="2196"/>
      <c r="L64" s="2196"/>
      <c r="M64" s="2196"/>
      <c r="N64" s="2196"/>
      <c r="O64" s="2196"/>
      <c r="P64" s="2196"/>
      <c r="Q64" s="2196"/>
      <c r="R64" s="2196"/>
      <c r="S64" s="2196"/>
      <c r="T64" s="2196"/>
      <c r="U64" s="2196"/>
      <c r="V64" s="2196"/>
      <c r="W64" s="2196"/>
      <c r="X64" s="2197"/>
      <c r="Y64" s="2197"/>
      <c r="Z64" s="2197"/>
      <c r="AA64" s="2197"/>
      <c r="AB64" s="2197"/>
      <c r="AC64" s="2197"/>
      <c r="AD64" s="2197"/>
      <c r="AE64" s="2197"/>
      <c r="AF64" s="2197"/>
      <c r="AG64" s="2197"/>
      <c r="AH64" s="2197"/>
      <c r="AI64" s="2197"/>
      <c r="AJ64" s="2197"/>
      <c r="AK64" s="2197"/>
      <c r="AL64" s="2197"/>
      <c r="AM64" s="2197"/>
      <c r="AN64" s="2197"/>
      <c r="AO64" s="2197"/>
      <c r="AP64" s="2198"/>
      <c r="AQ64" s="2198"/>
      <c r="AR64" s="2198"/>
      <c r="BV64" s="3"/>
      <c r="BW64" s="3"/>
      <c r="BX64" s="3"/>
      <c r="BY64" s="3"/>
      <c r="BZ64" s="3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5"/>
      <c r="DB64" s="5"/>
      <c r="DC64" s="5"/>
      <c r="DD64" s="5"/>
      <c r="DE64" s="5"/>
      <c r="DF64" s="5"/>
    </row>
    <row r="65" spans="1:108" s="2" customFormat="1" ht="15" x14ac:dyDescent="0.25">
      <c r="A65" s="8" t="s">
        <v>81</v>
      </c>
      <c r="B65" s="119"/>
      <c r="C65" s="8"/>
      <c r="D65" s="8"/>
      <c r="E65" s="8"/>
      <c r="F65" s="8"/>
      <c r="G65" s="8"/>
      <c r="H65" s="6"/>
      <c r="I65" s="6"/>
      <c r="J65" s="2204"/>
      <c r="K65" s="2204"/>
      <c r="L65" s="2204"/>
      <c r="M65" s="2204"/>
      <c r="N65" s="2204"/>
      <c r="O65" s="2204"/>
      <c r="P65" s="2204"/>
      <c r="Q65" s="2204"/>
      <c r="R65" s="2204"/>
      <c r="S65" s="2204"/>
      <c r="T65" s="2196"/>
      <c r="U65" s="2196"/>
      <c r="V65" s="2196"/>
      <c r="W65" s="2205"/>
      <c r="X65" s="2197"/>
      <c r="Y65" s="2197"/>
      <c r="Z65" s="2197"/>
      <c r="AA65" s="2197"/>
      <c r="AB65" s="2197"/>
      <c r="AC65" s="2197"/>
      <c r="AD65" s="2197"/>
      <c r="AE65" s="2197"/>
      <c r="AF65" s="2206"/>
      <c r="AG65" s="2197"/>
      <c r="AH65" s="2207"/>
      <c r="AI65" s="2197"/>
      <c r="AJ65" s="2197"/>
      <c r="AK65" s="2197"/>
      <c r="AL65" s="2197"/>
      <c r="AM65" s="2197"/>
      <c r="AN65" s="2197"/>
      <c r="AO65" s="2197"/>
      <c r="AP65" s="2198"/>
      <c r="AQ65" s="2198"/>
      <c r="AR65" s="2198"/>
      <c r="BV65" s="3"/>
      <c r="BW65" s="3"/>
      <c r="BX65" s="3"/>
      <c r="BY65" s="3"/>
      <c r="BZ65" s="3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5"/>
      <c r="DB65" s="5"/>
      <c r="DC65" s="5"/>
      <c r="DD65" s="5"/>
    </row>
    <row r="66" spans="1:108" s="2" customFormat="1" x14ac:dyDescent="0.2">
      <c r="A66" s="2199" t="s">
        <v>49</v>
      </c>
      <c r="B66" s="2199" t="s">
        <v>32</v>
      </c>
      <c r="C66" s="8"/>
      <c r="D66" s="8"/>
      <c r="E66" s="8"/>
      <c r="F66" s="8"/>
      <c r="G66" s="8"/>
      <c r="H66" s="6"/>
      <c r="I66" s="6"/>
      <c r="J66" s="2204"/>
      <c r="K66" s="2204"/>
      <c r="L66" s="2204"/>
      <c r="M66" s="2204"/>
      <c r="N66" s="2204"/>
      <c r="O66" s="2204"/>
      <c r="P66" s="2204"/>
      <c r="Q66" s="2204"/>
      <c r="R66" s="2204"/>
      <c r="S66" s="2204"/>
      <c r="T66" s="2196"/>
      <c r="U66" s="2196"/>
      <c r="V66" s="2196"/>
      <c r="W66" s="2205"/>
      <c r="X66" s="2197"/>
      <c r="Y66" s="2197"/>
      <c r="Z66" s="2197"/>
      <c r="AA66" s="2197"/>
      <c r="AB66" s="2197"/>
      <c r="AC66" s="2197"/>
      <c r="AD66" s="2197"/>
      <c r="AE66" s="2197"/>
      <c r="AF66" s="2206"/>
      <c r="AG66" s="2197"/>
      <c r="AH66" s="2207"/>
      <c r="AI66" s="2197"/>
      <c r="AJ66" s="2197"/>
      <c r="AK66" s="2197"/>
      <c r="AL66" s="2197"/>
      <c r="AM66" s="2197"/>
      <c r="AN66" s="2197"/>
      <c r="AO66" s="2197"/>
      <c r="AP66" s="2198"/>
      <c r="AQ66" s="2198"/>
      <c r="AR66" s="2198"/>
      <c r="BV66" s="3"/>
      <c r="BW66" s="3"/>
      <c r="BX66" s="3"/>
      <c r="BY66" s="3"/>
      <c r="BZ66" s="3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5"/>
      <c r="DB66" s="5"/>
      <c r="DC66" s="5"/>
      <c r="DD66" s="5"/>
    </row>
    <row r="67" spans="1:108" s="2" customFormat="1" x14ac:dyDescent="0.2">
      <c r="A67" s="2208" t="s">
        <v>82</v>
      </c>
      <c r="B67" s="2150"/>
      <c r="C67" s="8"/>
      <c r="D67" s="8"/>
      <c r="E67" s="8"/>
      <c r="F67" s="8"/>
      <c r="G67" s="8"/>
      <c r="H67" s="6"/>
      <c r="I67" s="6"/>
      <c r="J67" s="2204"/>
      <c r="K67" s="2204"/>
      <c r="L67" s="2204"/>
      <c r="M67" s="2204"/>
      <c r="N67" s="2204"/>
      <c r="O67" s="2204"/>
      <c r="P67" s="2204"/>
      <c r="Q67" s="2204"/>
      <c r="R67" s="2204"/>
      <c r="S67" s="2204"/>
      <c r="T67" s="2196"/>
      <c r="U67" s="2196"/>
      <c r="V67" s="2196"/>
      <c r="W67" s="2205"/>
      <c r="X67" s="2197"/>
      <c r="Y67" s="2197"/>
      <c r="Z67" s="2197"/>
      <c r="AA67" s="2197"/>
      <c r="AB67" s="2197"/>
      <c r="AC67" s="2197"/>
      <c r="AD67" s="2197"/>
      <c r="AE67" s="2197"/>
      <c r="AF67" s="2206"/>
      <c r="AG67" s="2197"/>
      <c r="AH67" s="2207"/>
      <c r="AI67" s="2197"/>
      <c r="AJ67" s="2197"/>
      <c r="AK67" s="2197"/>
      <c r="AL67" s="2197"/>
      <c r="AM67" s="2197"/>
      <c r="AN67" s="2197"/>
      <c r="AO67" s="2197"/>
      <c r="AP67" s="2198"/>
      <c r="AQ67" s="2198"/>
      <c r="AR67" s="2198"/>
      <c r="BV67" s="3"/>
      <c r="BW67" s="3"/>
      <c r="BX67" s="3"/>
      <c r="BY67" s="3"/>
      <c r="BZ67" s="3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5"/>
      <c r="DB67" s="5"/>
      <c r="DC67" s="5"/>
      <c r="DD67" s="5"/>
    </row>
    <row r="68" spans="1:108" s="2" customFormat="1" x14ac:dyDescent="0.2">
      <c r="A68" s="120" t="s">
        <v>61</v>
      </c>
      <c r="B68" s="108"/>
      <c r="C68" s="8"/>
      <c r="D68" s="8"/>
      <c r="E68" s="8"/>
      <c r="F68" s="8"/>
      <c r="G68" s="8"/>
      <c r="H68" s="6"/>
      <c r="I68" s="6"/>
      <c r="J68" s="2204"/>
      <c r="K68" s="2204"/>
      <c r="L68" s="2204"/>
      <c r="M68" s="2204"/>
      <c r="N68" s="2204"/>
      <c r="O68" s="2204"/>
      <c r="P68" s="2204"/>
      <c r="Q68" s="2204"/>
      <c r="R68" s="2204"/>
      <c r="S68" s="2204"/>
      <c r="T68" s="2196"/>
      <c r="U68" s="2196"/>
      <c r="V68" s="2196"/>
      <c r="W68" s="2205"/>
      <c r="X68" s="2197"/>
      <c r="Y68" s="2197"/>
      <c r="Z68" s="2197"/>
      <c r="AA68" s="2197"/>
      <c r="AB68" s="2197"/>
      <c r="AC68" s="2197"/>
      <c r="AD68" s="2197"/>
      <c r="AE68" s="2197"/>
      <c r="AF68" s="2206"/>
      <c r="AG68" s="2197"/>
      <c r="AH68" s="2207"/>
      <c r="AI68" s="2197"/>
      <c r="AJ68" s="2197"/>
      <c r="AK68" s="2197"/>
      <c r="AL68" s="2197"/>
      <c r="AM68" s="2197"/>
      <c r="AN68" s="2197"/>
      <c r="AO68" s="2197"/>
      <c r="AP68" s="2198"/>
      <c r="AQ68" s="2198"/>
      <c r="AR68" s="2198"/>
      <c r="BV68" s="3"/>
      <c r="BW68" s="3"/>
      <c r="BX68" s="3"/>
      <c r="BY68" s="3"/>
      <c r="BZ68" s="3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5"/>
      <c r="DB68" s="5"/>
      <c r="DC68" s="5"/>
      <c r="DD68" s="5"/>
    </row>
    <row r="69" spans="1:108" s="2" customFormat="1" x14ac:dyDescent="0.2">
      <c r="A69" s="120" t="s">
        <v>83</v>
      </c>
      <c r="B69" s="108"/>
      <c r="C69" s="8"/>
      <c r="D69" s="8"/>
      <c r="E69" s="8"/>
      <c r="F69" s="8"/>
      <c r="G69" s="8"/>
      <c r="H69" s="6"/>
      <c r="I69" s="6"/>
      <c r="J69" s="2204"/>
      <c r="K69" s="2204"/>
      <c r="L69" s="2204"/>
      <c r="M69" s="2204"/>
      <c r="N69" s="2204"/>
      <c r="O69" s="2204"/>
      <c r="P69" s="2204"/>
      <c r="Q69" s="2204"/>
      <c r="R69" s="2204"/>
      <c r="S69" s="2204"/>
      <c r="T69" s="2196"/>
      <c r="U69" s="2196"/>
      <c r="V69" s="2196"/>
      <c r="W69" s="2205"/>
      <c r="X69" s="2197"/>
      <c r="Y69" s="2197"/>
      <c r="Z69" s="2197"/>
      <c r="AA69" s="2197"/>
      <c r="AB69" s="2197"/>
      <c r="AC69" s="2197"/>
      <c r="AD69" s="2197"/>
      <c r="AE69" s="2197"/>
      <c r="AF69" s="2206"/>
      <c r="AG69" s="2197"/>
      <c r="AH69" s="2207"/>
      <c r="AI69" s="2197"/>
      <c r="AJ69" s="2197"/>
      <c r="AK69" s="2197"/>
      <c r="AL69" s="2197"/>
      <c r="AM69" s="2197"/>
      <c r="AN69" s="2197"/>
      <c r="AO69" s="2197"/>
      <c r="AP69" s="2198"/>
      <c r="AQ69" s="2198"/>
      <c r="AR69" s="2198"/>
      <c r="BV69" s="3"/>
      <c r="BW69" s="3"/>
      <c r="BX69" s="3"/>
      <c r="BY69" s="3"/>
      <c r="BZ69" s="3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5"/>
      <c r="DB69" s="5"/>
      <c r="DC69" s="5"/>
      <c r="DD69" s="5"/>
    </row>
    <row r="70" spans="1:108" s="2" customFormat="1" x14ac:dyDescent="0.2">
      <c r="A70" s="120" t="s">
        <v>84</v>
      </c>
      <c r="B70" s="108"/>
      <c r="C70" s="8"/>
      <c r="D70" s="8"/>
      <c r="E70" s="8"/>
      <c r="F70" s="8"/>
      <c r="G70" s="8"/>
      <c r="H70" s="6"/>
      <c r="I70" s="6"/>
      <c r="J70" s="2204"/>
      <c r="K70" s="2204"/>
      <c r="L70" s="2204"/>
      <c r="M70" s="2204"/>
      <c r="N70" s="2204"/>
      <c r="O70" s="2204"/>
      <c r="P70" s="2204"/>
      <c r="Q70" s="2204"/>
      <c r="R70" s="2204"/>
      <c r="S70" s="2204"/>
      <c r="T70" s="2196"/>
      <c r="U70" s="2196"/>
      <c r="V70" s="2196"/>
      <c r="W70" s="2205"/>
      <c r="X70" s="2197"/>
      <c r="Y70" s="2197"/>
      <c r="Z70" s="2197"/>
      <c r="AA70" s="2197"/>
      <c r="AB70" s="2197"/>
      <c r="AC70" s="2197"/>
      <c r="AD70" s="2197"/>
      <c r="AE70" s="2197"/>
      <c r="AF70" s="2206"/>
      <c r="AG70" s="2197"/>
      <c r="AH70" s="2207"/>
      <c r="AI70" s="2197"/>
      <c r="AJ70" s="2197"/>
      <c r="AK70" s="2197"/>
      <c r="AL70" s="2197"/>
      <c r="AM70" s="2197"/>
      <c r="AN70" s="2197"/>
      <c r="AO70" s="2197"/>
      <c r="AP70" s="2198"/>
      <c r="AQ70" s="2198"/>
      <c r="AR70" s="2198"/>
      <c r="BV70" s="3"/>
      <c r="BW70" s="3"/>
      <c r="BX70" s="3"/>
      <c r="BY70" s="3"/>
      <c r="BZ70" s="3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5"/>
      <c r="DB70" s="5"/>
      <c r="DC70" s="5"/>
      <c r="DD70" s="5"/>
    </row>
    <row r="71" spans="1:108" s="2" customFormat="1" x14ac:dyDescent="0.2">
      <c r="A71" s="120" t="s">
        <v>63</v>
      </c>
      <c r="B71" s="108"/>
      <c r="C71" s="8"/>
      <c r="D71" s="8"/>
      <c r="E71" s="8"/>
      <c r="F71" s="8"/>
      <c r="G71" s="8"/>
      <c r="H71" s="6"/>
      <c r="I71" s="6"/>
      <c r="J71" s="2204"/>
      <c r="K71" s="2204"/>
      <c r="L71" s="2204"/>
      <c r="M71" s="2204"/>
      <c r="N71" s="2204"/>
      <c r="O71" s="2204"/>
      <c r="P71" s="2204"/>
      <c r="Q71" s="2204"/>
      <c r="R71" s="2204"/>
      <c r="S71" s="2204"/>
      <c r="T71" s="2196"/>
      <c r="U71" s="2196"/>
      <c r="V71" s="2196"/>
      <c r="W71" s="2205"/>
      <c r="X71" s="2197"/>
      <c r="Y71" s="2197"/>
      <c r="Z71" s="2197"/>
      <c r="AA71" s="2197"/>
      <c r="AB71" s="2197"/>
      <c r="AC71" s="2197"/>
      <c r="AD71" s="2197"/>
      <c r="AE71" s="2197"/>
      <c r="AF71" s="2206"/>
      <c r="AG71" s="2197"/>
      <c r="AH71" s="2207"/>
      <c r="AI71" s="2197"/>
      <c r="AJ71" s="2197"/>
      <c r="AK71" s="2197"/>
      <c r="AL71" s="2197"/>
      <c r="AM71" s="2197"/>
      <c r="AN71" s="2197"/>
      <c r="AO71" s="2197"/>
      <c r="AP71" s="2198"/>
      <c r="AQ71" s="2198"/>
      <c r="AR71" s="2198"/>
      <c r="BV71" s="3"/>
      <c r="BW71" s="3"/>
      <c r="BX71" s="3"/>
      <c r="BY71" s="3"/>
      <c r="BZ71" s="3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5"/>
      <c r="DB71" s="5"/>
      <c r="DC71" s="5"/>
      <c r="DD71" s="5"/>
    </row>
    <row r="72" spans="1:108" s="2" customFormat="1" x14ac:dyDescent="0.2">
      <c r="A72" s="120" t="s">
        <v>85</v>
      </c>
      <c r="B72" s="108"/>
      <c r="C72" s="8"/>
      <c r="D72" s="8"/>
      <c r="E72" s="8"/>
      <c r="F72" s="8"/>
      <c r="G72" s="8"/>
      <c r="H72" s="6"/>
      <c r="I72" s="6"/>
      <c r="J72" s="2204"/>
      <c r="K72" s="2204"/>
      <c r="L72" s="2204"/>
      <c r="M72" s="2204"/>
      <c r="N72" s="2204"/>
      <c r="O72" s="2204"/>
      <c r="P72" s="2204"/>
      <c r="Q72" s="2204"/>
      <c r="R72" s="2204"/>
      <c r="S72" s="2204"/>
      <c r="T72" s="2196"/>
      <c r="U72" s="2196"/>
      <c r="V72" s="2196"/>
      <c r="W72" s="2205"/>
      <c r="X72" s="2197"/>
      <c r="Y72" s="2197"/>
      <c r="Z72" s="2197"/>
      <c r="AA72" s="2197"/>
      <c r="AB72" s="2197"/>
      <c r="AC72" s="2197"/>
      <c r="AD72" s="2197"/>
      <c r="AE72" s="2197"/>
      <c r="AF72" s="2206"/>
      <c r="AG72" s="2197"/>
      <c r="AH72" s="2207"/>
      <c r="AI72" s="2197"/>
      <c r="AJ72" s="2197"/>
      <c r="AK72" s="2197"/>
      <c r="AL72" s="2197"/>
      <c r="AM72" s="2197"/>
      <c r="AN72" s="2197"/>
      <c r="AO72" s="2197"/>
      <c r="AP72" s="2198"/>
      <c r="AQ72" s="2198"/>
      <c r="AR72" s="2198"/>
      <c r="BV72" s="3"/>
      <c r="BW72" s="3"/>
      <c r="BX72" s="3"/>
      <c r="BY72" s="3"/>
      <c r="BZ72" s="3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5"/>
      <c r="DB72" s="5"/>
      <c r="DC72" s="5"/>
      <c r="DD72" s="5"/>
    </row>
    <row r="73" spans="1:108" s="2" customFormat="1" x14ac:dyDescent="0.2">
      <c r="A73" s="120" t="s">
        <v>86</v>
      </c>
      <c r="B73" s="108"/>
      <c r="C73" s="8"/>
      <c r="D73" s="8"/>
      <c r="E73" s="8"/>
      <c r="F73" s="8"/>
      <c r="G73" s="8"/>
      <c r="H73" s="6"/>
      <c r="I73" s="6"/>
      <c r="J73" s="2204"/>
      <c r="K73" s="2204"/>
      <c r="L73" s="2204"/>
      <c r="M73" s="2204"/>
      <c r="N73" s="2204"/>
      <c r="O73" s="2204"/>
      <c r="P73" s="2204"/>
      <c r="Q73" s="2204"/>
      <c r="R73" s="2204"/>
      <c r="S73" s="2204"/>
      <c r="T73" s="2196"/>
      <c r="U73" s="2196"/>
      <c r="V73" s="2196"/>
      <c r="W73" s="2205"/>
      <c r="X73" s="2197"/>
      <c r="Y73" s="2197"/>
      <c r="Z73" s="2197"/>
      <c r="AA73" s="2197"/>
      <c r="AB73" s="2197"/>
      <c r="AC73" s="2197"/>
      <c r="AD73" s="2197"/>
      <c r="AE73" s="2197"/>
      <c r="AF73" s="2206"/>
      <c r="AG73" s="2197"/>
      <c r="AH73" s="2207"/>
      <c r="AI73" s="2197"/>
      <c r="AJ73" s="2197"/>
      <c r="AK73" s="2197"/>
      <c r="AL73" s="2197"/>
      <c r="AM73" s="2197"/>
      <c r="AN73" s="2197"/>
      <c r="AO73" s="2197"/>
      <c r="AP73" s="2198"/>
      <c r="AQ73" s="2198"/>
      <c r="AR73" s="2198"/>
      <c r="BV73" s="3"/>
      <c r="BW73" s="3"/>
      <c r="BX73" s="3"/>
      <c r="BY73" s="3"/>
      <c r="BZ73" s="3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5"/>
      <c r="DB73" s="5"/>
      <c r="DC73" s="5"/>
      <c r="DD73" s="5"/>
    </row>
    <row r="74" spans="1:108" s="2" customFormat="1" x14ac:dyDescent="0.2">
      <c r="A74" s="121" t="s">
        <v>87</v>
      </c>
      <c r="B74" s="69"/>
      <c r="C74" s="8"/>
      <c r="D74" s="8"/>
      <c r="E74" s="8"/>
      <c r="F74" s="8"/>
      <c r="G74" s="8"/>
      <c r="H74" s="6"/>
      <c r="I74" s="6"/>
      <c r="J74" s="2204"/>
      <c r="K74" s="2204"/>
      <c r="L74" s="2204"/>
      <c r="M74" s="2204"/>
      <c r="N74" s="2204"/>
      <c r="O74" s="2204"/>
      <c r="P74" s="2204"/>
      <c r="Q74" s="2204"/>
      <c r="R74" s="2204"/>
      <c r="S74" s="2204"/>
      <c r="T74" s="2196"/>
      <c r="U74" s="2196"/>
      <c r="V74" s="2196"/>
      <c r="W74" s="2205"/>
      <c r="X74" s="2197"/>
      <c r="Y74" s="2197"/>
      <c r="Z74" s="2197"/>
      <c r="AA74" s="2197"/>
      <c r="AB74" s="2197"/>
      <c r="AC74" s="2197"/>
      <c r="AD74" s="2197"/>
      <c r="AE74" s="2197"/>
      <c r="AF74" s="2206"/>
      <c r="AG74" s="2197"/>
      <c r="AH74" s="2207"/>
      <c r="AI74" s="2197"/>
      <c r="AJ74" s="2197"/>
      <c r="AK74" s="2197"/>
      <c r="AL74" s="2197"/>
      <c r="AM74" s="2197"/>
      <c r="AN74" s="2197"/>
      <c r="AO74" s="2197"/>
      <c r="AP74" s="2198"/>
      <c r="AQ74" s="2198"/>
      <c r="AR74" s="2198"/>
      <c r="BV74" s="3"/>
      <c r="BW74" s="3"/>
      <c r="BX74" s="3"/>
      <c r="BY74" s="3"/>
      <c r="BZ74" s="3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5"/>
      <c r="DB74" s="5"/>
      <c r="DC74" s="5"/>
      <c r="DD74" s="5"/>
    </row>
    <row r="75" spans="1:108" s="2" customFormat="1" x14ac:dyDescent="0.2">
      <c r="A75" s="8" t="s">
        <v>88</v>
      </c>
      <c r="B75" s="8"/>
      <c r="C75" s="2209"/>
      <c r="D75" s="2209"/>
      <c r="E75" s="6"/>
      <c r="F75" s="6"/>
      <c r="G75" s="6"/>
      <c r="H75" s="6"/>
      <c r="I75" s="6"/>
      <c r="J75" s="2204"/>
      <c r="K75" s="2204"/>
      <c r="L75" s="2204"/>
      <c r="M75" s="2204"/>
      <c r="N75" s="2204"/>
      <c r="O75" s="2204"/>
      <c r="P75" s="2204"/>
      <c r="Q75" s="2204"/>
      <c r="R75" s="2204"/>
      <c r="S75" s="2204"/>
      <c r="T75" s="2196"/>
      <c r="U75" s="2196"/>
      <c r="V75" s="2196"/>
      <c r="W75" s="2205"/>
      <c r="X75" s="2197"/>
      <c r="Y75" s="2197"/>
      <c r="Z75" s="2197"/>
      <c r="AA75" s="2197"/>
      <c r="AB75" s="2197"/>
      <c r="AC75" s="2197"/>
      <c r="AD75" s="2197"/>
      <c r="AE75" s="2197"/>
      <c r="AF75" s="2206"/>
      <c r="AG75" s="2197"/>
      <c r="AH75" s="2207"/>
      <c r="AI75" s="2197"/>
      <c r="AJ75" s="2197"/>
      <c r="AK75" s="2197"/>
      <c r="AL75" s="2197"/>
      <c r="AM75" s="2197"/>
      <c r="AN75" s="2197"/>
      <c r="AO75" s="2197"/>
      <c r="AP75" s="2198"/>
      <c r="AQ75" s="2198"/>
      <c r="AR75" s="2198"/>
      <c r="BV75" s="3"/>
      <c r="BW75" s="3"/>
      <c r="BX75" s="3"/>
      <c r="BY75" s="3"/>
      <c r="BZ75" s="3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5"/>
      <c r="DB75" s="5"/>
      <c r="DC75" s="5"/>
      <c r="DD75" s="5"/>
    </row>
    <row r="76" spans="1:108" s="2" customFormat="1" ht="14.25" customHeight="1" x14ac:dyDescent="0.2">
      <c r="A76" s="4165" t="s">
        <v>89</v>
      </c>
      <c r="B76" s="4166" t="s">
        <v>32</v>
      </c>
      <c r="C76" s="4167" t="s">
        <v>90</v>
      </c>
      <c r="D76" s="4168"/>
      <c r="E76" s="4168"/>
      <c r="F76" s="4168"/>
      <c r="G76" s="4168"/>
      <c r="H76" s="4168"/>
      <c r="I76" s="4168"/>
      <c r="J76" s="4168"/>
      <c r="K76" s="4168"/>
      <c r="L76" s="4168"/>
      <c r="M76" s="4168"/>
      <c r="N76" s="4168"/>
      <c r="O76" s="4168"/>
      <c r="P76" s="4168"/>
      <c r="Q76" s="4168"/>
      <c r="R76" s="4168"/>
      <c r="S76" s="4169"/>
      <c r="T76" s="3950" t="s">
        <v>6</v>
      </c>
      <c r="U76" s="3950" t="s">
        <v>91</v>
      </c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2197"/>
      <c r="AP76" s="2197"/>
      <c r="AQ76" s="2197"/>
      <c r="AR76" s="2197"/>
      <c r="AS76" s="2197"/>
      <c r="AT76" s="2197"/>
      <c r="AU76" s="2197"/>
      <c r="AV76" s="2197"/>
      <c r="AW76" s="2206"/>
      <c r="AX76" s="2197"/>
      <c r="AY76" s="2197"/>
      <c r="AZ76" s="2197"/>
      <c r="BA76" s="2197"/>
      <c r="BB76" s="2197"/>
      <c r="BC76" s="2197"/>
      <c r="BD76" s="2197"/>
      <c r="BE76" s="2197"/>
      <c r="BF76" s="2197"/>
      <c r="BG76" s="2198"/>
      <c r="BH76" s="2198"/>
      <c r="BI76" s="2198"/>
      <c r="BV76" s="3"/>
      <c r="BW76" s="3"/>
      <c r="BX76" s="3"/>
      <c r="BY76" s="3"/>
      <c r="BZ76" s="3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5"/>
      <c r="DB76" s="5"/>
      <c r="DC76" s="5"/>
      <c r="DD76" s="5"/>
    </row>
    <row r="77" spans="1:108" s="2" customFormat="1" x14ac:dyDescent="0.2">
      <c r="A77" s="4122"/>
      <c r="B77" s="4080"/>
      <c r="C77" s="2133" t="s">
        <v>92</v>
      </c>
      <c r="D77" s="1706" t="s">
        <v>93</v>
      </c>
      <c r="E77" s="1706" t="s">
        <v>14</v>
      </c>
      <c r="F77" s="2210" t="s">
        <v>15</v>
      </c>
      <c r="G77" s="2211" t="s">
        <v>16</v>
      </c>
      <c r="H77" s="2211" t="s">
        <v>94</v>
      </c>
      <c r="I77" s="2211" t="s">
        <v>95</v>
      </c>
      <c r="J77" s="1706" t="s">
        <v>19</v>
      </c>
      <c r="K77" s="1706" t="s">
        <v>20</v>
      </c>
      <c r="L77" s="2161" t="s">
        <v>21</v>
      </c>
      <c r="M77" s="1706" t="s">
        <v>22</v>
      </c>
      <c r="N77" s="1706" t="s">
        <v>23</v>
      </c>
      <c r="O77" s="1706" t="s">
        <v>24</v>
      </c>
      <c r="P77" s="1706" t="s">
        <v>25</v>
      </c>
      <c r="Q77" s="1706" t="s">
        <v>26</v>
      </c>
      <c r="R77" s="1706" t="s">
        <v>27</v>
      </c>
      <c r="S77" s="2212" t="s">
        <v>28</v>
      </c>
      <c r="T77" s="3623"/>
      <c r="U77" s="3623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2197"/>
      <c r="AP77" s="2197"/>
      <c r="AQ77" s="2197"/>
      <c r="AR77" s="2197"/>
      <c r="AS77" s="2197"/>
      <c r="AT77" s="2197"/>
      <c r="AU77" s="2197"/>
      <c r="AV77" s="2197"/>
      <c r="AW77" s="2213"/>
      <c r="AX77" s="2214"/>
      <c r="AY77" s="2214"/>
      <c r="AZ77" s="2197"/>
      <c r="BA77" s="2197"/>
      <c r="BB77" s="2197"/>
      <c r="BC77" s="2197"/>
      <c r="BD77" s="2197"/>
      <c r="BE77" s="2197"/>
      <c r="BF77" s="2197"/>
      <c r="BG77" s="2198"/>
      <c r="BH77" s="2198"/>
      <c r="BI77" s="2198"/>
      <c r="BV77" s="3"/>
      <c r="BW77" s="3"/>
      <c r="BX77" s="3"/>
      <c r="BY77" s="3"/>
      <c r="BZ77" s="3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5"/>
      <c r="DB77" s="5"/>
      <c r="DC77" s="5"/>
      <c r="DD77" s="5"/>
    </row>
    <row r="78" spans="1:108" s="2" customFormat="1" x14ac:dyDescent="0.2">
      <c r="A78" s="2215" t="s">
        <v>96</v>
      </c>
      <c r="B78" s="123">
        <f>SUM(C78:S78)</f>
        <v>0</v>
      </c>
      <c r="C78" s="2216"/>
      <c r="D78" s="2217"/>
      <c r="E78" s="2217"/>
      <c r="F78" s="2217"/>
      <c r="G78" s="2217"/>
      <c r="H78" s="2217"/>
      <c r="I78" s="2217"/>
      <c r="J78" s="2217"/>
      <c r="K78" s="2217"/>
      <c r="L78" s="2217"/>
      <c r="M78" s="2217"/>
      <c r="N78" s="2217"/>
      <c r="O78" s="2217"/>
      <c r="P78" s="2217"/>
      <c r="Q78" s="2217"/>
      <c r="R78" s="2217"/>
      <c r="S78" s="2218"/>
      <c r="T78" s="2219"/>
      <c r="U78" s="2219"/>
      <c r="V78" s="124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2196"/>
      <c r="BA78" s="2196"/>
      <c r="BB78" s="2196"/>
      <c r="BC78" s="2196"/>
      <c r="BD78" s="2196"/>
      <c r="BE78" s="2196"/>
      <c r="BF78" s="2196"/>
      <c r="BG78" s="2198"/>
      <c r="BH78" s="2198"/>
      <c r="BI78" s="2198"/>
      <c r="BV78" s="3"/>
      <c r="BW78" s="3"/>
      <c r="BX78" s="3"/>
      <c r="BY78" s="3"/>
      <c r="BZ78" s="3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5"/>
      <c r="DB78" s="5">
        <v>0</v>
      </c>
      <c r="DC78" s="5"/>
      <c r="DD78" s="5">
        <v>0</v>
      </c>
    </row>
    <row r="79" spans="1:108" s="2" customFormat="1" x14ac:dyDescent="0.2">
      <c r="A79" s="3955" t="s">
        <v>97</v>
      </c>
      <c r="B79" s="3955"/>
      <c r="C79" s="3955"/>
      <c r="D79" s="3955"/>
      <c r="E79" s="3955"/>
      <c r="F79" s="3955"/>
      <c r="G79" s="3955"/>
      <c r="H79" s="9"/>
      <c r="I79" s="9"/>
      <c r="J79" s="9"/>
      <c r="K79" s="9"/>
      <c r="L79" s="9"/>
      <c r="M79" s="9"/>
      <c r="N79" s="6"/>
      <c r="O79" s="6"/>
      <c r="P79" s="6"/>
      <c r="Q79" s="125"/>
      <c r="R79" s="125"/>
      <c r="S79" s="125"/>
      <c r="T79" s="125"/>
      <c r="U79" s="125"/>
      <c r="V79" s="125"/>
      <c r="W79" s="6"/>
      <c r="X79" s="125"/>
      <c r="Y79" s="125"/>
      <c r="Z79" s="126"/>
      <c r="AA79" s="2220"/>
      <c r="AB79" s="2220"/>
      <c r="AC79" s="2220"/>
      <c r="AD79" s="2220"/>
      <c r="AE79" s="2221"/>
      <c r="AF79" s="2221"/>
      <c r="AG79" s="2221"/>
      <c r="AH79" s="1955"/>
      <c r="AI79" s="2198"/>
      <c r="AJ79" s="2198"/>
      <c r="AK79" s="2198"/>
      <c r="AL79" s="2198"/>
      <c r="AM79" s="2198"/>
      <c r="AN79" s="2198"/>
      <c r="AO79" s="2198"/>
      <c r="AP79" s="2198"/>
      <c r="AQ79" s="2198"/>
      <c r="AR79" s="2198"/>
      <c r="BV79" s="3"/>
      <c r="BW79" s="3"/>
      <c r="BX79" s="3"/>
      <c r="BY79" s="3"/>
      <c r="BZ79" s="3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5"/>
      <c r="DB79" s="5"/>
      <c r="DC79" s="5"/>
      <c r="DD79" s="5"/>
    </row>
    <row r="80" spans="1:108" s="2" customFormat="1" ht="14.25" customHeight="1" x14ac:dyDescent="0.2">
      <c r="A80" s="3956" t="s">
        <v>49</v>
      </c>
      <c r="B80" s="3958" t="s">
        <v>98</v>
      </c>
      <c r="C80" s="3958" t="s">
        <v>32</v>
      </c>
      <c r="D80" s="3959"/>
      <c r="E80" s="3950"/>
      <c r="F80" s="4155" t="s">
        <v>5</v>
      </c>
      <c r="G80" s="3960"/>
      <c r="H80" s="3960"/>
      <c r="I80" s="3960"/>
      <c r="J80" s="3960"/>
      <c r="K80" s="3960"/>
      <c r="L80" s="3960"/>
      <c r="M80" s="3960"/>
      <c r="N80" s="3960"/>
      <c r="O80" s="3960"/>
      <c r="P80" s="3960"/>
      <c r="Q80" s="3960"/>
      <c r="R80" s="3960"/>
      <c r="S80" s="3960"/>
      <c r="T80" s="3960"/>
      <c r="U80" s="3960"/>
      <c r="V80" s="3960"/>
      <c r="W80" s="3960"/>
      <c r="X80" s="3960"/>
      <c r="Y80" s="3960"/>
      <c r="Z80" s="3960"/>
      <c r="AA80" s="3960"/>
      <c r="AB80" s="3960"/>
      <c r="AC80" s="3960"/>
      <c r="AD80" s="3960"/>
      <c r="AE80" s="3960"/>
      <c r="AF80" s="3960"/>
      <c r="AG80" s="3960"/>
      <c r="AH80" s="3960"/>
      <c r="AI80" s="4156"/>
      <c r="AJ80" s="3962" t="s">
        <v>99</v>
      </c>
      <c r="AK80" s="3965" t="s">
        <v>100</v>
      </c>
      <c r="AL80" s="3950" t="s">
        <v>6</v>
      </c>
      <c r="AM80" s="3950" t="s">
        <v>7</v>
      </c>
      <c r="AN80" s="3950" t="s">
        <v>69</v>
      </c>
      <c r="AO80" s="2197"/>
      <c r="AP80" s="2197"/>
      <c r="AQ80" s="2197"/>
      <c r="AR80" s="2197"/>
      <c r="AS80" s="2198"/>
      <c r="AT80" s="2198"/>
      <c r="BV80" s="3"/>
      <c r="BW80" s="3"/>
      <c r="BX80" s="3"/>
      <c r="BY80" s="3"/>
      <c r="BZ80" s="3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5"/>
      <c r="DB80" s="5"/>
      <c r="DC80" s="5"/>
      <c r="DD80" s="5"/>
    </row>
    <row r="81" spans="1:114" s="2" customFormat="1" ht="14.25" customHeight="1" x14ac:dyDescent="0.2">
      <c r="A81" s="3395"/>
      <c r="B81" s="3397"/>
      <c r="C81" s="4154"/>
      <c r="D81" s="3484"/>
      <c r="E81" s="3623"/>
      <c r="F81" s="4155" t="s">
        <v>101</v>
      </c>
      <c r="G81" s="4159"/>
      <c r="H81" s="4155" t="s">
        <v>102</v>
      </c>
      <c r="I81" s="4159"/>
      <c r="J81" s="4157" t="s">
        <v>13</v>
      </c>
      <c r="K81" s="4158"/>
      <c r="L81" s="4157" t="s">
        <v>14</v>
      </c>
      <c r="M81" s="4158"/>
      <c r="N81" s="4155" t="s">
        <v>103</v>
      </c>
      <c r="O81" s="4159"/>
      <c r="P81" s="4155" t="s">
        <v>104</v>
      </c>
      <c r="Q81" s="4159"/>
      <c r="R81" s="4157" t="s">
        <v>16</v>
      </c>
      <c r="S81" s="4158"/>
      <c r="T81" s="4157" t="s">
        <v>17</v>
      </c>
      <c r="U81" s="4158"/>
      <c r="V81" s="4157" t="s">
        <v>18</v>
      </c>
      <c r="W81" s="4158"/>
      <c r="X81" s="4157" t="s">
        <v>19</v>
      </c>
      <c r="Y81" s="4158"/>
      <c r="Z81" s="4157" t="s">
        <v>20</v>
      </c>
      <c r="AA81" s="4158"/>
      <c r="AB81" s="4157" t="s">
        <v>21</v>
      </c>
      <c r="AC81" s="4158"/>
      <c r="AD81" s="4157" t="s">
        <v>22</v>
      </c>
      <c r="AE81" s="4158"/>
      <c r="AF81" s="4157" t="s">
        <v>23</v>
      </c>
      <c r="AG81" s="4158"/>
      <c r="AH81" s="4157" t="s">
        <v>24</v>
      </c>
      <c r="AI81" s="4158"/>
      <c r="AJ81" s="3401"/>
      <c r="AK81" s="3368"/>
      <c r="AL81" s="3372"/>
      <c r="AM81" s="3372"/>
      <c r="AN81" s="3372"/>
      <c r="AO81" s="2197"/>
      <c r="AP81" s="2197"/>
      <c r="AQ81" s="2197"/>
      <c r="AR81" s="2197"/>
      <c r="AS81" s="2198"/>
      <c r="AT81" s="2198"/>
      <c r="BV81" s="3"/>
      <c r="BW81" s="3"/>
      <c r="BX81" s="3"/>
      <c r="BY81" s="3"/>
      <c r="BZ81" s="3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5"/>
      <c r="DB81" s="5"/>
      <c r="DC81" s="5"/>
      <c r="DD81" s="5"/>
      <c r="DE81" s="5"/>
      <c r="DF81" s="5"/>
      <c r="DG81" s="5"/>
      <c r="DH81" s="5"/>
      <c r="DI81" s="5"/>
      <c r="DJ81" s="5"/>
    </row>
    <row r="82" spans="1:114" s="2" customFormat="1" x14ac:dyDescent="0.2">
      <c r="A82" s="4070"/>
      <c r="B82" s="4154"/>
      <c r="C82" s="2133" t="s">
        <v>29</v>
      </c>
      <c r="D82" s="1706" t="s">
        <v>30</v>
      </c>
      <c r="E82" s="2135" t="s">
        <v>31</v>
      </c>
      <c r="F82" s="2133" t="s">
        <v>30</v>
      </c>
      <c r="G82" s="2135" t="s">
        <v>31</v>
      </c>
      <c r="H82" s="2161" t="s">
        <v>30</v>
      </c>
      <c r="I82" s="2135" t="s">
        <v>31</v>
      </c>
      <c r="J82" s="2133" t="s">
        <v>30</v>
      </c>
      <c r="K82" s="2135" t="s">
        <v>31</v>
      </c>
      <c r="L82" s="2133" t="s">
        <v>30</v>
      </c>
      <c r="M82" s="2135" t="s">
        <v>31</v>
      </c>
      <c r="N82" s="2133" t="s">
        <v>30</v>
      </c>
      <c r="O82" s="2135" t="s">
        <v>31</v>
      </c>
      <c r="P82" s="2133" t="s">
        <v>30</v>
      </c>
      <c r="Q82" s="2135" t="s">
        <v>31</v>
      </c>
      <c r="R82" s="2133" t="s">
        <v>30</v>
      </c>
      <c r="S82" s="2135" t="s">
        <v>31</v>
      </c>
      <c r="T82" s="2133" t="s">
        <v>30</v>
      </c>
      <c r="U82" s="2135" t="s">
        <v>31</v>
      </c>
      <c r="V82" s="2133" t="s">
        <v>30</v>
      </c>
      <c r="W82" s="2135" t="s">
        <v>31</v>
      </c>
      <c r="X82" s="2133" t="s">
        <v>30</v>
      </c>
      <c r="Y82" s="2135" t="s">
        <v>31</v>
      </c>
      <c r="Z82" s="2133" t="s">
        <v>30</v>
      </c>
      <c r="AA82" s="2135" t="s">
        <v>31</v>
      </c>
      <c r="AB82" s="2133" t="s">
        <v>30</v>
      </c>
      <c r="AC82" s="2135" t="s">
        <v>31</v>
      </c>
      <c r="AD82" s="2133" t="s">
        <v>30</v>
      </c>
      <c r="AE82" s="2135" t="s">
        <v>31</v>
      </c>
      <c r="AF82" s="2133" t="s">
        <v>30</v>
      </c>
      <c r="AG82" s="2135" t="s">
        <v>31</v>
      </c>
      <c r="AH82" s="2133" t="s">
        <v>30</v>
      </c>
      <c r="AI82" s="2212" t="s">
        <v>31</v>
      </c>
      <c r="AJ82" s="4077"/>
      <c r="AK82" s="4080"/>
      <c r="AL82" s="3623"/>
      <c r="AM82" s="3623"/>
      <c r="AN82" s="3623"/>
      <c r="AO82" s="2197"/>
      <c r="AP82" s="2197"/>
      <c r="AQ82" s="2197"/>
      <c r="AR82" s="2197"/>
      <c r="AS82" s="2198"/>
      <c r="AT82" s="2198"/>
      <c r="BV82" s="3"/>
      <c r="BW82" s="3"/>
      <c r="BX82" s="3"/>
      <c r="BY82" s="3"/>
      <c r="BZ82" s="3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5"/>
      <c r="DB82" s="5"/>
      <c r="DC82" s="5"/>
      <c r="DD82" s="5"/>
      <c r="DE82" s="5"/>
      <c r="DF82" s="5"/>
      <c r="DG82" s="5"/>
      <c r="DH82" s="5"/>
      <c r="DI82" s="5"/>
      <c r="DJ82" s="5"/>
    </row>
    <row r="83" spans="1:114" s="2" customFormat="1" x14ac:dyDescent="0.2">
      <c r="A83" s="2222" t="s">
        <v>105</v>
      </c>
      <c r="B83" s="2223" t="s">
        <v>106</v>
      </c>
      <c r="C83" s="2140">
        <f>SUM(D83:E83)</f>
        <v>0</v>
      </c>
      <c r="D83" s="1713">
        <f>SUM(F83,H83,J83,L83,N83,P83,R83,T83,V83,X83,Z83,AB83,AD83,AF83,AH83)</f>
        <v>0</v>
      </c>
      <c r="E83" s="2184">
        <f>SUM(G83,I83,K83,M83,O83,Q83,S83,U83,W83,Y83,AA83,AC83,AE83,AG83,AI83)</f>
        <v>0</v>
      </c>
      <c r="F83" s="2224"/>
      <c r="G83" s="902"/>
      <c r="H83" s="903"/>
      <c r="I83" s="902"/>
      <c r="J83" s="2224"/>
      <c r="K83" s="1970"/>
      <c r="L83" s="2224"/>
      <c r="M83" s="1970"/>
      <c r="N83" s="2224"/>
      <c r="O83" s="1970"/>
      <c r="P83" s="2224"/>
      <c r="Q83" s="1970"/>
      <c r="R83" s="2224"/>
      <c r="S83" s="1970"/>
      <c r="T83" s="2224"/>
      <c r="U83" s="1970"/>
      <c r="V83" s="2224"/>
      <c r="W83" s="1970"/>
      <c r="X83" s="2224"/>
      <c r="Y83" s="1970"/>
      <c r="Z83" s="2224"/>
      <c r="AA83" s="1970"/>
      <c r="AB83" s="2224"/>
      <c r="AC83" s="1970"/>
      <c r="AD83" s="2224"/>
      <c r="AE83" s="1970"/>
      <c r="AF83" s="2224"/>
      <c r="AG83" s="1970"/>
      <c r="AH83" s="2224"/>
      <c r="AI83" s="1971"/>
      <c r="AJ83" s="1972"/>
      <c r="AK83" s="1973"/>
      <c r="AL83" s="902"/>
      <c r="AM83" s="902"/>
      <c r="AN83" s="902"/>
      <c r="AO83" s="2225"/>
      <c r="AP83" s="2197"/>
      <c r="AQ83" s="2197"/>
      <c r="AR83" s="2197"/>
      <c r="AS83" s="2198"/>
      <c r="AT83" s="2198"/>
      <c r="BV83" s="3"/>
      <c r="BW83" s="3"/>
      <c r="BX83" s="3"/>
      <c r="BY83" s="3"/>
      <c r="BZ83" s="3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5"/>
      <c r="DB83" s="5">
        <v>0</v>
      </c>
      <c r="DC83" s="5"/>
      <c r="DD83" s="5">
        <v>0</v>
      </c>
      <c r="DE83" s="5"/>
      <c r="DF83" s="5">
        <v>0</v>
      </c>
      <c r="DG83" s="5"/>
      <c r="DH83" s="5">
        <v>0</v>
      </c>
      <c r="DI83" s="5"/>
      <c r="DJ83" s="5">
        <v>0</v>
      </c>
    </row>
    <row r="84" spans="1:114" s="2" customFormat="1" x14ac:dyDescent="0.2">
      <c r="A84" s="4170" t="s">
        <v>107</v>
      </c>
      <c r="B84" s="2226" t="s">
        <v>108</v>
      </c>
      <c r="C84" s="17">
        <f>SUM(D84:E84)</f>
        <v>0</v>
      </c>
      <c r="D84" s="132">
        <f t="shared" ref="D84:E86" si="7">SUM(F84,H84,J84,L84,N84,P84,R84,T84,V84,X84,Z84,AB84,AD84,AF84,AH84)</f>
        <v>0</v>
      </c>
      <c r="E84" s="132">
        <f t="shared" si="7"/>
        <v>0</v>
      </c>
      <c r="F84" s="133"/>
      <c r="G84" s="134"/>
      <c r="H84" s="135"/>
      <c r="I84" s="134"/>
      <c r="J84" s="133"/>
      <c r="K84" s="136"/>
      <c r="L84" s="133"/>
      <c r="M84" s="136"/>
      <c r="N84" s="133"/>
      <c r="O84" s="136"/>
      <c r="P84" s="133"/>
      <c r="Q84" s="136"/>
      <c r="R84" s="133"/>
      <c r="S84" s="136"/>
      <c r="T84" s="133"/>
      <c r="U84" s="136"/>
      <c r="V84" s="133"/>
      <c r="W84" s="136"/>
      <c r="X84" s="133"/>
      <c r="Y84" s="136"/>
      <c r="Z84" s="133"/>
      <c r="AA84" s="136"/>
      <c r="AB84" s="133"/>
      <c r="AC84" s="136"/>
      <c r="AD84" s="133"/>
      <c r="AE84" s="136"/>
      <c r="AF84" s="133"/>
      <c r="AG84" s="136"/>
      <c r="AH84" s="133"/>
      <c r="AI84" s="137"/>
      <c r="AJ84" s="138"/>
      <c r="AK84" s="139"/>
      <c r="AL84" s="134"/>
      <c r="AM84" s="134"/>
      <c r="AN84" s="134"/>
      <c r="AO84" s="2225"/>
      <c r="AP84" s="2197"/>
      <c r="AQ84" s="2197"/>
      <c r="AR84" s="2197"/>
      <c r="AS84" s="2198"/>
      <c r="AT84" s="2198"/>
      <c r="BV84" s="3"/>
      <c r="BW84" s="3"/>
      <c r="BX84" s="3"/>
      <c r="BY84" s="3"/>
      <c r="BZ84" s="3"/>
      <c r="CA84" s="4" t="s">
        <v>109</v>
      </c>
      <c r="CB84" s="4"/>
      <c r="CC84" s="4" t="s">
        <v>110</v>
      </c>
      <c r="CD84" s="4"/>
      <c r="CE84" s="4" t="s">
        <v>111</v>
      </c>
      <c r="CF84" s="4"/>
      <c r="CG84" s="4" t="s">
        <v>112</v>
      </c>
      <c r="CH84" s="4"/>
      <c r="CI84" s="4" t="s">
        <v>113</v>
      </c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5"/>
      <c r="DB84" s="5">
        <v>0</v>
      </c>
      <c r="DC84" s="5"/>
      <c r="DD84" s="5">
        <v>0</v>
      </c>
      <c r="DE84" s="5"/>
      <c r="DF84" s="5">
        <v>0</v>
      </c>
      <c r="DG84" s="5"/>
      <c r="DH84" s="5">
        <v>0</v>
      </c>
      <c r="DI84" s="5"/>
      <c r="DJ84" s="5">
        <v>0</v>
      </c>
    </row>
    <row r="85" spans="1:114" s="2" customFormat="1" ht="21" x14ac:dyDescent="0.2">
      <c r="A85" s="4170"/>
      <c r="B85" s="140" t="s">
        <v>114</v>
      </c>
      <c r="C85" s="56">
        <f>SUM(D85:E85)</f>
        <v>0</v>
      </c>
      <c r="D85" s="132">
        <f t="shared" si="7"/>
        <v>0</v>
      </c>
      <c r="E85" s="132">
        <f t="shared" si="7"/>
        <v>0</v>
      </c>
      <c r="F85" s="141"/>
      <c r="G85" s="142"/>
      <c r="H85" s="143"/>
      <c r="I85" s="142"/>
      <c r="J85" s="141"/>
      <c r="K85" s="144"/>
      <c r="L85" s="141"/>
      <c r="M85" s="144"/>
      <c r="N85" s="141"/>
      <c r="O85" s="144"/>
      <c r="P85" s="141"/>
      <c r="Q85" s="144"/>
      <c r="R85" s="141"/>
      <c r="S85" s="144"/>
      <c r="T85" s="141"/>
      <c r="U85" s="144"/>
      <c r="V85" s="141"/>
      <c r="W85" s="144"/>
      <c r="X85" s="141"/>
      <c r="Y85" s="144"/>
      <c r="Z85" s="141"/>
      <c r="AA85" s="144"/>
      <c r="AB85" s="141"/>
      <c r="AC85" s="144"/>
      <c r="AD85" s="141"/>
      <c r="AE85" s="144"/>
      <c r="AF85" s="141"/>
      <c r="AG85" s="144"/>
      <c r="AH85" s="141"/>
      <c r="AI85" s="145"/>
      <c r="AJ85" s="146"/>
      <c r="AK85" s="147"/>
      <c r="AL85" s="142"/>
      <c r="AM85" s="142"/>
      <c r="AN85" s="142"/>
      <c r="AO85" s="2225"/>
      <c r="AP85" s="2197"/>
      <c r="AQ85" s="2197"/>
      <c r="AR85" s="2197"/>
      <c r="AS85" s="2198"/>
      <c r="AT85" s="2198"/>
      <c r="BV85" s="3"/>
      <c r="BW85" s="3"/>
      <c r="BX85" s="3"/>
      <c r="BY85" s="3"/>
      <c r="BZ85" s="3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5"/>
      <c r="DB85" s="5">
        <v>0</v>
      </c>
      <c r="DC85" s="5"/>
      <c r="DD85" s="5">
        <v>0</v>
      </c>
      <c r="DE85" s="5"/>
      <c r="DF85" s="5">
        <v>0</v>
      </c>
      <c r="DG85" s="5"/>
      <c r="DH85" s="5">
        <v>0</v>
      </c>
      <c r="DI85" s="5"/>
      <c r="DJ85" s="5">
        <v>0</v>
      </c>
    </row>
    <row r="86" spans="1:114" s="2" customFormat="1" x14ac:dyDescent="0.2">
      <c r="A86" s="2139" t="s">
        <v>61</v>
      </c>
      <c r="B86" s="2227" t="s">
        <v>115</v>
      </c>
      <c r="C86" s="2140">
        <f>SUM(D86:E86)</f>
        <v>0</v>
      </c>
      <c r="D86" s="1713">
        <f t="shared" si="7"/>
        <v>0</v>
      </c>
      <c r="E86" s="2184">
        <f t="shared" si="7"/>
        <v>0</v>
      </c>
      <c r="F86" s="2228"/>
      <c r="G86" s="2229"/>
      <c r="H86" s="2230"/>
      <c r="I86" s="2229"/>
      <c r="J86" s="2228"/>
      <c r="K86" s="2231"/>
      <c r="L86" s="2228"/>
      <c r="M86" s="2231"/>
      <c r="N86" s="2228"/>
      <c r="O86" s="2231"/>
      <c r="P86" s="2228"/>
      <c r="Q86" s="2231"/>
      <c r="R86" s="2228"/>
      <c r="S86" s="2231"/>
      <c r="T86" s="2228"/>
      <c r="U86" s="2231"/>
      <c r="V86" s="2228"/>
      <c r="W86" s="2231"/>
      <c r="X86" s="2228"/>
      <c r="Y86" s="2231"/>
      <c r="Z86" s="2228"/>
      <c r="AA86" s="2231"/>
      <c r="AB86" s="2228"/>
      <c r="AC86" s="2231"/>
      <c r="AD86" s="2228"/>
      <c r="AE86" s="2231"/>
      <c r="AF86" s="2228"/>
      <c r="AG86" s="2231"/>
      <c r="AH86" s="2228"/>
      <c r="AI86" s="2232"/>
      <c r="AJ86" s="2233"/>
      <c r="AK86" s="2234"/>
      <c r="AL86" s="2229"/>
      <c r="AM86" s="2229"/>
      <c r="AN86" s="2229"/>
      <c r="AO86" s="2225"/>
      <c r="AP86" s="2197"/>
      <c r="AQ86" s="2197"/>
      <c r="AR86" s="2197"/>
      <c r="AS86" s="2198"/>
      <c r="AT86" s="2198"/>
      <c r="BV86" s="3"/>
      <c r="BW86" s="3"/>
      <c r="BX86" s="3"/>
      <c r="BY86" s="3"/>
      <c r="BZ86" s="3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5"/>
      <c r="DB86" s="5"/>
      <c r="DC86" s="5"/>
      <c r="DD86" s="5"/>
      <c r="DE86" s="5"/>
      <c r="DF86" s="5"/>
      <c r="DG86" s="5"/>
      <c r="DH86" s="5"/>
      <c r="DI86" s="5"/>
      <c r="DJ86" s="5"/>
    </row>
    <row r="87" spans="1:114" s="2" customFormat="1" x14ac:dyDescent="0.2">
      <c r="A87" s="8" t="s">
        <v>116</v>
      </c>
      <c r="B87" s="6"/>
      <c r="C87" s="94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125"/>
      <c r="R87" s="125"/>
      <c r="S87" s="125"/>
      <c r="T87" s="125"/>
      <c r="U87" s="125"/>
      <c r="V87" s="125"/>
      <c r="W87" s="6"/>
      <c r="X87" s="125"/>
      <c r="Y87" s="125"/>
      <c r="Z87" s="1986"/>
      <c r="AA87" s="126"/>
      <c r="AB87" s="1987"/>
      <c r="AC87" s="1987"/>
      <c r="AD87" s="1987"/>
      <c r="AE87" s="1987"/>
      <c r="AF87" s="1987"/>
      <c r="AG87" s="2198"/>
      <c r="AH87" s="94"/>
      <c r="AI87" s="2197"/>
      <c r="AJ87" s="2197"/>
      <c r="AK87" s="2197"/>
      <c r="AL87" s="2197"/>
      <c r="AM87" s="2197"/>
      <c r="AN87" s="2197"/>
      <c r="AO87" s="2197"/>
      <c r="AP87" s="2197"/>
      <c r="AQ87" s="2198"/>
      <c r="AR87" s="2198"/>
      <c r="BV87" s="3"/>
      <c r="BW87" s="3"/>
      <c r="BX87" s="3"/>
      <c r="BY87" s="3"/>
      <c r="BZ87" s="3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5"/>
      <c r="DB87" s="5"/>
      <c r="DC87" s="5"/>
      <c r="DD87" s="5"/>
      <c r="DE87" s="5"/>
      <c r="DF87" s="5"/>
      <c r="DG87" s="5"/>
      <c r="DH87" s="5"/>
      <c r="DI87" s="5"/>
      <c r="DJ87" s="5"/>
    </row>
    <row r="88" spans="1:114" s="2" customFormat="1" ht="14.25" customHeight="1" x14ac:dyDescent="0.2">
      <c r="A88" s="4170" t="s">
        <v>89</v>
      </c>
      <c r="B88" s="4176" t="s">
        <v>32</v>
      </c>
      <c r="C88" s="4176" t="s">
        <v>117</v>
      </c>
      <c r="D88" s="4177" t="s">
        <v>118</v>
      </c>
      <c r="E88" s="4158" t="s">
        <v>119</v>
      </c>
      <c r="F88" s="4176" t="s">
        <v>120</v>
      </c>
      <c r="G88" s="6"/>
      <c r="H88" s="2196"/>
      <c r="I88" s="2196"/>
      <c r="J88" s="2196"/>
      <c r="K88" s="2196"/>
      <c r="L88" s="2196"/>
      <c r="M88" s="2196"/>
      <c r="N88" s="2196"/>
      <c r="O88" s="2196"/>
      <c r="P88" s="2235"/>
      <c r="Q88" s="2235"/>
      <c r="R88" s="2235"/>
      <c r="S88" s="2235"/>
      <c r="T88" s="2235"/>
      <c r="U88" s="2235"/>
      <c r="V88" s="2235"/>
      <c r="W88" s="2196"/>
      <c r="X88" s="2235"/>
      <c r="Y88" s="2198"/>
      <c r="Z88" s="2198"/>
      <c r="AA88" s="2198"/>
      <c r="AB88" s="2198"/>
      <c r="AC88" s="2198"/>
      <c r="AD88" s="2198"/>
      <c r="AE88" s="2198"/>
      <c r="AF88" s="2198"/>
      <c r="AG88" s="2198"/>
      <c r="AH88" s="2197"/>
      <c r="AI88" s="2197"/>
      <c r="AJ88" s="2197"/>
      <c r="AK88" s="2197"/>
      <c r="AL88" s="2197"/>
      <c r="AM88" s="2197"/>
      <c r="AN88" s="2197"/>
      <c r="AO88" s="2197"/>
      <c r="AP88" s="2197"/>
      <c r="AQ88" s="2198"/>
      <c r="AR88" s="2198"/>
      <c r="BV88" s="3"/>
      <c r="BW88" s="3"/>
      <c r="BX88" s="3"/>
      <c r="BY88" s="3"/>
      <c r="BZ88" s="3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5"/>
      <c r="DB88" s="5"/>
      <c r="DC88" s="5"/>
      <c r="DD88" s="5"/>
      <c r="DE88" s="5"/>
      <c r="DF88" s="5"/>
      <c r="DG88" s="5"/>
      <c r="DH88" s="5"/>
      <c r="DI88" s="5"/>
      <c r="DJ88" s="5"/>
    </row>
    <row r="89" spans="1:114" s="2" customFormat="1" x14ac:dyDescent="0.2">
      <c r="A89" s="4170"/>
      <c r="B89" s="4176"/>
      <c r="C89" s="4176"/>
      <c r="D89" s="4177"/>
      <c r="E89" s="4158"/>
      <c r="F89" s="4176"/>
      <c r="G89" s="6"/>
      <c r="H89" s="2196"/>
      <c r="I89" s="2196"/>
      <c r="J89" s="2196"/>
      <c r="K89" s="2196"/>
      <c r="L89" s="2196"/>
      <c r="M89" s="2196"/>
      <c r="N89" s="2196"/>
      <c r="O89" s="2196"/>
      <c r="P89" s="2235"/>
      <c r="Q89" s="2235"/>
      <c r="R89" s="2235"/>
      <c r="S89" s="2235"/>
      <c r="T89" s="2235"/>
      <c r="U89" s="2235"/>
      <c r="V89" s="2235"/>
      <c r="W89" s="2196"/>
      <c r="X89" s="2235"/>
      <c r="Y89" s="2198"/>
      <c r="Z89" s="2198"/>
      <c r="AA89" s="2198"/>
      <c r="AB89" s="2198"/>
      <c r="AC89" s="2198"/>
      <c r="AD89" s="2198"/>
      <c r="AE89" s="2198"/>
      <c r="AF89" s="2198"/>
      <c r="AG89" s="2198"/>
      <c r="AH89" s="2197"/>
      <c r="AI89" s="2197"/>
      <c r="AJ89" s="2197"/>
      <c r="AK89" s="2197"/>
      <c r="AL89" s="2197"/>
      <c r="AM89" s="2197"/>
      <c r="AN89" s="2197"/>
      <c r="AO89" s="2197"/>
      <c r="AP89" s="2197"/>
      <c r="AQ89" s="2198"/>
      <c r="AR89" s="2198"/>
      <c r="BV89" s="3"/>
      <c r="BW89" s="3"/>
      <c r="BX89" s="3"/>
      <c r="BY89" s="3"/>
      <c r="BZ89" s="3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5"/>
      <c r="DB89" s="5"/>
      <c r="DC89" s="5"/>
      <c r="DD89" s="5"/>
      <c r="DE89" s="5"/>
      <c r="DF89" s="5"/>
      <c r="DG89" s="5"/>
      <c r="DH89" s="5"/>
      <c r="DI89" s="5"/>
      <c r="DJ89" s="5"/>
    </row>
    <row r="90" spans="1:114" s="2" customFormat="1" x14ac:dyDescent="0.2">
      <c r="A90" s="4171" t="s">
        <v>121</v>
      </c>
      <c r="B90" s="3967"/>
      <c r="C90" s="3967"/>
      <c r="D90" s="3967"/>
      <c r="E90" s="3967"/>
      <c r="F90" s="4172"/>
      <c r="G90" s="6"/>
      <c r="H90" s="2196"/>
      <c r="I90" s="2196"/>
      <c r="J90" s="2196"/>
      <c r="K90" s="2196"/>
      <c r="L90" s="2196"/>
      <c r="M90" s="2196"/>
      <c r="N90" s="2196"/>
      <c r="O90" s="2196"/>
      <c r="P90" s="2235"/>
      <c r="Q90" s="2235"/>
      <c r="R90" s="2235"/>
      <c r="S90" s="2235"/>
      <c r="T90" s="2235"/>
      <c r="U90" s="2235"/>
      <c r="V90" s="2235"/>
      <c r="W90" s="2196"/>
      <c r="X90" s="2235"/>
      <c r="Y90" s="2198"/>
      <c r="Z90" s="2198"/>
      <c r="AA90" s="2198"/>
      <c r="AB90" s="2198"/>
      <c r="AC90" s="2198"/>
      <c r="AD90" s="2198"/>
      <c r="AE90" s="2198"/>
      <c r="AF90" s="2198"/>
      <c r="AG90" s="2198"/>
      <c r="AH90" s="2197"/>
      <c r="AI90" s="2197"/>
      <c r="AJ90" s="2197"/>
      <c r="AK90" s="2197"/>
      <c r="AL90" s="2197"/>
      <c r="AM90" s="2197"/>
      <c r="AN90" s="2197"/>
      <c r="AO90" s="2197"/>
      <c r="AP90" s="2197"/>
      <c r="AQ90" s="2198"/>
      <c r="AR90" s="2198"/>
      <c r="BV90" s="3"/>
      <c r="BW90" s="3"/>
      <c r="BX90" s="3"/>
      <c r="BY90" s="3"/>
      <c r="BZ90" s="3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5"/>
      <c r="DB90" s="5"/>
      <c r="DC90" s="5"/>
      <c r="DD90" s="5"/>
      <c r="DE90" s="5"/>
      <c r="DF90" s="5"/>
      <c r="DG90" s="5"/>
      <c r="DH90" s="5"/>
      <c r="DI90" s="5"/>
      <c r="DJ90" s="5"/>
    </row>
    <row r="91" spans="1:114" s="2" customFormat="1" x14ac:dyDescent="0.2">
      <c r="A91" s="2236" t="s">
        <v>122</v>
      </c>
      <c r="B91" s="2237">
        <f>SUM(C91:D91)</f>
        <v>389</v>
      </c>
      <c r="C91" s="2238">
        <v>57</v>
      </c>
      <c r="D91" s="2239">
        <v>332</v>
      </c>
      <c r="E91" s="2146">
        <v>389</v>
      </c>
      <c r="F91" s="2238"/>
      <c r="G91" s="6"/>
      <c r="H91" s="2196"/>
      <c r="I91" s="2196"/>
      <c r="J91" s="2196"/>
      <c r="K91" s="2196"/>
      <c r="L91" s="2196"/>
      <c r="M91" s="2196"/>
      <c r="N91" s="2196"/>
      <c r="O91" s="2196"/>
      <c r="P91" s="2235"/>
      <c r="Q91" s="2235"/>
      <c r="R91" s="2235"/>
      <c r="S91" s="2235"/>
      <c r="T91" s="2235"/>
      <c r="U91" s="2235"/>
      <c r="V91" s="2235"/>
      <c r="W91" s="2196"/>
      <c r="X91" s="2235"/>
      <c r="Y91" s="2198"/>
      <c r="Z91" s="2198"/>
      <c r="AA91" s="2198"/>
      <c r="AB91" s="2198"/>
      <c r="AC91" s="2198"/>
      <c r="AD91" s="2198"/>
      <c r="AE91" s="2198"/>
      <c r="AF91" s="2198"/>
      <c r="AG91" s="2198"/>
      <c r="AH91" s="2197"/>
      <c r="AI91" s="2197"/>
      <c r="AJ91" s="2197"/>
      <c r="AK91" s="2197"/>
      <c r="AL91" s="2197"/>
      <c r="AM91" s="2197"/>
      <c r="AN91" s="2197"/>
      <c r="AO91" s="2197"/>
      <c r="AP91" s="2197"/>
      <c r="AQ91" s="2198"/>
      <c r="AR91" s="2198"/>
      <c r="BV91" s="3"/>
      <c r="BW91" s="3"/>
      <c r="BX91" s="3"/>
      <c r="BY91" s="3"/>
      <c r="BZ91" s="3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5"/>
      <c r="DB91" s="5"/>
      <c r="DC91" s="5"/>
      <c r="DD91" s="5"/>
      <c r="DE91" s="5"/>
      <c r="DF91" s="5"/>
      <c r="DG91" s="5"/>
      <c r="DH91" s="5"/>
      <c r="DI91" s="5"/>
      <c r="DJ91" s="5"/>
    </row>
    <row r="92" spans="1:114" s="2" customFormat="1" x14ac:dyDescent="0.2">
      <c r="A92" s="148" t="s">
        <v>123</v>
      </c>
      <c r="B92" s="140">
        <f>SUM(C92:D92)</f>
        <v>0</v>
      </c>
      <c r="C92" s="149"/>
      <c r="D92" s="150"/>
      <c r="E92" s="26"/>
      <c r="F92" s="149"/>
      <c r="G92" s="6"/>
      <c r="H92" s="2196"/>
      <c r="I92" s="2196"/>
      <c r="J92" s="2196"/>
      <c r="K92" s="2196"/>
      <c r="L92" s="2196"/>
      <c r="M92" s="2196"/>
      <c r="N92" s="2196"/>
      <c r="O92" s="2196"/>
      <c r="P92" s="2235"/>
      <c r="Q92" s="2235"/>
      <c r="R92" s="2235"/>
      <c r="S92" s="2235"/>
      <c r="T92" s="2235"/>
      <c r="U92" s="2235"/>
      <c r="V92" s="2235"/>
      <c r="W92" s="2196"/>
      <c r="X92" s="2235"/>
      <c r="Y92" s="2198"/>
      <c r="Z92" s="2198"/>
      <c r="AA92" s="2198"/>
      <c r="AB92" s="2198"/>
      <c r="AC92" s="2198"/>
      <c r="AD92" s="2198"/>
      <c r="AE92" s="2198"/>
      <c r="AF92" s="2198"/>
      <c r="AG92" s="2198"/>
      <c r="AH92" s="2197"/>
      <c r="AI92" s="2197"/>
      <c r="AJ92" s="2197"/>
      <c r="AK92" s="2197"/>
      <c r="AL92" s="2197"/>
      <c r="AM92" s="2197"/>
      <c r="AN92" s="2197"/>
      <c r="AO92" s="2197"/>
      <c r="AP92" s="2197"/>
      <c r="AQ92" s="2198"/>
      <c r="AR92" s="2198"/>
      <c r="BV92" s="3"/>
      <c r="BW92" s="3"/>
      <c r="BX92" s="3"/>
      <c r="BY92" s="3"/>
      <c r="BZ92" s="3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5"/>
      <c r="DB92" s="5"/>
      <c r="DC92" s="5"/>
      <c r="DD92" s="5"/>
      <c r="DE92" s="5"/>
      <c r="DF92" s="5"/>
      <c r="DG92" s="5"/>
      <c r="DH92" s="5"/>
      <c r="DI92" s="5"/>
      <c r="DJ92" s="5"/>
    </row>
    <row r="93" spans="1:114" s="2" customFormat="1" x14ac:dyDescent="0.2">
      <c r="A93" s="148" t="s">
        <v>124</v>
      </c>
      <c r="B93" s="140">
        <f>SUM(C93:D93)</f>
        <v>0</v>
      </c>
      <c r="C93" s="149"/>
      <c r="D93" s="150"/>
      <c r="E93" s="26"/>
      <c r="F93" s="149"/>
      <c r="G93" s="6"/>
      <c r="H93" s="2196"/>
      <c r="I93" s="2196"/>
      <c r="J93" s="2196"/>
      <c r="K93" s="2196"/>
      <c r="L93" s="2196"/>
      <c r="M93" s="2196"/>
      <c r="N93" s="2196"/>
      <c r="O93" s="2196"/>
      <c r="P93" s="2235"/>
      <c r="Q93" s="2235"/>
      <c r="R93" s="2235"/>
      <c r="S93" s="2235"/>
      <c r="T93" s="2235"/>
      <c r="U93" s="2235"/>
      <c r="V93" s="2235"/>
      <c r="W93" s="2196"/>
      <c r="X93" s="2235"/>
      <c r="Y93" s="2198"/>
      <c r="Z93" s="2198"/>
      <c r="AA93" s="2198"/>
      <c r="AB93" s="2198"/>
      <c r="AC93" s="2198"/>
      <c r="AD93" s="2198"/>
      <c r="AE93" s="2198"/>
      <c r="AF93" s="2198"/>
      <c r="AG93" s="2198"/>
      <c r="AH93" s="2197"/>
      <c r="AI93" s="2197"/>
      <c r="AJ93" s="2197"/>
      <c r="AK93" s="2197"/>
      <c r="AL93" s="2197"/>
      <c r="AM93" s="2197"/>
      <c r="AN93" s="2197"/>
      <c r="AO93" s="2197"/>
      <c r="AP93" s="2197"/>
      <c r="AQ93" s="2198"/>
      <c r="AR93" s="2198"/>
      <c r="BV93" s="3"/>
      <c r="BW93" s="3"/>
      <c r="BX93" s="3"/>
      <c r="BY93" s="3"/>
      <c r="BZ93" s="3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5"/>
      <c r="DB93" s="5"/>
      <c r="DC93" s="5"/>
      <c r="DD93" s="5"/>
      <c r="DE93" s="5"/>
      <c r="DF93" s="5"/>
      <c r="DG93" s="5"/>
      <c r="DH93" s="5"/>
      <c r="DI93" s="5"/>
      <c r="DJ93" s="5"/>
    </row>
    <row r="94" spans="1:114" s="2" customFormat="1" x14ac:dyDescent="0.2">
      <c r="A94" s="148" t="s">
        <v>125</v>
      </c>
      <c r="B94" s="140">
        <f>SUM(C94:D94)</f>
        <v>0</v>
      </c>
      <c r="C94" s="149"/>
      <c r="D94" s="150"/>
      <c r="E94" s="26"/>
      <c r="F94" s="149"/>
      <c r="G94" s="6"/>
      <c r="H94" s="2196"/>
      <c r="I94" s="2196"/>
      <c r="J94" s="2196"/>
      <c r="K94" s="2196"/>
      <c r="L94" s="2196"/>
      <c r="M94" s="2196"/>
      <c r="N94" s="2196"/>
      <c r="O94" s="2196"/>
      <c r="P94" s="2235"/>
      <c r="Q94" s="2235"/>
      <c r="R94" s="2235"/>
      <c r="S94" s="2235"/>
      <c r="T94" s="2235"/>
      <c r="U94" s="2235"/>
      <c r="V94" s="2235"/>
      <c r="W94" s="2196"/>
      <c r="X94" s="2235"/>
      <c r="Y94" s="2198"/>
      <c r="Z94" s="2198"/>
      <c r="AA94" s="2198"/>
      <c r="AB94" s="2198"/>
      <c r="AC94" s="2198"/>
      <c r="AD94" s="2198"/>
      <c r="AE94" s="2198"/>
      <c r="AF94" s="2198"/>
      <c r="AG94" s="2198"/>
      <c r="AH94" s="2197"/>
      <c r="AI94" s="2197"/>
      <c r="AJ94" s="2197"/>
      <c r="AK94" s="2197"/>
      <c r="AL94" s="2197"/>
      <c r="AM94" s="2197"/>
      <c r="AN94" s="2197"/>
      <c r="AO94" s="2197"/>
      <c r="AP94" s="2197"/>
      <c r="AQ94" s="2198"/>
      <c r="AR94" s="2198"/>
      <c r="BV94" s="3"/>
      <c r="BW94" s="3"/>
      <c r="BX94" s="3"/>
      <c r="BY94" s="3"/>
      <c r="BZ94" s="3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5"/>
      <c r="DB94" s="5"/>
      <c r="DC94" s="5"/>
      <c r="DD94" s="5"/>
      <c r="DE94" s="5"/>
      <c r="DF94" s="5"/>
      <c r="DG94" s="5"/>
      <c r="DH94" s="5"/>
      <c r="DI94" s="5"/>
      <c r="DJ94" s="5"/>
    </row>
    <row r="95" spans="1:114" s="2" customFormat="1" x14ac:dyDescent="0.2">
      <c r="A95" s="151" t="s">
        <v>126</v>
      </c>
      <c r="B95" s="152">
        <f>SUM(C95:D95)</f>
        <v>31</v>
      </c>
      <c r="C95" s="108"/>
      <c r="D95" s="1994">
        <v>31</v>
      </c>
      <c r="E95" s="154">
        <v>31</v>
      </c>
      <c r="F95" s="108"/>
      <c r="G95" s="6"/>
      <c r="H95" s="2196"/>
      <c r="I95" s="2196"/>
      <c r="J95" s="2196"/>
      <c r="K95" s="2196"/>
      <c r="L95" s="2196"/>
      <c r="M95" s="2196"/>
      <c r="N95" s="2196"/>
      <c r="O95" s="2196"/>
      <c r="P95" s="2235"/>
      <c r="Q95" s="2235"/>
      <c r="R95" s="2235"/>
      <c r="S95" s="2235"/>
      <c r="T95" s="2235"/>
      <c r="U95" s="2235"/>
      <c r="V95" s="2235"/>
      <c r="W95" s="2196"/>
      <c r="X95" s="2235"/>
      <c r="Y95" s="2198"/>
      <c r="Z95" s="2198"/>
      <c r="AA95" s="2198"/>
      <c r="AB95" s="2198"/>
      <c r="AC95" s="2198"/>
      <c r="AD95" s="2198"/>
      <c r="AE95" s="2198"/>
      <c r="AF95" s="2198"/>
      <c r="AG95" s="2198"/>
      <c r="AH95" s="2197"/>
      <c r="AI95" s="2197"/>
      <c r="AJ95" s="2197"/>
      <c r="AK95" s="2197"/>
      <c r="AL95" s="2197"/>
      <c r="AM95" s="2197"/>
      <c r="AN95" s="2197"/>
      <c r="AO95" s="2197"/>
      <c r="AP95" s="2197"/>
      <c r="AQ95" s="2198"/>
      <c r="AR95" s="2198"/>
      <c r="BV95" s="3"/>
      <c r="BW95" s="3"/>
      <c r="BX95" s="3"/>
      <c r="BY95" s="3"/>
      <c r="BZ95" s="3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5"/>
      <c r="DB95" s="5"/>
      <c r="DC95" s="5"/>
      <c r="DD95" s="5"/>
      <c r="DE95" s="5"/>
      <c r="DF95" s="5"/>
      <c r="DG95" s="5"/>
      <c r="DH95" s="5"/>
      <c r="DI95" s="5"/>
      <c r="DJ95" s="5"/>
    </row>
    <row r="96" spans="1:114" s="2" customFormat="1" x14ac:dyDescent="0.2">
      <c r="A96" s="4171" t="s">
        <v>127</v>
      </c>
      <c r="B96" s="3967"/>
      <c r="C96" s="3967"/>
      <c r="D96" s="3967"/>
      <c r="E96" s="3967"/>
      <c r="F96" s="4172"/>
      <c r="G96" s="6"/>
      <c r="H96" s="2196"/>
      <c r="I96" s="2196"/>
      <c r="J96" s="2196"/>
      <c r="K96" s="2196"/>
      <c r="L96" s="2196"/>
      <c r="M96" s="2196"/>
      <c r="N96" s="2196"/>
      <c r="O96" s="2196"/>
      <c r="P96" s="2235"/>
      <c r="Q96" s="2235"/>
      <c r="R96" s="2235"/>
      <c r="S96" s="2235"/>
      <c r="T96" s="2235"/>
      <c r="U96" s="2235"/>
      <c r="V96" s="2235"/>
      <c r="W96" s="2196"/>
      <c r="X96" s="2235"/>
      <c r="Y96" s="2198"/>
      <c r="Z96" s="2198"/>
      <c r="AA96" s="2198"/>
      <c r="AB96" s="2198"/>
      <c r="AC96" s="2198"/>
      <c r="AD96" s="2198"/>
      <c r="AE96" s="2198"/>
      <c r="AF96" s="2198"/>
      <c r="AG96" s="2198"/>
      <c r="AH96" s="2197"/>
      <c r="AI96" s="2197"/>
      <c r="AJ96" s="2197"/>
      <c r="AK96" s="2197"/>
      <c r="AL96" s="2197"/>
      <c r="AM96" s="2197"/>
      <c r="AN96" s="2197"/>
      <c r="AO96" s="2197"/>
      <c r="AP96" s="2197"/>
      <c r="AQ96" s="2198"/>
      <c r="AR96" s="2198"/>
      <c r="BV96" s="3"/>
      <c r="BW96" s="3"/>
      <c r="BX96" s="3"/>
      <c r="BY96" s="3"/>
      <c r="BZ96" s="3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5"/>
      <c r="DB96" s="5"/>
      <c r="DC96" s="5"/>
      <c r="DD96" s="5"/>
      <c r="DE96" s="5"/>
      <c r="DF96" s="5"/>
      <c r="DG96" s="5"/>
      <c r="DH96" s="5"/>
      <c r="DI96" s="5"/>
      <c r="DJ96" s="5"/>
    </row>
    <row r="97" spans="1:130" x14ac:dyDescent="0.2">
      <c r="A97" s="2240" t="s">
        <v>128</v>
      </c>
      <c r="B97" s="2241">
        <f>SUM(C97:D97)</f>
        <v>0</v>
      </c>
      <c r="C97" s="2238"/>
      <c r="D97" s="2239"/>
      <c r="E97" s="2146"/>
      <c r="F97" s="2238"/>
      <c r="G97" s="6"/>
      <c r="H97" s="2196"/>
      <c r="I97" s="2196"/>
      <c r="J97" s="2196"/>
      <c r="K97" s="2196"/>
      <c r="L97" s="2196"/>
      <c r="M97" s="2196"/>
      <c r="N97" s="2196"/>
      <c r="O97" s="2196"/>
      <c r="P97" s="2235"/>
      <c r="Q97" s="2235"/>
      <c r="R97" s="2235"/>
      <c r="S97" s="2235"/>
      <c r="T97" s="2235"/>
      <c r="U97" s="2235"/>
      <c r="V97" s="2235"/>
      <c r="W97" s="2196"/>
      <c r="X97" s="2235"/>
      <c r="Y97" s="2198"/>
      <c r="Z97" s="2198"/>
      <c r="AA97" s="2198"/>
      <c r="AB97" s="2198"/>
      <c r="AC97" s="2198"/>
      <c r="AD97" s="2198"/>
      <c r="AE97" s="2198"/>
      <c r="AF97" s="2198"/>
      <c r="AG97" s="2198"/>
      <c r="AH97" s="2198"/>
      <c r="AI97" s="2198"/>
      <c r="AJ97" s="2198"/>
      <c r="AK97" s="2198"/>
      <c r="AL97" s="2198"/>
      <c r="AM97" s="2198"/>
      <c r="AN97" s="2198"/>
      <c r="AO97" s="2198"/>
      <c r="AP97" s="2198"/>
      <c r="AQ97" s="2198"/>
      <c r="AR97" s="2198"/>
    </row>
    <row r="98" spans="1:130" x14ac:dyDescent="0.2">
      <c r="A98" s="155" t="s">
        <v>129</v>
      </c>
      <c r="B98" s="156">
        <f>SUM(C98:D98)</f>
        <v>1</v>
      </c>
      <c r="C98" s="149"/>
      <c r="D98" s="150">
        <v>1</v>
      </c>
      <c r="E98" s="26">
        <v>1</v>
      </c>
      <c r="F98" s="149"/>
      <c r="G98" s="6"/>
      <c r="H98" s="2196"/>
      <c r="I98" s="2196"/>
      <c r="J98" s="2196"/>
      <c r="K98" s="2196"/>
      <c r="L98" s="2196"/>
      <c r="M98" s="2196"/>
      <c r="N98" s="2196"/>
      <c r="O98" s="2196"/>
      <c r="P98" s="2235"/>
      <c r="Q98" s="2235"/>
      <c r="R98" s="2235"/>
      <c r="S98" s="2235"/>
      <c r="T98" s="2235"/>
      <c r="U98" s="2235"/>
      <c r="V98" s="2235"/>
      <c r="W98" s="2196"/>
      <c r="X98" s="2235"/>
      <c r="Y98" s="2198"/>
      <c r="Z98" s="2198"/>
      <c r="AA98" s="2198"/>
      <c r="AB98" s="2198"/>
      <c r="AC98" s="2198"/>
      <c r="AD98" s="2198"/>
      <c r="AE98" s="2198"/>
      <c r="AF98" s="2198"/>
      <c r="AG98" s="2198"/>
      <c r="AH98" s="2198"/>
      <c r="AI98" s="2198"/>
      <c r="AJ98" s="2198"/>
      <c r="AK98" s="2198"/>
      <c r="AL98" s="2198"/>
      <c r="AM98" s="2198"/>
      <c r="AN98" s="2198"/>
      <c r="AO98" s="2198"/>
      <c r="AP98" s="2198"/>
      <c r="AQ98" s="2198"/>
      <c r="AR98" s="2198"/>
    </row>
    <row r="99" spans="1:130" ht="21" x14ac:dyDescent="0.2">
      <c r="A99" s="1997" t="s">
        <v>130</v>
      </c>
      <c r="B99" s="157">
        <f>SUM(C99:D99)</f>
        <v>0</v>
      </c>
      <c r="C99" s="1998"/>
      <c r="D99" s="1994"/>
      <c r="E99" s="939"/>
      <c r="F99" s="1998"/>
      <c r="G99" s="6"/>
      <c r="H99" s="2196"/>
      <c r="I99" s="2196"/>
      <c r="J99" s="2196"/>
      <c r="K99" s="2196"/>
      <c r="L99" s="2196"/>
      <c r="M99" s="2196"/>
      <c r="N99" s="2196"/>
      <c r="O99" s="2196"/>
      <c r="P99" s="2235"/>
      <c r="Q99" s="2235"/>
      <c r="R99" s="2235"/>
      <c r="S99" s="2235"/>
      <c r="T99" s="2235"/>
      <c r="U99" s="2235"/>
      <c r="V99" s="2235"/>
      <c r="W99" s="2196"/>
      <c r="X99" s="2235"/>
      <c r="Y99" s="2198"/>
      <c r="Z99" s="2198"/>
      <c r="AA99" s="2198"/>
      <c r="AB99" s="2198"/>
      <c r="AC99" s="2198"/>
      <c r="AD99" s="2198"/>
      <c r="AE99" s="2198"/>
      <c r="AF99" s="2198"/>
      <c r="AG99" s="2198"/>
      <c r="AH99" s="2198"/>
      <c r="AI99" s="2198"/>
      <c r="AJ99" s="2198"/>
      <c r="AK99" s="2198"/>
      <c r="AL99" s="2198"/>
      <c r="AM99" s="2198"/>
      <c r="AN99" s="2198"/>
      <c r="AO99" s="2198"/>
      <c r="AP99" s="2198"/>
      <c r="AQ99" s="2198"/>
      <c r="AR99" s="2198"/>
    </row>
    <row r="100" spans="1:130" s="3" customFormat="1" x14ac:dyDescent="0.2">
      <c r="A100" s="3969" t="s">
        <v>131</v>
      </c>
      <c r="B100" s="3969"/>
      <c r="C100" s="3969"/>
      <c r="D100" s="3969"/>
      <c r="E100" s="3969"/>
      <c r="F100" s="3970"/>
      <c r="G100" s="2195"/>
      <c r="H100" s="2195"/>
      <c r="I100" s="2195"/>
      <c r="J100" s="2195"/>
      <c r="K100" s="2195"/>
      <c r="L100" s="2195"/>
      <c r="M100" s="2195"/>
      <c r="N100" s="2195"/>
      <c r="O100" s="2195"/>
      <c r="P100" s="2195"/>
      <c r="Q100" s="2242"/>
      <c r="R100" s="2242"/>
      <c r="S100" s="2242"/>
      <c r="T100" s="2242"/>
      <c r="U100" s="2242"/>
      <c r="V100" s="2242"/>
      <c r="W100" s="2195"/>
      <c r="X100" s="2242"/>
      <c r="Y100" s="2242"/>
      <c r="Z100" s="2242"/>
      <c r="AA100" s="2242"/>
      <c r="AB100" s="2242"/>
      <c r="AC100" s="2242"/>
      <c r="AD100" s="2242"/>
      <c r="AE100" s="2242"/>
      <c r="AF100" s="2242"/>
      <c r="AG100" s="2242"/>
      <c r="AH100" s="2242"/>
      <c r="AI100" s="2242"/>
      <c r="AJ100" s="2242"/>
      <c r="AK100" s="2242"/>
      <c r="AL100" s="2242"/>
      <c r="AM100" s="2242"/>
      <c r="AN100" s="2242"/>
      <c r="AO100" s="2242"/>
      <c r="AP100" s="2242"/>
      <c r="AQ100" s="2242"/>
      <c r="AR100" s="2242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</row>
    <row r="101" spans="1:130" ht="14.25" customHeight="1" x14ac:dyDescent="0.2">
      <c r="A101" s="4173" t="s">
        <v>132</v>
      </c>
      <c r="B101" s="3973" t="s">
        <v>133</v>
      </c>
      <c r="C101" s="3974"/>
      <c r="D101" s="3975"/>
      <c r="E101" s="3973" t="s">
        <v>134</v>
      </c>
      <c r="F101" s="3975"/>
      <c r="G101" s="3973" t="s">
        <v>135</v>
      </c>
      <c r="H101" s="3981"/>
      <c r="I101" s="3983" t="s">
        <v>136</v>
      </c>
      <c r="J101" s="3984"/>
      <c r="K101" s="3987" t="s">
        <v>137</v>
      </c>
      <c r="L101" s="3989" t="s">
        <v>138</v>
      </c>
      <c r="M101" s="3987"/>
      <c r="N101" s="3989" t="s">
        <v>139</v>
      </c>
      <c r="O101" s="3987"/>
      <c r="P101" s="6"/>
      <c r="Q101" s="125"/>
      <c r="R101" s="125"/>
      <c r="S101" s="125"/>
      <c r="T101" s="125"/>
      <c r="U101" s="125"/>
      <c r="V101" s="125"/>
      <c r="W101" s="6"/>
      <c r="X101" s="125"/>
      <c r="Y101" s="2002"/>
      <c r="Z101" s="1955"/>
      <c r="AA101" s="1955"/>
      <c r="AB101" s="1955"/>
      <c r="AC101" s="1955"/>
      <c r="AD101" s="1955"/>
      <c r="AE101" s="1955"/>
      <c r="AF101" s="1955"/>
      <c r="AG101" s="1955"/>
      <c r="AH101" s="1955"/>
      <c r="AI101" s="1955"/>
      <c r="AJ101" s="2198"/>
      <c r="AK101" s="2198"/>
      <c r="AL101" s="2198"/>
      <c r="AM101" s="2198"/>
      <c r="AN101" s="2198"/>
      <c r="AO101" s="2198"/>
      <c r="AP101" s="2198"/>
      <c r="AQ101" s="2198"/>
      <c r="AR101" s="2198"/>
      <c r="AS101" s="2198"/>
    </row>
    <row r="102" spans="1:130" x14ac:dyDescent="0.2">
      <c r="A102" s="3410"/>
      <c r="B102" s="4174"/>
      <c r="C102" s="4175"/>
      <c r="D102" s="3652"/>
      <c r="E102" s="4174"/>
      <c r="F102" s="3652"/>
      <c r="G102" s="4174"/>
      <c r="H102" s="3656"/>
      <c r="I102" s="4178"/>
      <c r="J102" s="3660"/>
      <c r="K102" s="3427"/>
      <c r="L102" s="4179"/>
      <c r="M102" s="3662"/>
      <c r="N102" s="4179"/>
      <c r="O102" s="3662"/>
      <c r="P102" s="6"/>
      <c r="Q102" s="125"/>
      <c r="R102" s="125"/>
      <c r="S102" s="125"/>
      <c r="T102" s="125"/>
      <c r="U102" s="125"/>
      <c r="V102" s="125"/>
      <c r="W102" s="6"/>
      <c r="X102" s="125"/>
      <c r="Y102" s="2235"/>
      <c r="Z102" s="2198"/>
      <c r="AA102" s="2198"/>
      <c r="AB102" s="2198"/>
      <c r="AC102" s="2198"/>
      <c r="AD102" s="2198"/>
      <c r="AE102" s="2198"/>
      <c r="AF102" s="2198"/>
      <c r="AG102" s="2198"/>
      <c r="AH102" s="2198"/>
      <c r="AI102" s="2198"/>
      <c r="AJ102" s="2198"/>
      <c r="AK102" s="2198"/>
      <c r="AL102" s="2198"/>
      <c r="AM102" s="2198"/>
      <c r="AN102" s="2198"/>
      <c r="AO102" s="2198"/>
      <c r="AP102" s="2198"/>
      <c r="AQ102" s="2198"/>
      <c r="AR102" s="2198"/>
      <c r="AS102" s="2198"/>
    </row>
    <row r="103" spans="1:130" ht="21" x14ac:dyDescent="0.2">
      <c r="A103" s="4087"/>
      <c r="B103" s="2243" t="s">
        <v>140</v>
      </c>
      <c r="C103" s="2243" t="s">
        <v>141</v>
      </c>
      <c r="D103" s="2244" t="s">
        <v>142</v>
      </c>
      <c r="E103" s="2245" t="s">
        <v>143</v>
      </c>
      <c r="F103" s="2246" t="s">
        <v>144</v>
      </c>
      <c r="G103" s="2245" t="s">
        <v>145</v>
      </c>
      <c r="H103" s="2247" t="s">
        <v>146</v>
      </c>
      <c r="I103" s="2248" t="s">
        <v>143</v>
      </c>
      <c r="J103" s="2249" t="s">
        <v>144</v>
      </c>
      <c r="K103" s="3662"/>
      <c r="L103" s="2243" t="s">
        <v>140</v>
      </c>
      <c r="M103" s="2250" t="s">
        <v>142</v>
      </c>
      <c r="N103" s="2243" t="s">
        <v>145</v>
      </c>
      <c r="O103" s="2250" t="s">
        <v>146</v>
      </c>
      <c r="P103" s="6"/>
      <c r="Q103" s="125"/>
      <c r="R103" s="125"/>
      <c r="S103" s="125"/>
      <c r="T103" s="125"/>
      <c r="U103" s="125"/>
      <c r="V103" s="125"/>
      <c r="W103" s="6"/>
      <c r="X103" s="125"/>
      <c r="Y103" s="2251"/>
      <c r="Z103" s="2252"/>
      <c r="AA103" s="2252"/>
      <c r="AB103" s="2252"/>
      <c r="AC103" s="2252"/>
      <c r="AD103" s="2252"/>
      <c r="AE103" s="2252"/>
      <c r="AF103" s="2252"/>
      <c r="AG103" s="2252"/>
      <c r="AH103" s="2252"/>
      <c r="AI103" s="2252"/>
      <c r="AJ103" s="2252"/>
      <c r="AK103" s="2252"/>
      <c r="AL103" s="2252"/>
      <c r="AM103" s="2252"/>
      <c r="AN103" s="2252"/>
      <c r="AO103" s="2252"/>
      <c r="AP103" s="2252"/>
      <c r="AQ103" s="2252"/>
      <c r="AR103" s="2252"/>
      <c r="AS103" s="2252"/>
    </row>
    <row r="104" spans="1:130" x14ac:dyDescent="0.2">
      <c r="A104" s="2253" t="s">
        <v>147</v>
      </c>
      <c r="B104" s="2254">
        <f>SUM(C104:D104)</f>
        <v>13225</v>
      </c>
      <c r="C104" s="2255">
        <v>12818</v>
      </c>
      <c r="D104" s="2256">
        <v>407</v>
      </c>
      <c r="E104" s="2255">
        <v>10387</v>
      </c>
      <c r="F104" s="2256">
        <v>0</v>
      </c>
      <c r="G104" s="2255">
        <v>43825</v>
      </c>
      <c r="H104" s="2257">
        <v>431</v>
      </c>
      <c r="I104" s="2258">
        <v>2838</v>
      </c>
      <c r="J104" s="2259">
        <v>0</v>
      </c>
      <c r="K104" s="2256">
        <v>12818</v>
      </c>
      <c r="L104" s="2255"/>
      <c r="M104" s="2260"/>
      <c r="N104" s="2255"/>
      <c r="O104" s="2260"/>
      <c r="P104" s="6" t="str">
        <f>CB104&amp;CC104&amp;CD104&amp;CE104</f>
        <v/>
      </c>
      <c r="Q104" s="125"/>
      <c r="R104" s="125"/>
      <c r="S104" s="125"/>
      <c r="T104" s="125"/>
      <c r="U104" s="125"/>
      <c r="V104" s="125"/>
      <c r="W104" s="6"/>
      <c r="X104" s="125"/>
      <c r="Y104" s="2261"/>
      <c r="Z104" s="2262"/>
      <c r="AA104" s="2262"/>
      <c r="AB104" s="2262"/>
      <c r="AC104" s="2262"/>
      <c r="AD104" s="2262"/>
      <c r="AE104" s="2262"/>
      <c r="AF104" s="2262"/>
      <c r="AG104" s="2262"/>
      <c r="AH104" s="2262"/>
      <c r="AI104" s="2262"/>
      <c r="AJ104" s="2262"/>
      <c r="AK104" s="2262"/>
      <c r="AL104" s="2262"/>
      <c r="AM104" s="2262"/>
      <c r="AN104" s="2262"/>
      <c r="AO104" s="2262"/>
      <c r="AP104" s="2262"/>
      <c r="AQ104" s="2262"/>
      <c r="AR104" s="2262"/>
      <c r="AS104" s="2262"/>
    </row>
    <row r="105" spans="1:130" x14ac:dyDescent="0.2">
      <c r="A105" s="158" t="s">
        <v>148</v>
      </c>
      <c r="B105" s="159">
        <f>SUM(C105:D105)</f>
        <v>1019</v>
      </c>
      <c r="C105" s="160">
        <v>936</v>
      </c>
      <c r="D105" s="161">
        <v>83</v>
      </c>
      <c r="E105" s="160">
        <v>1019</v>
      </c>
      <c r="F105" s="161">
        <v>0</v>
      </c>
      <c r="G105" s="160">
        <v>3569</v>
      </c>
      <c r="H105" s="162">
        <v>86</v>
      </c>
      <c r="I105" s="163">
        <v>0</v>
      </c>
      <c r="J105" s="164">
        <v>0</v>
      </c>
      <c r="K105" s="161">
        <v>936</v>
      </c>
      <c r="L105" s="165"/>
      <c r="M105" s="166"/>
      <c r="N105" s="165"/>
      <c r="O105" s="166"/>
      <c r="P105" s="6"/>
      <c r="Q105" s="125"/>
      <c r="R105" s="125"/>
      <c r="S105" s="125"/>
      <c r="T105" s="125"/>
      <c r="U105" s="125"/>
      <c r="V105" s="125"/>
      <c r="W105" s="6"/>
      <c r="X105" s="125"/>
      <c r="Y105" s="2261"/>
      <c r="Z105" s="2262"/>
      <c r="AA105" s="2262"/>
      <c r="AB105" s="2262"/>
      <c r="AC105" s="2262"/>
      <c r="AD105" s="2262"/>
      <c r="AE105" s="2262"/>
      <c r="AF105" s="2262"/>
      <c r="AG105" s="2262"/>
      <c r="AH105" s="2262"/>
      <c r="AI105" s="2262"/>
      <c r="AJ105" s="2262"/>
      <c r="AK105" s="2262"/>
      <c r="AL105" s="2262"/>
      <c r="AM105" s="2262"/>
      <c r="AN105" s="2262"/>
      <c r="AO105" s="2262"/>
      <c r="AP105" s="2262"/>
      <c r="AQ105" s="2262"/>
      <c r="AR105" s="2262"/>
      <c r="AS105" s="2262"/>
    </row>
    <row r="106" spans="1:130" x14ac:dyDescent="0.2">
      <c r="A106" s="158" t="s">
        <v>149</v>
      </c>
      <c r="B106" s="167">
        <f>SUM(C106:D106)</f>
        <v>998</v>
      </c>
      <c r="C106" s="168">
        <v>998</v>
      </c>
      <c r="D106" s="169">
        <v>0</v>
      </c>
      <c r="E106" s="170">
        <v>998</v>
      </c>
      <c r="F106" s="169">
        <v>0</v>
      </c>
      <c r="G106" s="168">
        <v>998</v>
      </c>
      <c r="H106" s="171">
        <v>0</v>
      </c>
      <c r="I106" s="172">
        <v>0</v>
      </c>
      <c r="J106" s="173">
        <v>0</v>
      </c>
      <c r="K106" s="169">
        <v>998</v>
      </c>
      <c r="L106" s="174"/>
      <c r="M106" s="175"/>
      <c r="N106" s="174"/>
      <c r="O106" s="175"/>
      <c r="P106" s="6"/>
      <c r="Q106" s="125"/>
      <c r="R106" s="125"/>
      <c r="S106" s="125"/>
      <c r="T106" s="125"/>
      <c r="U106" s="125"/>
      <c r="V106" s="125"/>
      <c r="W106" s="6"/>
      <c r="X106" s="125"/>
      <c r="Y106" s="2261"/>
      <c r="Z106" s="2262"/>
      <c r="AA106" s="2262"/>
      <c r="AB106" s="2262"/>
      <c r="AC106" s="2262"/>
      <c r="AD106" s="2262"/>
      <c r="AE106" s="2262"/>
      <c r="AF106" s="2262"/>
      <c r="AG106" s="2262"/>
      <c r="AH106" s="2262"/>
      <c r="AI106" s="2262"/>
      <c r="AJ106" s="2262"/>
      <c r="AK106" s="2262"/>
      <c r="AL106" s="2262"/>
      <c r="AM106" s="2262"/>
      <c r="AN106" s="2262"/>
      <c r="AO106" s="2262"/>
      <c r="AP106" s="2262"/>
      <c r="AQ106" s="2262"/>
      <c r="AR106" s="2262"/>
      <c r="AS106" s="2262"/>
    </row>
    <row r="107" spans="1:130" x14ac:dyDescent="0.2">
      <c r="A107" s="2263" t="s">
        <v>32</v>
      </c>
      <c r="B107" s="2264">
        <f>SUM(C107:D107)</f>
        <v>15242</v>
      </c>
      <c r="C107" s="2264">
        <f t="shared" ref="C107:K107" si="8">SUM(C104:C106)</f>
        <v>14752</v>
      </c>
      <c r="D107" s="2265">
        <f t="shared" si="8"/>
        <v>490</v>
      </c>
      <c r="E107" s="2264">
        <f t="shared" si="8"/>
        <v>12404</v>
      </c>
      <c r="F107" s="2265">
        <f t="shared" si="8"/>
        <v>0</v>
      </c>
      <c r="G107" s="2264">
        <f t="shared" si="8"/>
        <v>48392</v>
      </c>
      <c r="H107" s="2266">
        <f t="shared" si="8"/>
        <v>517</v>
      </c>
      <c r="I107" s="2267">
        <f t="shared" si="8"/>
        <v>2838</v>
      </c>
      <c r="J107" s="2268">
        <f t="shared" si="8"/>
        <v>0</v>
      </c>
      <c r="K107" s="2265">
        <f t="shared" si="8"/>
        <v>14752</v>
      </c>
      <c r="L107" s="2264">
        <f>+L104</f>
        <v>0</v>
      </c>
      <c r="M107" s="2269">
        <f>+M104</f>
        <v>0</v>
      </c>
      <c r="N107" s="2264">
        <f>+N104</f>
        <v>0</v>
      </c>
      <c r="O107" s="2269">
        <f>+O104</f>
        <v>0</v>
      </c>
      <c r="P107" s="6"/>
      <c r="Q107" s="125"/>
      <c r="R107" s="125"/>
      <c r="S107" s="125"/>
      <c r="T107" s="125"/>
      <c r="U107" s="125"/>
      <c r="V107" s="125"/>
      <c r="W107" s="6"/>
      <c r="X107" s="125"/>
      <c r="Y107" s="2270"/>
      <c r="Z107" s="2271"/>
      <c r="AA107" s="2271"/>
      <c r="AB107" s="2271"/>
      <c r="AC107" s="2271"/>
      <c r="AD107" s="2271"/>
      <c r="AE107" s="2271"/>
      <c r="AF107" s="2271"/>
      <c r="AG107" s="2271"/>
      <c r="AH107" s="2271"/>
      <c r="AI107" s="2271"/>
      <c r="AJ107" s="2271"/>
      <c r="AK107" s="2271"/>
      <c r="AL107" s="2271"/>
      <c r="AM107" s="2271"/>
      <c r="AN107" s="2271"/>
      <c r="AO107" s="2271"/>
      <c r="AP107" s="2271"/>
      <c r="AQ107" s="2271"/>
      <c r="AR107" s="2271"/>
      <c r="AS107" s="2271"/>
    </row>
    <row r="108" spans="1:130" ht="19.5" x14ac:dyDescent="0.2">
      <c r="A108" s="8" t="s">
        <v>150</v>
      </c>
      <c r="B108" s="2272"/>
      <c r="C108" s="2273"/>
      <c r="D108" s="176"/>
      <c r="E108" s="2274"/>
      <c r="F108" s="2274"/>
      <c r="G108" s="2275"/>
      <c r="H108" s="2275"/>
      <c r="I108" s="2276"/>
      <c r="J108" s="179"/>
      <c r="K108" s="2276"/>
      <c r="L108" s="179"/>
      <c r="M108" s="6"/>
      <c r="N108" s="6"/>
      <c r="O108" s="6"/>
      <c r="P108" s="6"/>
      <c r="Q108" s="125"/>
      <c r="R108" s="125"/>
      <c r="S108" s="125"/>
      <c r="T108" s="125"/>
      <c r="U108" s="125"/>
      <c r="V108" s="125"/>
      <c r="W108" s="6"/>
      <c r="X108" s="2261"/>
      <c r="Y108" s="2261"/>
      <c r="Z108" s="2262"/>
      <c r="AA108" s="2262"/>
      <c r="AB108" s="2262"/>
      <c r="AC108" s="2262"/>
      <c r="AD108" s="2262"/>
      <c r="AE108" s="2262"/>
      <c r="AF108" s="2262"/>
      <c r="AG108" s="2262"/>
      <c r="AH108" s="2262"/>
      <c r="AI108" s="2262"/>
      <c r="AJ108" s="2262"/>
      <c r="AK108" s="2262"/>
      <c r="AL108" s="2262"/>
      <c r="AM108" s="2262"/>
      <c r="AN108" s="2262"/>
      <c r="AO108" s="2262"/>
      <c r="AP108" s="2262"/>
      <c r="AQ108" s="2262"/>
      <c r="AR108" s="2262"/>
    </row>
    <row r="109" spans="1:130" ht="19.5" customHeight="1" x14ac:dyDescent="0.2">
      <c r="A109" s="3991" t="s">
        <v>151</v>
      </c>
      <c r="B109" s="4173" t="s">
        <v>152</v>
      </c>
      <c r="C109" s="4181" t="s">
        <v>153</v>
      </c>
      <c r="D109" s="4182"/>
      <c r="E109" s="4182"/>
      <c r="F109" s="4182"/>
      <c r="G109" s="4182"/>
      <c r="H109" s="4182"/>
      <c r="I109" s="4182"/>
      <c r="J109" s="4182"/>
      <c r="K109" s="4182"/>
      <c r="L109" s="4183"/>
      <c r="M109" s="4173" t="s">
        <v>154</v>
      </c>
      <c r="N109" s="6"/>
      <c r="O109" s="176"/>
      <c r="P109" s="176"/>
      <c r="Q109" s="176"/>
      <c r="R109" s="125"/>
      <c r="S109" s="125"/>
      <c r="T109" s="125"/>
      <c r="U109" s="125"/>
      <c r="V109" s="125"/>
      <c r="W109" s="125"/>
      <c r="X109" s="125"/>
      <c r="Y109" s="125"/>
      <c r="Z109" s="2235"/>
      <c r="AA109" s="2198"/>
      <c r="AB109" s="2198"/>
      <c r="AC109" s="2198"/>
      <c r="AD109" s="2198"/>
      <c r="AE109" s="2198"/>
      <c r="AF109" s="2198"/>
      <c r="AG109" s="2198"/>
      <c r="AH109" s="2198"/>
      <c r="AI109" s="2198"/>
      <c r="AJ109" s="2198"/>
      <c r="AK109" s="2198"/>
      <c r="AL109" s="2198"/>
      <c r="AM109" s="2198"/>
      <c r="AN109" s="2198"/>
      <c r="AO109" s="2198"/>
      <c r="AP109" s="2198"/>
      <c r="AQ109" s="2198"/>
      <c r="AR109" s="2198"/>
      <c r="AS109" s="2198"/>
      <c r="AT109" s="2198"/>
    </row>
    <row r="110" spans="1:130" ht="21" x14ac:dyDescent="0.2">
      <c r="A110" s="4180"/>
      <c r="B110" s="4087"/>
      <c r="C110" s="2277" t="s">
        <v>155</v>
      </c>
      <c r="D110" s="2278" t="s">
        <v>156</v>
      </c>
      <c r="E110" s="2278" t="s">
        <v>157</v>
      </c>
      <c r="F110" s="2278" t="s">
        <v>158</v>
      </c>
      <c r="G110" s="2278" t="s">
        <v>159</v>
      </c>
      <c r="H110" s="2279" t="s">
        <v>160</v>
      </c>
      <c r="I110" s="2279" t="s">
        <v>161</v>
      </c>
      <c r="J110" s="2278" t="s">
        <v>162</v>
      </c>
      <c r="K110" s="2279" t="s">
        <v>163</v>
      </c>
      <c r="L110" s="1872" t="s">
        <v>164</v>
      </c>
      <c r="M110" s="4087"/>
      <c r="N110" s="6"/>
      <c r="O110" s="176"/>
      <c r="P110" s="176"/>
      <c r="Q110" s="176"/>
      <c r="R110" s="125"/>
      <c r="S110" s="125"/>
      <c r="T110" s="125"/>
      <c r="U110" s="125"/>
      <c r="V110" s="125"/>
      <c r="W110" s="125"/>
      <c r="X110" s="125"/>
      <c r="Y110" s="125"/>
      <c r="Z110" s="2251"/>
      <c r="AA110" s="2252"/>
      <c r="AB110" s="2252"/>
      <c r="AC110" s="2252"/>
      <c r="AD110" s="2252"/>
      <c r="AE110" s="2252"/>
      <c r="AF110" s="2252"/>
      <c r="AG110" s="2252"/>
      <c r="AH110" s="2252"/>
      <c r="AI110" s="2252"/>
      <c r="AJ110" s="2252"/>
      <c r="AK110" s="2252"/>
      <c r="AL110" s="2252"/>
      <c r="AM110" s="2252"/>
      <c r="AN110" s="2252"/>
      <c r="AO110" s="2252"/>
      <c r="AP110" s="2252"/>
      <c r="AQ110" s="2252"/>
      <c r="AR110" s="2252"/>
      <c r="AS110" s="2252"/>
      <c r="AT110" s="2252"/>
    </row>
    <row r="111" spans="1:130" ht="19.5" x14ac:dyDescent="0.2">
      <c r="A111" s="2280" t="s">
        <v>165</v>
      </c>
      <c r="B111" s="2281"/>
      <c r="C111" s="2255"/>
      <c r="D111" s="2282"/>
      <c r="E111" s="2282"/>
      <c r="F111" s="2282"/>
      <c r="G111" s="2282"/>
      <c r="H111" s="2282"/>
      <c r="I111" s="2282"/>
      <c r="J111" s="2282"/>
      <c r="K111" s="2282"/>
      <c r="L111" s="2281"/>
      <c r="M111" s="2283"/>
      <c r="N111" s="6"/>
      <c r="O111" s="176"/>
      <c r="P111" s="176"/>
      <c r="Q111" s="176"/>
      <c r="R111" s="125"/>
      <c r="S111" s="125"/>
      <c r="T111" s="125"/>
      <c r="U111" s="125"/>
      <c r="V111" s="125"/>
      <c r="W111" s="125"/>
      <c r="X111" s="125"/>
      <c r="Y111" s="125"/>
      <c r="Z111" s="2261"/>
      <c r="AA111" s="2262"/>
      <c r="AB111" s="2262"/>
      <c r="AC111" s="2262"/>
      <c r="AD111" s="2262"/>
      <c r="AE111" s="2262"/>
      <c r="AF111" s="2262"/>
      <c r="AG111" s="2262"/>
      <c r="AH111" s="2262"/>
      <c r="AI111" s="2262"/>
      <c r="AJ111" s="2262"/>
      <c r="AK111" s="2262"/>
      <c r="AL111" s="2262"/>
      <c r="AM111" s="2262"/>
      <c r="AN111" s="2262"/>
      <c r="AO111" s="2262"/>
      <c r="AP111" s="2262"/>
      <c r="AQ111" s="2262"/>
      <c r="AR111" s="2262"/>
      <c r="AS111" s="2262"/>
      <c r="AT111" s="2262"/>
    </row>
    <row r="112" spans="1:130" ht="19.5" x14ac:dyDescent="0.2">
      <c r="A112" s="76" t="s">
        <v>166</v>
      </c>
      <c r="B112" s="169"/>
      <c r="C112" s="170"/>
      <c r="D112" s="180"/>
      <c r="E112" s="180"/>
      <c r="F112" s="180"/>
      <c r="G112" s="180"/>
      <c r="H112" s="180"/>
      <c r="I112" s="180"/>
      <c r="J112" s="180"/>
      <c r="K112" s="180"/>
      <c r="L112" s="169"/>
      <c r="M112" s="181"/>
      <c r="N112" s="179"/>
      <c r="O112" s="176"/>
      <c r="P112" s="176"/>
      <c r="Q112" s="176"/>
      <c r="R112" s="125"/>
      <c r="S112" s="125"/>
      <c r="T112" s="125"/>
      <c r="U112" s="125"/>
      <c r="V112" s="125"/>
      <c r="W112" s="125"/>
      <c r="X112" s="125"/>
      <c r="Y112" s="125"/>
      <c r="Z112" s="2261"/>
      <c r="AA112" s="2262"/>
      <c r="AB112" s="2262"/>
      <c r="AC112" s="2262"/>
      <c r="AD112" s="2262"/>
      <c r="AE112" s="2262"/>
      <c r="AF112" s="2262"/>
      <c r="AG112" s="2262"/>
      <c r="AH112" s="2262"/>
      <c r="AI112" s="2262"/>
      <c r="AJ112" s="2262"/>
      <c r="AK112" s="2262"/>
      <c r="AL112" s="2262"/>
      <c r="AM112" s="2262"/>
      <c r="AN112" s="2262"/>
      <c r="AO112" s="2262"/>
      <c r="AP112" s="2262"/>
      <c r="AQ112" s="2262"/>
      <c r="AR112" s="2262"/>
      <c r="AS112" s="2262"/>
      <c r="AT112" s="2262"/>
    </row>
    <row r="113" spans="1:131" ht="16.350000000000001" customHeight="1" x14ac:dyDescent="0.2">
      <c r="A113" s="123" t="s">
        <v>167</v>
      </c>
      <c r="B113" s="182"/>
      <c r="C113" s="168"/>
      <c r="D113" s="183"/>
      <c r="E113" s="183"/>
      <c r="F113" s="183"/>
      <c r="G113" s="183"/>
      <c r="H113" s="183"/>
      <c r="I113" s="183"/>
      <c r="J113" s="183"/>
      <c r="K113" s="183"/>
      <c r="L113" s="182"/>
      <c r="M113" s="184"/>
      <c r="N113" s="2284"/>
      <c r="O113" s="176"/>
      <c r="P113" s="176"/>
      <c r="Q113" s="176"/>
      <c r="R113" s="125"/>
      <c r="S113" s="125"/>
      <c r="T113" s="125"/>
      <c r="U113" s="125"/>
      <c r="V113" s="125"/>
      <c r="W113" s="125"/>
      <c r="X113" s="125"/>
      <c r="Y113" s="125"/>
      <c r="Z113" s="2261"/>
      <c r="AA113" s="2262"/>
      <c r="AB113" s="2262"/>
      <c r="AC113" s="2262"/>
      <c r="AD113" s="2262"/>
      <c r="AE113" s="2262"/>
      <c r="AF113" s="2262"/>
      <c r="AG113" s="2262"/>
      <c r="AH113" s="2262"/>
      <c r="AI113" s="2262"/>
      <c r="AJ113" s="2262"/>
      <c r="AK113" s="2262"/>
      <c r="AL113" s="2262"/>
      <c r="AM113" s="2262"/>
      <c r="AN113" s="2262"/>
      <c r="AO113" s="2262"/>
      <c r="AP113" s="2262"/>
      <c r="AQ113" s="2262"/>
      <c r="AR113" s="2262"/>
      <c r="AS113" s="2262"/>
      <c r="AT113" s="2262"/>
    </row>
    <row r="114" spans="1:131" ht="22.5" customHeight="1" x14ac:dyDescent="0.2">
      <c r="A114" s="9" t="s">
        <v>168</v>
      </c>
      <c r="B114" s="2285"/>
      <c r="C114" s="2285"/>
      <c r="D114" s="2285"/>
      <c r="E114" s="2285"/>
      <c r="F114" s="2285"/>
      <c r="G114" s="2285"/>
      <c r="H114" s="2285"/>
      <c r="I114" s="2285"/>
      <c r="J114" s="2285"/>
      <c r="K114" s="2285"/>
      <c r="L114" s="2285"/>
      <c r="M114" s="2285"/>
      <c r="N114" s="2285"/>
      <c r="O114" s="2285"/>
      <c r="P114" s="2285"/>
      <c r="Q114" s="2285"/>
      <c r="R114" s="2285"/>
      <c r="S114" s="2285"/>
      <c r="T114" s="2285"/>
      <c r="U114" s="2285"/>
      <c r="V114" s="2285"/>
      <c r="W114" s="2285"/>
      <c r="X114" s="2285"/>
      <c r="Y114" s="2285"/>
      <c r="Z114" s="2285"/>
      <c r="AA114" s="2285"/>
      <c r="AB114" s="2285"/>
      <c r="AC114" s="2285"/>
      <c r="AD114" s="2285"/>
      <c r="AE114" s="2285"/>
      <c r="AF114" s="2285"/>
      <c r="AG114" s="2285"/>
      <c r="AH114" s="2285"/>
      <c r="AI114" s="2285"/>
      <c r="AJ114" s="2285"/>
      <c r="AK114" s="2285"/>
      <c r="AL114" s="2285"/>
      <c r="AM114" s="2285"/>
      <c r="AN114" s="2285"/>
      <c r="AO114" s="2286"/>
      <c r="AP114" s="2286"/>
      <c r="AQ114" s="126"/>
      <c r="AR114" s="126"/>
      <c r="AS114" s="126"/>
      <c r="AT114" s="126"/>
    </row>
    <row r="115" spans="1:131" ht="16.350000000000001" customHeight="1" x14ac:dyDescent="0.2">
      <c r="A115" s="4011" t="s">
        <v>169</v>
      </c>
      <c r="B115" s="3958" t="s">
        <v>4</v>
      </c>
      <c r="C115" s="3959"/>
      <c r="D115" s="3950"/>
      <c r="E115" s="4155" t="s">
        <v>5</v>
      </c>
      <c r="F115" s="3960"/>
      <c r="G115" s="3960"/>
      <c r="H115" s="3960"/>
      <c r="I115" s="3960"/>
      <c r="J115" s="3960"/>
      <c r="K115" s="3960"/>
      <c r="L115" s="3960"/>
      <c r="M115" s="3960"/>
      <c r="N115" s="3960"/>
      <c r="O115" s="3960"/>
      <c r="P115" s="3960"/>
      <c r="Q115" s="3960"/>
      <c r="R115" s="3960"/>
      <c r="S115" s="3960"/>
      <c r="T115" s="3960"/>
      <c r="U115" s="3960"/>
      <c r="V115" s="3960"/>
      <c r="W115" s="3960"/>
      <c r="X115" s="3960"/>
      <c r="Y115" s="3960"/>
      <c r="Z115" s="3960"/>
      <c r="AA115" s="3960"/>
      <c r="AB115" s="3960"/>
      <c r="AC115" s="3960"/>
      <c r="AD115" s="3960"/>
      <c r="AE115" s="3960"/>
      <c r="AF115" s="3960"/>
      <c r="AG115" s="3960"/>
      <c r="AH115" s="3960"/>
      <c r="AI115" s="3960"/>
      <c r="AJ115" s="3960"/>
      <c r="AK115" s="3960"/>
      <c r="AL115" s="3960"/>
      <c r="AM115" s="3960"/>
      <c r="AN115" s="4156"/>
      <c r="AO115" s="3372" t="s">
        <v>170</v>
      </c>
      <c r="AP115" s="3368" t="s">
        <v>171</v>
      </c>
      <c r="AQ115" s="3950" t="s">
        <v>8</v>
      </c>
      <c r="AR115" s="3950" t="s">
        <v>9</v>
      </c>
      <c r="AS115" s="126"/>
      <c r="AT115" s="126"/>
    </row>
    <row r="116" spans="1:131" ht="27" customHeight="1" x14ac:dyDescent="0.2">
      <c r="A116" s="3356"/>
      <c r="B116" s="4194"/>
      <c r="C116" s="3484"/>
      <c r="D116" s="3623"/>
      <c r="E116" s="4157" t="s">
        <v>11</v>
      </c>
      <c r="F116" s="4159"/>
      <c r="G116" s="4155" t="s">
        <v>12</v>
      </c>
      <c r="H116" s="4159"/>
      <c r="I116" s="4155" t="s">
        <v>13</v>
      </c>
      <c r="J116" s="4159"/>
      <c r="K116" s="4155" t="s">
        <v>14</v>
      </c>
      <c r="L116" s="4159"/>
      <c r="M116" s="4155" t="s">
        <v>15</v>
      </c>
      <c r="N116" s="4159"/>
      <c r="O116" s="4155" t="s">
        <v>16</v>
      </c>
      <c r="P116" s="4159"/>
      <c r="Q116" s="3960" t="s">
        <v>17</v>
      </c>
      <c r="R116" s="4159"/>
      <c r="S116" s="4155" t="s">
        <v>18</v>
      </c>
      <c r="T116" s="4159"/>
      <c r="U116" s="4155" t="s">
        <v>19</v>
      </c>
      <c r="V116" s="4159"/>
      <c r="W116" s="4155" t="s">
        <v>20</v>
      </c>
      <c r="X116" s="4159"/>
      <c r="Y116" s="4155" t="s">
        <v>21</v>
      </c>
      <c r="Z116" s="4159"/>
      <c r="AA116" s="4155" t="s">
        <v>22</v>
      </c>
      <c r="AB116" s="4159"/>
      <c r="AC116" s="4155" t="s">
        <v>23</v>
      </c>
      <c r="AD116" s="4159"/>
      <c r="AE116" s="4155" t="s">
        <v>24</v>
      </c>
      <c r="AF116" s="4159"/>
      <c r="AG116" s="4155" t="s">
        <v>25</v>
      </c>
      <c r="AH116" s="4159"/>
      <c r="AI116" s="4155" t="s">
        <v>26</v>
      </c>
      <c r="AJ116" s="4159"/>
      <c r="AK116" s="4155" t="s">
        <v>27</v>
      </c>
      <c r="AL116" s="4159"/>
      <c r="AM116" s="3960" t="s">
        <v>28</v>
      </c>
      <c r="AN116" s="4156"/>
      <c r="AO116" s="3372"/>
      <c r="AP116" s="3368"/>
      <c r="AQ116" s="3372"/>
      <c r="AR116" s="3372"/>
      <c r="AS116" s="126"/>
      <c r="AT116" s="126"/>
    </row>
    <row r="117" spans="1:131" ht="24" customHeight="1" x14ac:dyDescent="0.2">
      <c r="A117" s="4188"/>
      <c r="B117" s="2180" t="s">
        <v>29</v>
      </c>
      <c r="C117" s="2161" t="s">
        <v>30</v>
      </c>
      <c r="D117" s="1870" t="s">
        <v>31</v>
      </c>
      <c r="E117" s="2287" t="s">
        <v>30</v>
      </c>
      <c r="F117" s="2135" t="s">
        <v>31</v>
      </c>
      <c r="G117" s="2287" t="s">
        <v>30</v>
      </c>
      <c r="H117" s="2135" t="s">
        <v>31</v>
      </c>
      <c r="I117" s="2287" t="s">
        <v>30</v>
      </c>
      <c r="J117" s="2135" t="s">
        <v>31</v>
      </c>
      <c r="K117" s="2287" t="s">
        <v>30</v>
      </c>
      <c r="L117" s="2135" t="s">
        <v>31</v>
      </c>
      <c r="M117" s="2287" t="s">
        <v>30</v>
      </c>
      <c r="N117" s="2135" t="s">
        <v>31</v>
      </c>
      <c r="O117" s="2287" t="s">
        <v>30</v>
      </c>
      <c r="P117" s="2135" t="s">
        <v>31</v>
      </c>
      <c r="Q117" s="2287" t="s">
        <v>30</v>
      </c>
      <c r="R117" s="2135" t="s">
        <v>31</v>
      </c>
      <c r="S117" s="2287" t="s">
        <v>30</v>
      </c>
      <c r="T117" s="2135" t="s">
        <v>31</v>
      </c>
      <c r="U117" s="2287" t="s">
        <v>30</v>
      </c>
      <c r="V117" s="2135" t="s">
        <v>31</v>
      </c>
      <c r="W117" s="2287" t="s">
        <v>30</v>
      </c>
      <c r="X117" s="2135" t="s">
        <v>31</v>
      </c>
      <c r="Y117" s="2287" t="s">
        <v>30</v>
      </c>
      <c r="Z117" s="2135" t="s">
        <v>31</v>
      </c>
      <c r="AA117" s="2287" t="s">
        <v>30</v>
      </c>
      <c r="AB117" s="2135" t="s">
        <v>31</v>
      </c>
      <c r="AC117" s="2287" t="s">
        <v>30</v>
      </c>
      <c r="AD117" s="2135" t="s">
        <v>31</v>
      </c>
      <c r="AE117" s="2287" t="s">
        <v>30</v>
      </c>
      <c r="AF117" s="2135" t="s">
        <v>31</v>
      </c>
      <c r="AG117" s="2287" t="s">
        <v>30</v>
      </c>
      <c r="AH117" s="2135" t="s">
        <v>31</v>
      </c>
      <c r="AI117" s="2287" t="s">
        <v>30</v>
      </c>
      <c r="AJ117" s="2135" t="s">
        <v>31</v>
      </c>
      <c r="AK117" s="2287" t="s">
        <v>30</v>
      </c>
      <c r="AL117" s="2135" t="s">
        <v>31</v>
      </c>
      <c r="AM117" s="2287" t="s">
        <v>30</v>
      </c>
      <c r="AN117" s="2212" t="s">
        <v>31</v>
      </c>
      <c r="AO117" s="3623"/>
      <c r="AP117" s="4184"/>
      <c r="AQ117" s="3623"/>
      <c r="AR117" s="3623"/>
      <c r="AS117" s="126"/>
      <c r="AT117" s="126"/>
    </row>
    <row r="118" spans="1:131" ht="24" customHeight="1" x14ac:dyDescent="0.2">
      <c r="A118" s="186" t="s">
        <v>172</v>
      </c>
      <c r="B118" s="76">
        <f>SUM(C118:D118)</f>
        <v>0</v>
      </c>
      <c r="C118" s="187">
        <f>SUM(E118+G118+I118+K118+M118+O118+Q118+S118+U118+W118+Y118+AA118+AC118+AE118+AG118+AI118+AK118+AM118)</f>
        <v>0</v>
      </c>
      <c r="D118" s="188">
        <f t="shared" ref="C118:D120" si="9">SUM(F118+H118+J118+L118+N118+P118+R118+T118+V118+X118+Z118+AB118+AD118+AF118+AH118+AJ118+AL118+AN118)</f>
        <v>0</v>
      </c>
      <c r="E118" s="45"/>
      <c r="F118" s="154"/>
      <c r="G118" s="45"/>
      <c r="H118" s="189"/>
      <c r="I118" s="45"/>
      <c r="J118" s="189"/>
      <c r="K118" s="45"/>
      <c r="L118" s="189"/>
      <c r="M118" s="45"/>
      <c r="N118" s="189"/>
      <c r="O118" s="45"/>
      <c r="P118" s="189"/>
      <c r="Q118" s="190"/>
      <c r="R118" s="189"/>
      <c r="S118" s="45"/>
      <c r="T118" s="189"/>
      <c r="U118" s="45"/>
      <c r="V118" s="189"/>
      <c r="W118" s="45"/>
      <c r="X118" s="189"/>
      <c r="Y118" s="45"/>
      <c r="Z118" s="189"/>
      <c r="AA118" s="45"/>
      <c r="AB118" s="189"/>
      <c r="AC118" s="45"/>
      <c r="AD118" s="189"/>
      <c r="AE118" s="45"/>
      <c r="AF118" s="189"/>
      <c r="AG118" s="45"/>
      <c r="AH118" s="189"/>
      <c r="AI118" s="45"/>
      <c r="AJ118" s="189"/>
      <c r="AK118" s="45"/>
      <c r="AL118" s="189"/>
      <c r="AM118" s="109"/>
      <c r="AN118" s="191"/>
      <c r="AO118" s="80"/>
      <c r="AP118" s="80"/>
      <c r="AQ118" s="2288"/>
      <c r="AR118" s="2288"/>
      <c r="AS118" s="192"/>
      <c r="AT118" s="126"/>
      <c r="CH118" s="4">
        <v>0</v>
      </c>
      <c r="CI118" s="4">
        <v>0</v>
      </c>
      <c r="DA118" s="5">
        <v>0</v>
      </c>
      <c r="DB118" s="5">
        <v>0</v>
      </c>
      <c r="DC118" s="5">
        <v>0</v>
      </c>
      <c r="DD118" s="5">
        <v>0</v>
      </c>
      <c r="DE118" s="5">
        <v>0</v>
      </c>
      <c r="DF118" s="5">
        <v>0</v>
      </c>
      <c r="DG118" s="5">
        <v>0</v>
      </c>
    </row>
    <row r="119" spans="1:131" ht="16.350000000000001" customHeight="1" x14ac:dyDescent="0.2">
      <c r="A119" s="193" t="s">
        <v>173</v>
      </c>
      <c r="B119" s="76">
        <f>SUM(C119:D119)</f>
        <v>0</v>
      </c>
      <c r="C119" s="187">
        <f t="shared" si="9"/>
        <v>0</v>
      </c>
      <c r="D119" s="188">
        <f t="shared" si="9"/>
        <v>0</v>
      </c>
      <c r="E119" s="25"/>
      <c r="F119" s="26"/>
      <c r="G119" s="25"/>
      <c r="H119" s="27"/>
      <c r="I119" s="25"/>
      <c r="J119" s="27"/>
      <c r="K119" s="25"/>
      <c r="L119" s="27"/>
      <c r="M119" s="25"/>
      <c r="N119" s="27"/>
      <c r="O119" s="25"/>
      <c r="P119" s="27"/>
      <c r="Q119" s="77"/>
      <c r="R119" s="27"/>
      <c r="S119" s="25"/>
      <c r="T119" s="27"/>
      <c r="U119" s="25"/>
      <c r="V119" s="27"/>
      <c r="W119" s="25"/>
      <c r="X119" s="27"/>
      <c r="Y119" s="25"/>
      <c r="Z119" s="27"/>
      <c r="AA119" s="25"/>
      <c r="AB119" s="27"/>
      <c r="AC119" s="25"/>
      <c r="AD119" s="27"/>
      <c r="AE119" s="25"/>
      <c r="AF119" s="27"/>
      <c r="AG119" s="25"/>
      <c r="AH119" s="27"/>
      <c r="AI119" s="25"/>
      <c r="AJ119" s="27"/>
      <c r="AK119" s="25"/>
      <c r="AL119" s="27"/>
      <c r="AM119" s="78"/>
      <c r="AN119" s="35"/>
      <c r="AO119" s="32"/>
      <c r="AP119" s="32"/>
      <c r="AQ119" s="80"/>
      <c r="AR119" s="80"/>
      <c r="AS119" s="192"/>
      <c r="AT119" s="126"/>
      <c r="CG119" s="4">
        <v>0</v>
      </c>
      <c r="CH119" s="4">
        <v>0</v>
      </c>
      <c r="CI119" s="4">
        <v>0</v>
      </c>
    </row>
    <row r="120" spans="1:131" ht="16.350000000000001" customHeight="1" x14ac:dyDescent="0.2">
      <c r="A120" s="997" t="s">
        <v>174</v>
      </c>
      <c r="B120" s="123">
        <f>SUM(C120:D120)</f>
        <v>0</v>
      </c>
      <c r="C120" s="195">
        <f t="shared" si="9"/>
        <v>0</v>
      </c>
      <c r="D120" s="196">
        <f t="shared" si="9"/>
        <v>0</v>
      </c>
      <c r="E120" s="65"/>
      <c r="F120" s="66"/>
      <c r="G120" s="65"/>
      <c r="H120" s="64"/>
      <c r="I120" s="65"/>
      <c r="J120" s="64"/>
      <c r="K120" s="65"/>
      <c r="L120" s="64"/>
      <c r="M120" s="65"/>
      <c r="N120" s="64"/>
      <c r="O120" s="65"/>
      <c r="P120" s="64"/>
      <c r="Q120" s="92"/>
      <c r="R120" s="64"/>
      <c r="S120" s="65"/>
      <c r="T120" s="64"/>
      <c r="U120" s="65"/>
      <c r="V120" s="64"/>
      <c r="W120" s="65"/>
      <c r="X120" s="64"/>
      <c r="Y120" s="65"/>
      <c r="Z120" s="64"/>
      <c r="AA120" s="65"/>
      <c r="AB120" s="64"/>
      <c r="AC120" s="65"/>
      <c r="AD120" s="64"/>
      <c r="AE120" s="65"/>
      <c r="AF120" s="64"/>
      <c r="AG120" s="65"/>
      <c r="AH120" s="64"/>
      <c r="AI120" s="65"/>
      <c r="AJ120" s="64"/>
      <c r="AK120" s="65"/>
      <c r="AL120" s="64"/>
      <c r="AM120" s="93"/>
      <c r="AN120" s="68"/>
      <c r="AO120" s="70"/>
      <c r="AP120" s="70"/>
      <c r="AQ120" s="69"/>
      <c r="AR120" s="70"/>
      <c r="AS120" s="192"/>
      <c r="AT120" s="126"/>
    </row>
    <row r="121" spans="1:131" ht="21" customHeight="1" x14ac:dyDescent="0.2">
      <c r="A121" s="8" t="s">
        <v>175</v>
      </c>
      <c r="B121" s="197"/>
      <c r="C121" s="197"/>
      <c r="D121" s="6"/>
      <c r="E121" s="197"/>
      <c r="F121" s="6"/>
      <c r="G121" s="6"/>
      <c r="H121" s="6"/>
      <c r="I121" s="6"/>
      <c r="J121" s="6"/>
      <c r="K121" s="6"/>
      <c r="L121" s="124"/>
      <c r="M121" s="124"/>
      <c r="N121" s="124"/>
      <c r="O121" s="124"/>
      <c r="AQ121" s="198"/>
      <c r="AR121" s="198"/>
    </row>
    <row r="122" spans="1:131" ht="15" customHeight="1" x14ac:dyDescent="0.2">
      <c r="A122" s="4185" t="s">
        <v>176</v>
      </c>
      <c r="B122" s="4186"/>
      <c r="C122" s="4187" t="s">
        <v>32</v>
      </c>
      <c r="D122" s="4189" t="s">
        <v>177</v>
      </c>
      <c r="E122" s="4190"/>
      <c r="F122" s="4190"/>
      <c r="G122" s="4190"/>
      <c r="H122" s="4191"/>
      <c r="I122" s="4192" t="s">
        <v>99</v>
      </c>
      <c r="J122" s="4193" t="s">
        <v>6</v>
      </c>
      <c r="K122" s="4186" t="s">
        <v>7</v>
      </c>
      <c r="AR122" s="198"/>
      <c r="AS122" s="198"/>
      <c r="BV122" s="2"/>
      <c r="CA122" s="199"/>
      <c r="DA122" s="4"/>
      <c r="EA122" s="200"/>
    </row>
    <row r="123" spans="1:131" ht="31.5" x14ac:dyDescent="0.2">
      <c r="A123" s="3897"/>
      <c r="B123" s="3675"/>
      <c r="C123" s="4188"/>
      <c r="D123" s="2289" t="s">
        <v>178</v>
      </c>
      <c r="E123" s="2290" t="s">
        <v>179</v>
      </c>
      <c r="F123" s="2290" t="s">
        <v>180</v>
      </c>
      <c r="G123" s="2290" t="s">
        <v>181</v>
      </c>
      <c r="H123" s="2291" t="s">
        <v>182</v>
      </c>
      <c r="I123" s="4127"/>
      <c r="J123" s="4077"/>
      <c r="K123" s="3675"/>
      <c r="AR123" s="198"/>
      <c r="AS123" s="198"/>
      <c r="BV123" s="2"/>
      <c r="CA123" s="199"/>
      <c r="DA123" s="4"/>
      <c r="EA123" s="200"/>
    </row>
    <row r="124" spans="1:131" ht="28.15" customHeight="1" x14ac:dyDescent="0.2">
      <c r="A124" s="4195" t="s">
        <v>183</v>
      </c>
      <c r="B124" s="2292" t="s">
        <v>184</v>
      </c>
      <c r="C124" s="2293">
        <f>SUM(D124:H124)</f>
        <v>0</v>
      </c>
      <c r="D124" s="2294"/>
      <c r="E124" s="2295"/>
      <c r="F124" s="2295"/>
      <c r="G124" s="2295"/>
      <c r="H124" s="2296"/>
      <c r="I124" s="201"/>
      <c r="J124" s="2297"/>
      <c r="K124" s="2298"/>
      <c r="L124" s="10"/>
      <c r="AR124" s="198"/>
      <c r="AS124" s="198"/>
      <c r="BV124" s="2"/>
      <c r="CA124" s="199"/>
      <c r="DA124" s="4"/>
      <c r="DC124" s="5">
        <v>0</v>
      </c>
      <c r="DD124" s="5">
        <v>0</v>
      </c>
      <c r="DE124" s="5">
        <v>0</v>
      </c>
      <c r="DF124" s="5">
        <v>0</v>
      </c>
      <c r="EA124" s="200"/>
    </row>
    <row r="125" spans="1:131" ht="26.45" customHeight="1" x14ac:dyDescent="0.2">
      <c r="A125" s="3368"/>
      <c r="B125" s="202" t="s">
        <v>185</v>
      </c>
      <c r="C125" s="203">
        <f>SUM(D125:H125)</f>
        <v>0</v>
      </c>
      <c r="D125" s="2299"/>
      <c r="E125" s="2300"/>
      <c r="F125" s="2300"/>
      <c r="G125" s="2300"/>
      <c r="H125" s="2301"/>
      <c r="I125" s="201"/>
      <c r="J125" s="2302"/>
      <c r="K125" s="2303"/>
      <c r="L125" s="10"/>
      <c r="AR125" s="198"/>
      <c r="AS125" s="198"/>
      <c r="BV125" s="2"/>
      <c r="CA125" s="199"/>
      <c r="DA125" s="4"/>
      <c r="DD125" s="5">
        <v>0</v>
      </c>
      <c r="DF125" s="5">
        <v>0</v>
      </c>
      <c r="EA125" s="200"/>
    </row>
    <row r="126" spans="1:131" ht="29.45" customHeight="1" x14ac:dyDescent="0.2">
      <c r="A126" s="4184"/>
      <c r="B126" s="204" t="s">
        <v>186</v>
      </c>
      <c r="C126" s="2092">
        <f>SUM(D126:H126)</f>
        <v>0</v>
      </c>
      <c r="D126" s="2304"/>
      <c r="E126" s="2305"/>
      <c r="F126" s="2305"/>
      <c r="G126" s="2305"/>
      <c r="H126" s="2306"/>
      <c r="I126" s="201"/>
      <c r="J126" s="2307"/>
      <c r="K126" s="2308"/>
      <c r="L126" s="10"/>
      <c r="AR126" s="198"/>
      <c r="AS126" s="198"/>
      <c r="BV126" s="2"/>
      <c r="CA126" s="199"/>
      <c r="DA126" s="4"/>
      <c r="DD126" s="5">
        <v>0</v>
      </c>
      <c r="DF126" s="5">
        <v>0</v>
      </c>
      <c r="EA126" s="200"/>
    </row>
    <row r="127" spans="1:131" ht="24.6" customHeight="1" x14ac:dyDescent="0.2">
      <c r="A127" s="4195" t="s">
        <v>187</v>
      </c>
      <c r="B127" s="204" t="s">
        <v>188</v>
      </c>
      <c r="C127" s="2293">
        <f>SUM(I127)</f>
        <v>0</v>
      </c>
      <c r="D127" s="2309"/>
      <c r="E127" s="2310"/>
      <c r="F127" s="2310"/>
      <c r="G127" s="2310"/>
      <c r="H127" s="2311"/>
      <c r="I127" s="2312"/>
      <c r="J127" s="2313"/>
      <c r="K127" s="2314"/>
      <c r="L127" s="10"/>
      <c r="BV127" s="2"/>
      <c r="CA127" s="199"/>
      <c r="DA127" s="4"/>
      <c r="DB127" s="5">
        <v>0</v>
      </c>
      <c r="DD127" s="5">
        <v>0</v>
      </c>
      <c r="DF127" s="5">
        <v>0</v>
      </c>
      <c r="EA127" s="200"/>
    </row>
    <row r="128" spans="1:131" ht="24.6" customHeight="1" x14ac:dyDescent="0.2">
      <c r="A128" s="4184"/>
      <c r="B128" s="204" t="s">
        <v>189</v>
      </c>
      <c r="C128" s="2092">
        <f>SUM(D128:H128)</f>
        <v>0</v>
      </c>
      <c r="D128" s="2093"/>
      <c r="E128" s="2094"/>
      <c r="F128" s="2094"/>
      <c r="G128" s="2094"/>
      <c r="H128" s="2095"/>
      <c r="I128" s="2315"/>
      <c r="J128" s="2316"/>
      <c r="K128" s="2317"/>
      <c r="L128" s="10"/>
      <c r="BV128" s="2"/>
      <c r="CA128" s="199"/>
      <c r="DA128" s="4"/>
      <c r="DD128" s="5">
        <v>0</v>
      </c>
      <c r="DF128" s="5">
        <v>0</v>
      </c>
      <c r="EA128" s="200"/>
    </row>
    <row r="129" spans="1:131" ht="18.600000000000001" customHeight="1" x14ac:dyDescent="0.2">
      <c r="A129" s="3368" t="s">
        <v>190</v>
      </c>
      <c r="B129" s="16" t="s">
        <v>71</v>
      </c>
      <c r="C129" s="207">
        <f>SUM(D129:I129)</f>
        <v>0</v>
      </c>
      <c r="D129" s="2099"/>
      <c r="E129" s="2100"/>
      <c r="F129" s="2100"/>
      <c r="G129" s="2100"/>
      <c r="H129" s="2295"/>
      <c r="I129" s="1838"/>
      <c r="J129" s="2102"/>
      <c r="K129" s="1840"/>
      <c r="L129" s="10"/>
      <c r="BV129" s="2"/>
      <c r="CA129" s="199"/>
      <c r="DA129" s="4"/>
      <c r="DB129" s="5">
        <v>0</v>
      </c>
      <c r="DD129" s="5">
        <v>0</v>
      </c>
      <c r="DF129" s="5">
        <v>0</v>
      </c>
      <c r="EA129" s="200"/>
    </row>
    <row r="130" spans="1:131" ht="18.600000000000001" customHeight="1" x14ac:dyDescent="0.2">
      <c r="A130" s="3368"/>
      <c r="B130" s="16" t="s">
        <v>191</v>
      </c>
      <c r="C130" s="207">
        <f>SUM(D130:I130)</f>
        <v>0</v>
      </c>
      <c r="D130" s="2099"/>
      <c r="E130" s="2100"/>
      <c r="F130" s="2100"/>
      <c r="G130" s="2100"/>
      <c r="H130" s="2100"/>
      <c r="I130" s="1838"/>
      <c r="J130" s="2102"/>
      <c r="K130" s="1840"/>
      <c r="L130" s="10"/>
      <c r="BV130" s="2"/>
      <c r="CA130" s="199"/>
      <c r="DA130" s="4"/>
      <c r="DB130" s="5">
        <v>0</v>
      </c>
      <c r="DD130" s="5">
        <v>0</v>
      </c>
      <c r="DF130" s="5">
        <v>0</v>
      </c>
      <c r="EA130" s="200"/>
    </row>
    <row r="131" spans="1:131" ht="16.899999999999999" customHeight="1" x14ac:dyDescent="0.2">
      <c r="A131" s="3368"/>
      <c r="B131" s="21" t="s">
        <v>192</v>
      </c>
      <c r="C131" s="207">
        <f>SUM(D131:I131)</f>
        <v>0</v>
      </c>
      <c r="D131" s="2318"/>
      <c r="E131" s="2319"/>
      <c r="F131" s="2319"/>
      <c r="G131" s="2319"/>
      <c r="H131" s="2319"/>
      <c r="I131" s="2320"/>
      <c r="J131" s="2321"/>
      <c r="K131" s="2322"/>
      <c r="L131" s="10"/>
      <c r="BV131" s="2"/>
      <c r="CA131" s="199"/>
      <c r="DA131" s="4"/>
      <c r="DB131" s="5">
        <v>0</v>
      </c>
      <c r="DD131" s="5">
        <v>0</v>
      </c>
      <c r="DF131" s="5">
        <v>0</v>
      </c>
      <c r="EA131" s="200"/>
    </row>
    <row r="132" spans="1:131" ht="17.45" customHeight="1" x14ac:dyDescent="0.2">
      <c r="A132" s="4184"/>
      <c r="B132" s="213" t="s">
        <v>107</v>
      </c>
      <c r="C132" s="123">
        <f>SUM(D132:I132)</f>
        <v>0</v>
      </c>
      <c r="D132" s="2323"/>
      <c r="E132" s="2324"/>
      <c r="F132" s="2324"/>
      <c r="G132" s="2324"/>
      <c r="H132" s="2324"/>
      <c r="I132" s="2325"/>
      <c r="J132" s="2316"/>
      <c r="K132" s="2317"/>
      <c r="L132" s="10"/>
      <c r="BV132" s="2"/>
      <c r="CA132" s="199"/>
      <c r="DA132" s="4"/>
      <c r="DB132" s="5">
        <v>0</v>
      </c>
      <c r="DD132" s="5">
        <v>0</v>
      </c>
      <c r="DF132" s="5">
        <v>0</v>
      </c>
      <c r="EA132" s="200"/>
    </row>
    <row r="133" spans="1:131" ht="17.45" customHeight="1" x14ac:dyDescent="0.25">
      <c r="A133" s="214" t="s">
        <v>193</v>
      </c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 s="215"/>
      <c r="AO133" s="215"/>
    </row>
    <row r="134" spans="1:131" ht="18.600000000000001" customHeight="1" x14ac:dyDescent="0.2">
      <c r="A134" s="4196" t="s">
        <v>49</v>
      </c>
      <c r="B134" s="4196" t="s">
        <v>194</v>
      </c>
      <c r="C134" s="4198" t="s">
        <v>29</v>
      </c>
      <c r="D134" s="4198" t="s">
        <v>30</v>
      </c>
      <c r="E134" s="4200" t="s">
        <v>31</v>
      </c>
      <c r="F134" s="4202" t="s">
        <v>195</v>
      </c>
      <c r="G134" s="4203"/>
      <c r="H134" s="4203"/>
      <c r="I134" s="4203"/>
      <c r="J134" s="4203"/>
      <c r="K134" s="4203"/>
      <c r="L134" s="4203"/>
      <c r="M134" s="4203"/>
      <c r="N134" s="4203"/>
      <c r="O134" s="4203"/>
      <c r="P134" s="4203"/>
      <c r="Q134" s="4203"/>
      <c r="R134" s="4203"/>
      <c r="S134" s="4203"/>
      <c r="T134" s="4203"/>
      <c r="U134" s="4203"/>
      <c r="V134" s="4203"/>
      <c r="W134" s="4203"/>
      <c r="X134" s="4203"/>
      <c r="Y134" s="4203"/>
      <c r="Z134" s="4203"/>
      <c r="AA134" s="4203"/>
      <c r="AB134" s="4203"/>
      <c r="AC134" s="4203"/>
      <c r="AD134" s="4203"/>
      <c r="AE134" s="4203"/>
      <c r="AF134" s="4203"/>
      <c r="AG134" s="4203"/>
      <c r="AH134" s="4203"/>
      <c r="AI134" s="4203"/>
      <c r="AJ134" s="4203"/>
      <c r="AK134" s="4203"/>
      <c r="AL134" s="4203"/>
      <c r="AM134" s="4204"/>
      <c r="AN134" s="4198" t="s">
        <v>6</v>
      </c>
      <c r="AO134" s="4200" t="s">
        <v>7</v>
      </c>
    </row>
    <row r="135" spans="1:131" x14ac:dyDescent="0.2">
      <c r="A135" s="3452"/>
      <c r="B135" s="3452"/>
      <c r="C135" s="3455"/>
      <c r="D135" s="3455"/>
      <c r="E135" s="3458"/>
      <c r="F135" s="4205" t="s">
        <v>196</v>
      </c>
      <c r="G135" s="4206"/>
      <c r="H135" s="4205" t="s">
        <v>197</v>
      </c>
      <c r="I135" s="4206"/>
      <c r="J135" s="4205" t="s">
        <v>198</v>
      </c>
      <c r="K135" s="4206"/>
      <c r="L135" s="4205" t="s">
        <v>199</v>
      </c>
      <c r="M135" s="4206"/>
      <c r="N135" s="4205" t="s">
        <v>200</v>
      </c>
      <c r="O135" s="4206"/>
      <c r="P135" s="4207" t="s">
        <v>94</v>
      </c>
      <c r="Q135" s="4206"/>
      <c r="R135" s="4205" t="s">
        <v>95</v>
      </c>
      <c r="S135" s="4206"/>
      <c r="T135" s="4205" t="s">
        <v>201</v>
      </c>
      <c r="U135" s="4206"/>
      <c r="V135" s="4205" t="s">
        <v>202</v>
      </c>
      <c r="W135" s="4206"/>
      <c r="X135" s="4205" t="s">
        <v>203</v>
      </c>
      <c r="Y135" s="4206"/>
      <c r="Z135" s="4205" t="s">
        <v>204</v>
      </c>
      <c r="AA135" s="4206"/>
      <c r="AB135" s="4205" t="s">
        <v>205</v>
      </c>
      <c r="AC135" s="4206"/>
      <c r="AD135" s="4205" t="s">
        <v>206</v>
      </c>
      <c r="AE135" s="4206"/>
      <c r="AF135" s="4205" t="s">
        <v>207</v>
      </c>
      <c r="AG135" s="4206"/>
      <c r="AH135" s="4205" t="s">
        <v>208</v>
      </c>
      <c r="AI135" s="4206"/>
      <c r="AJ135" s="4205" t="s">
        <v>209</v>
      </c>
      <c r="AK135" s="4206"/>
      <c r="AL135" s="4205" t="s">
        <v>210</v>
      </c>
      <c r="AM135" s="4208"/>
      <c r="AN135" s="3455"/>
      <c r="AO135" s="3458"/>
    </row>
    <row r="136" spans="1:131" x14ac:dyDescent="0.2">
      <c r="A136" s="4197"/>
      <c r="B136" s="4197"/>
      <c r="C136" s="4199"/>
      <c r="D136" s="4199"/>
      <c r="E136" s="4201"/>
      <c r="F136" s="2326" t="s">
        <v>211</v>
      </c>
      <c r="G136" s="2327" t="s">
        <v>31</v>
      </c>
      <c r="H136" s="2326" t="s">
        <v>211</v>
      </c>
      <c r="I136" s="2327" t="s">
        <v>31</v>
      </c>
      <c r="J136" s="2326" t="s">
        <v>211</v>
      </c>
      <c r="K136" s="2327" t="s">
        <v>31</v>
      </c>
      <c r="L136" s="2326" t="s">
        <v>211</v>
      </c>
      <c r="M136" s="2327" t="s">
        <v>31</v>
      </c>
      <c r="N136" s="2326" t="s">
        <v>211</v>
      </c>
      <c r="O136" s="2327" t="s">
        <v>31</v>
      </c>
      <c r="P136" s="2326" t="s">
        <v>211</v>
      </c>
      <c r="Q136" s="2327" t="s">
        <v>31</v>
      </c>
      <c r="R136" s="2326" t="s">
        <v>211</v>
      </c>
      <c r="S136" s="2327" t="s">
        <v>31</v>
      </c>
      <c r="T136" s="2326" t="s">
        <v>211</v>
      </c>
      <c r="U136" s="2327" t="s">
        <v>31</v>
      </c>
      <c r="V136" s="2326" t="s">
        <v>211</v>
      </c>
      <c r="W136" s="2327" t="s">
        <v>31</v>
      </c>
      <c r="X136" s="2326" t="s">
        <v>211</v>
      </c>
      <c r="Y136" s="2327" t="s">
        <v>31</v>
      </c>
      <c r="Z136" s="2326" t="s">
        <v>211</v>
      </c>
      <c r="AA136" s="2327" t="s">
        <v>31</v>
      </c>
      <c r="AB136" s="2326" t="s">
        <v>211</v>
      </c>
      <c r="AC136" s="2327" t="s">
        <v>31</v>
      </c>
      <c r="AD136" s="2326" t="s">
        <v>211</v>
      </c>
      <c r="AE136" s="2327" t="s">
        <v>31</v>
      </c>
      <c r="AF136" s="2326" t="s">
        <v>211</v>
      </c>
      <c r="AG136" s="2327" t="s">
        <v>31</v>
      </c>
      <c r="AH136" s="2326" t="s">
        <v>211</v>
      </c>
      <c r="AI136" s="2327" t="s">
        <v>31</v>
      </c>
      <c r="AJ136" s="2326" t="s">
        <v>211</v>
      </c>
      <c r="AK136" s="2327" t="s">
        <v>31</v>
      </c>
      <c r="AL136" s="2326" t="s">
        <v>211</v>
      </c>
      <c r="AM136" s="2328" t="s">
        <v>31</v>
      </c>
      <c r="AN136" s="4199"/>
      <c r="AO136" s="4201"/>
    </row>
    <row r="137" spans="1:131" x14ac:dyDescent="0.2">
      <c r="A137" s="4209" t="s">
        <v>71</v>
      </c>
      <c r="B137" s="2329" t="s">
        <v>212</v>
      </c>
      <c r="C137" s="2330">
        <f>SUM(D137:E137)</f>
        <v>0</v>
      </c>
      <c r="D137" s="2331">
        <f>+F137+H137+J137+L137+N137+P137+R137+T137+V137+X137+Z137+AB137+AD137+AF137+AH137+AJ137+AL137</f>
        <v>0</v>
      </c>
      <c r="E137" s="2332">
        <f>+G137+I137+K137+M137+O137+Q137+S137+U137+W137+Y137+AA137+AC137+AE137+AG137+AI137+AK137+AM137</f>
        <v>0</v>
      </c>
      <c r="F137" s="2333"/>
      <c r="G137" s="2334"/>
      <c r="H137" s="2333"/>
      <c r="I137" s="2334"/>
      <c r="J137" s="2333"/>
      <c r="K137" s="2334"/>
      <c r="L137" s="2333"/>
      <c r="M137" s="2334"/>
      <c r="N137" s="2333"/>
      <c r="O137" s="2334"/>
      <c r="P137" s="2333"/>
      <c r="Q137" s="2334"/>
      <c r="R137" s="2333"/>
      <c r="S137" s="2334"/>
      <c r="T137" s="2333"/>
      <c r="U137" s="2334"/>
      <c r="V137" s="2333"/>
      <c r="W137" s="2334"/>
      <c r="X137" s="2333"/>
      <c r="Y137" s="2334"/>
      <c r="Z137" s="2333"/>
      <c r="AA137" s="2334"/>
      <c r="AB137" s="2333"/>
      <c r="AC137" s="2334"/>
      <c r="AD137" s="2333"/>
      <c r="AE137" s="2334"/>
      <c r="AF137" s="2333"/>
      <c r="AG137" s="2334"/>
      <c r="AH137" s="2333"/>
      <c r="AI137" s="2334"/>
      <c r="AJ137" s="2333"/>
      <c r="AK137" s="2334"/>
      <c r="AL137" s="2333"/>
      <c r="AM137" s="2335"/>
      <c r="AN137" s="2336"/>
      <c r="AO137" s="2334"/>
      <c r="AP137" s="10"/>
      <c r="DB137" s="5">
        <v>0</v>
      </c>
      <c r="DD137" s="5">
        <v>0</v>
      </c>
    </row>
    <row r="138" spans="1:131" x14ac:dyDescent="0.2">
      <c r="A138" s="3468"/>
      <c r="B138" s="76" t="s">
        <v>213</v>
      </c>
      <c r="C138" s="216">
        <f>SUM(D138:E138)</f>
        <v>0</v>
      </c>
      <c r="D138" s="217">
        <f t="shared" ref="D138:E150" si="10">+F138+H138+J138+L138+N138+P138+R138+T138+V138+X138+Z138+AB138+AD138+AF138+AH138+AJ138+AL138</f>
        <v>0</v>
      </c>
      <c r="E138" s="218">
        <f t="shared" si="10"/>
        <v>0</v>
      </c>
      <c r="F138" s="219"/>
      <c r="G138" s="220"/>
      <c r="H138" s="219"/>
      <c r="I138" s="220"/>
      <c r="J138" s="219"/>
      <c r="K138" s="220"/>
      <c r="L138" s="219"/>
      <c r="M138" s="220"/>
      <c r="N138" s="219"/>
      <c r="O138" s="220"/>
      <c r="P138" s="219"/>
      <c r="Q138" s="220"/>
      <c r="R138" s="219"/>
      <c r="S138" s="220"/>
      <c r="T138" s="219"/>
      <c r="U138" s="220"/>
      <c r="V138" s="219"/>
      <c r="W138" s="220"/>
      <c r="X138" s="219"/>
      <c r="Y138" s="220"/>
      <c r="Z138" s="219"/>
      <c r="AA138" s="220"/>
      <c r="AB138" s="219"/>
      <c r="AC138" s="220"/>
      <c r="AD138" s="219"/>
      <c r="AE138" s="220"/>
      <c r="AF138" s="219"/>
      <c r="AG138" s="220"/>
      <c r="AH138" s="219"/>
      <c r="AI138" s="220"/>
      <c r="AJ138" s="219"/>
      <c r="AK138" s="220"/>
      <c r="AL138" s="219"/>
      <c r="AM138" s="221"/>
      <c r="AN138" s="222"/>
      <c r="AO138" s="220"/>
      <c r="AP138" s="10"/>
    </row>
    <row r="139" spans="1:131" x14ac:dyDescent="0.2">
      <c r="A139" s="3468"/>
      <c r="B139" s="76" t="s">
        <v>214</v>
      </c>
      <c r="C139" s="216">
        <f t="shared" ref="C139:C150" si="11">SUM(D139:E139)</f>
        <v>0</v>
      </c>
      <c r="D139" s="217">
        <f t="shared" si="10"/>
        <v>0</v>
      </c>
      <c r="E139" s="218">
        <f t="shared" si="10"/>
        <v>0</v>
      </c>
      <c r="F139" s="223"/>
      <c r="G139" s="224"/>
      <c r="H139" s="223"/>
      <c r="I139" s="224"/>
      <c r="J139" s="223"/>
      <c r="K139" s="224"/>
      <c r="L139" s="223"/>
      <c r="M139" s="224"/>
      <c r="N139" s="223"/>
      <c r="O139" s="224"/>
      <c r="P139" s="223"/>
      <c r="Q139" s="224"/>
      <c r="R139" s="223"/>
      <c r="S139" s="224"/>
      <c r="T139" s="223"/>
      <c r="U139" s="224"/>
      <c r="V139" s="223"/>
      <c r="W139" s="224"/>
      <c r="X139" s="223"/>
      <c r="Y139" s="224"/>
      <c r="Z139" s="223"/>
      <c r="AA139" s="224"/>
      <c r="AB139" s="223"/>
      <c r="AC139" s="224"/>
      <c r="AD139" s="223"/>
      <c r="AE139" s="224"/>
      <c r="AF139" s="223"/>
      <c r="AG139" s="224"/>
      <c r="AH139" s="223"/>
      <c r="AI139" s="224"/>
      <c r="AJ139" s="223"/>
      <c r="AK139" s="224"/>
      <c r="AL139" s="223"/>
      <c r="AM139" s="225"/>
      <c r="AN139" s="226"/>
      <c r="AO139" s="224"/>
      <c r="AP139" s="10"/>
    </row>
    <row r="140" spans="1:131" x14ac:dyDescent="0.2">
      <c r="A140" s="3468"/>
      <c r="B140" s="76" t="s">
        <v>215</v>
      </c>
      <c r="C140" s="216">
        <f t="shared" si="11"/>
        <v>0</v>
      </c>
      <c r="D140" s="217">
        <f t="shared" si="10"/>
        <v>0</v>
      </c>
      <c r="E140" s="218">
        <f t="shared" si="10"/>
        <v>0</v>
      </c>
      <c r="F140" s="223"/>
      <c r="G140" s="224"/>
      <c r="H140" s="223"/>
      <c r="I140" s="224"/>
      <c r="J140" s="223"/>
      <c r="K140" s="224"/>
      <c r="L140" s="223"/>
      <c r="M140" s="224"/>
      <c r="N140" s="223"/>
      <c r="O140" s="224"/>
      <c r="P140" s="223"/>
      <c r="Q140" s="224"/>
      <c r="R140" s="223"/>
      <c r="S140" s="224"/>
      <c r="T140" s="223"/>
      <c r="U140" s="224"/>
      <c r="V140" s="223"/>
      <c r="W140" s="224"/>
      <c r="X140" s="223"/>
      <c r="Y140" s="224"/>
      <c r="Z140" s="223"/>
      <c r="AA140" s="224"/>
      <c r="AB140" s="223"/>
      <c r="AC140" s="224"/>
      <c r="AD140" s="223"/>
      <c r="AE140" s="224"/>
      <c r="AF140" s="223"/>
      <c r="AG140" s="224"/>
      <c r="AH140" s="223"/>
      <c r="AI140" s="224"/>
      <c r="AJ140" s="223"/>
      <c r="AK140" s="224"/>
      <c r="AL140" s="223"/>
      <c r="AM140" s="225"/>
      <c r="AN140" s="226"/>
      <c r="AO140" s="224"/>
      <c r="AP140" s="10"/>
    </row>
    <row r="141" spans="1:131" x14ac:dyDescent="0.2">
      <c r="A141" s="3468"/>
      <c r="B141" s="76" t="s">
        <v>216</v>
      </c>
      <c r="C141" s="216">
        <f t="shared" si="11"/>
        <v>0</v>
      </c>
      <c r="D141" s="217">
        <f t="shared" si="10"/>
        <v>0</v>
      </c>
      <c r="E141" s="218">
        <f t="shared" si="10"/>
        <v>0</v>
      </c>
      <c r="F141" s="223"/>
      <c r="G141" s="224"/>
      <c r="H141" s="223"/>
      <c r="I141" s="224"/>
      <c r="J141" s="223"/>
      <c r="K141" s="224"/>
      <c r="L141" s="223"/>
      <c r="M141" s="224"/>
      <c r="N141" s="223"/>
      <c r="O141" s="224"/>
      <c r="P141" s="223"/>
      <c r="Q141" s="224"/>
      <c r="R141" s="223"/>
      <c r="S141" s="224"/>
      <c r="T141" s="223"/>
      <c r="U141" s="224"/>
      <c r="V141" s="223"/>
      <c r="W141" s="224"/>
      <c r="X141" s="223"/>
      <c r="Y141" s="224"/>
      <c r="Z141" s="223"/>
      <c r="AA141" s="224"/>
      <c r="AB141" s="223"/>
      <c r="AC141" s="224"/>
      <c r="AD141" s="223"/>
      <c r="AE141" s="224"/>
      <c r="AF141" s="223"/>
      <c r="AG141" s="224"/>
      <c r="AH141" s="223"/>
      <c r="AI141" s="224"/>
      <c r="AJ141" s="223"/>
      <c r="AK141" s="224"/>
      <c r="AL141" s="223"/>
      <c r="AM141" s="225"/>
      <c r="AN141" s="226"/>
      <c r="AO141" s="224"/>
      <c r="AP141" s="10"/>
    </row>
    <row r="142" spans="1:131" x14ac:dyDescent="0.2">
      <c r="A142" s="3468"/>
      <c r="B142" s="76" t="s">
        <v>217</v>
      </c>
      <c r="C142" s="216">
        <f t="shared" si="11"/>
        <v>0</v>
      </c>
      <c r="D142" s="217">
        <f t="shared" si="10"/>
        <v>0</v>
      </c>
      <c r="E142" s="218">
        <f t="shared" si="10"/>
        <v>0</v>
      </c>
      <c r="F142" s="227"/>
      <c r="G142" s="228"/>
      <c r="H142" s="227"/>
      <c r="I142" s="228"/>
      <c r="J142" s="227"/>
      <c r="K142" s="228"/>
      <c r="L142" s="227"/>
      <c r="M142" s="228"/>
      <c r="N142" s="227"/>
      <c r="O142" s="228"/>
      <c r="P142" s="227"/>
      <c r="Q142" s="228"/>
      <c r="R142" s="227"/>
      <c r="S142" s="228"/>
      <c r="T142" s="227"/>
      <c r="U142" s="228"/>
      <c r="V142" s="227"/>
      <c r="W142" s="228"/>
      <c r="X142" s="227"/>
      <c r="Y142" s="228"/>
      <c r="Z142" s="227"/>
      <c r="AA142" s="228"/>
      <c r="AB142" s="227"/>
      <c r="AC142" s="228"/>
      <c r="AD142" s="227"/>
      <c r="AE142" s="228"/>
      <c r="AF142" s="227"/>
      <c r="AG142" s="228"/>
      <c r="AH142" s="227"/>
      <c r="AI142" s="228"/>
      <c r="AJ142" s="227"/>
      <c r="AK142" s="228"/>
      <c r="AL142" s="227"/>
      <c r="AM142" s="229"/>
      <c r="AN142" s="230"/>
      <c r="AO142" s="228"/>
      <c r="AP142" s="10"/>
    </row>
    <row r="143" spans="1:131" x14ac:dyDescent="0.2">
      <c r="A143" s="3468"/>
      <c r="B143" s="76" t="s">
        <v>218</v>
      </c>
      <c r="C143" s="216">
        <f t="shared" si="11"/>
        <v>0</v>
      </c>
      <c r="D143" s="217">
        <f t="shared" si="10"/>
        <v>0</v>
      </c>
      <c r="E143" s="218">
        <f t="shared" si="10"/>
        <v>0</v>
      </c>
      <c r="F143" s="227"/>
      <c r="G143" s="228"/>
      <c r="H143" s="227"/>
      <c r="I143" s="228"/>
      <c r="J143" s="227"/>
      <c r="K143" s="228"/>
      <c r="L143" s="227"/>
      <c r="M143" s="228"/>
      <c r="N143" s="227"/>
      <c r="O143" s="228"/>
      <c r="P143" s="227"/>
      <c r="Q143" s="228"/>
      <c r="R143" s="227"/>
      <c r="S143" s="228"/>
      <c r="T143" s="227"/>
      <c r="U143" s="228"/>
      <c r="V143" s="227"/>
      <c r="W143" s="228"/>
      <c r="X143" s="227"/>
      <c r="Y143" s="228"/>
      <c r="Z143" s="227"/>
      <c r="AA143" s="228"/>
      <c r="AB143" s="227"/>
      <c r="AC143" s="228"/>
      <c r="AD143" s="227"/>
      <c r="AE143" s="228"/>
      <c r="AF143" s="227"/>
      <c r="AG143" s="228"/>
      <c r="AH143" s="227"/>
      <c r="AI143" s="228"/>
      <c r="AJ143" s="227"/>
      <c r="AK143" s="228"/>
      <c r="AL143" s="227"/>
      <c r="AM143" s="229"/>
      <c r="AN143" s="230"/>
      <c r="AO143" s="228"/>
      <c r="AP143" s="10"/>
    </row>
    <row r="144" spans="1:131" x14ac:dyDescent="0.2">
      <c r="A144" s="3469"/>
      <c r="B144" s="123" t="s">
        <v>219</v>
      </c>
      <c r="C144" s="231">
        <f t="shared" si="11"/>
        <v>0</v>
      </c>
      <c r="D144" s="232">
        <f t="shared" si="10"/>
        <v>0</v>
      </c>
      <c r="E144" s="233">
        <f t="shared" si="10"/>
        <v>0</v>
      </c>
      <c r="F144" s="234"/>
      <c r="G144" s="235"/>
      <c r="H144" s="234"/>
      <c r="I144" s="235"/>
      <c r="J144" s="234"/>
      <c r="K144" s="235"/>
      <c r="L144" s="234"/>
      <c r="M144" s="235"/>
      <c r="N144" s="234"/>
      <c r="O144" s="235"/>
      <c r="P144" s="234"/>
      <c r="Q144" s="235"/>
      <c r="R144" s="234"/>
      <c r="S144" s="235"/>
      <c r="T144" s="234"/>
      <c r="U144" s="235"/>
      <c r="V144" s="234"/>
      <c r="W144" s="235"/>
      <c r="X144" s="234"/>
      <c r="Y144" s="235"/>
      <c r="Z144" s="234"/>
      <c r="AA144" s="235"/>
      <c r="AB144" s="234"/>
      <c r="AC144" s="235"/>
      <c r="AD144" s="234"/>
      <c r="AE144" s="235"/>
      <c r="AF144" s="234"/>
      <c r="AG144" s="235"/>
      <c r="AH144" s="234"/>
      <c r="AI144" s="235"/>
      <c r="AJ144" s="234"/>
      <c r="AK144" s="235"/>
      <c r="AL144" s="234"/>
      <c r="AM144" s="236"/>
      <c r="AN144" s="237"/>
      <c r="AO144" s="235"/>
      <c r="AP144" s="10"/>
    </row>
    <row r="145" spans="1:130" x14ac:dyDescent="0.2">
      <c r="A145" s="4209" t="s">
        <v>192</v>
      </c>
      <c r="B145" s="2329" t="s">
        <v>220</v>
      </c>
      <c r="C145" s="2330">
        <f t="shared" si="11"/>
        <v>0</v>
      </c>
      <c r="D145" s="2331">
        <f t="shared" si="10"/>
        <v>0</v>
      </c>
      <c r="E145" s="2332">
        <f t="shared" si="10"/>
        <v>0</v>
      </c>
      <c r="F145" s="2333"/>
      <c r="G145" s="2334"/>
      <c r="H145" s="2333"/>
      <c r="I145" s="2334"/>
      <c r="J145" s="2333"/>
      <c r="K145" s="2334"/>
      <c r="L145" s="2333"/>
      <c r="M145" s="2334"/>
      <c r="N145" s="2333"/>
      <c r="O145" s="2334"/>
      <c r="P145" s="2333"/>
      <c r="Q145" s="2334"/>
      <c r="R145" s="2333"/>
      <c r="S145" s="2334"/>
      <c r="T145" s="2333"/>
      <c r="U145" s="2334"/>
      <c r="V145" s="2333"/>
      <c r="W145" s="2334"/>
      <c r="X145" s="2333"/>
      <c r="Y145" s="2334"/>
      <c r="Z145" s="2333"/>
      <c r="AA145" s="2334"/>
      <c r="AB145" s="2333"/>
      <c r="AC145" s="2334"/>
      <c r="AD145" s="2333"/>
      <c r="AE145" s="2334"/>
      <c r="AF145" s="2333"/>
      <c r="AG145" s="2334"/>
      <c r="AH145" s="2333"/>
      <c r="AI145" s="2334"/>
      <c r="AJ145" s="2333"/>
      <c r="AK145" s="2334"/>
      <c r="AL145" s="2333"/>
      <c r="AM145" s="2335"/>
      <c r="AN145" s="2336"/>
      <c r="AO145" s="2334"/>
      <c r="AP145" s="10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x14ac:dyDescent="0.2">
      <c r="A146" s="3468"/>
      <c r="B146" s="76" t="s">
        <v>214</v>
      </c>
      <c r="C146" s="216">
        <f t="shared" si="11"/>
        <v>6</v>
      </c>
      <c r="D146" s="217">
        <f t="shared" si="10"/>
        <v>0</v>
      </c>
      <c r="E146" s="218">
        <f>+G146+I146+K146+M146+O146+Q146+S146+U146+W146+Y146+AA146+AC146+AE146+AG146+AI146+AK146+AM146</f>
        <v>6</v>
      </c>
      <c r="F146" s="223"/>
      <c r="G146" s="224"/>
      <c r="H146" s="223"/>
      <c r="I146" s="224"/>
      <c r="J146" s="223"/>
      <c r="K146" s="224">
        <v>1</v>
      </c>
      <c r="L146" s="223"/>
      <c r="M146" s="224"/>
      <c r="N146" s="223"/>
      <c r="O146" s="224">
        <v>2</v>
      </c>
      <c r="P146" s="223"/>
      <c r="Q146" s="224">
        <v>1</v>
      </c>
      <c r="R146" s="223"/>
      <c r="S146" s="224"/>
      <c r="T146" s="223"/>
      <c r="U146" s="224">
        <v>1</v>
      </c>
      <c r="V146" s="223"/>
      <c r="W146" s="224"/>
      <c r="X146" s="223"/>
      <c r="Y146" s="224"/>
      <c r="Z146" s="223"/>
      <c r="AA146" s="224"/>
      <c r="AB146" s="223"/>
      <c r="AC146" s="224"/>
      <c r="AD146" s="223"/>
      <c r="AE146" s="224">
        <v>1</v>
      </c>
      <c r="AF146" s="223"/>
      <c r="AG146" s="224"/>
      <c r="AH146" s="223"/>
      <c r="AI146" s="224"/>
      <c r="AJ146" s="223"/>
      <c r="AK146" s="224"/>
      <c r="AL146" s="223"/>
      <c r="AM146" s="225"/>
      <c r="AN146" s="226"/>
      <c r="AO146" s="224"/>
      <c r="AP146" s="10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x14ac:dyDescent="0.2">
      <c r="A147" s="3468"/>
      <c r="B147" s="76" t="s">
        <v>215</v>
      </c>
      <c r="C147" s="216">
        <f>SUM(D147:E147)</f>
        <v>12</v>
      </c>
      <c r="D147" s="217">
        <f t="shared" si="10"/>
        <v>3</v>
      </c>
      <c r="E147" s="218">
        <f t="shared" si="10"/>
        <v>9</v>
      </c>
      <c r="F147" s="223"/>
      <c r="G147" s="224"/>
      <c r="H147" s="223"/>
      <c r="I147" s="224">
        <v>1</v>
      </c>
      <c r="J147" s="223"/>
      <c r="K147" s="224"/>
      <c r="L147" s="223"/>
      <c r="M147" s="224"/>
      <c r="N147" s="223"/>
      <c r="O147" s="224"/>
      <c r="P147" s="223"/>
      <c r="Q147" s="224">
        <v>1</v>
      </c>
      <c r="R147" s="223"/>
      <c r="S147" s="224">
        <v>1</v>
      </c>
      <c r="T147" s="223"/>
      <c r="U147" s="224">
        <v>1</v>
      </c>
      <c r="V147" s="223"/>
      <c r="W147" s="224">
        <v>1</v>
      </c>
      <c r="X147" s="223"/>
      <c r="Y147" s="224">
        <v>1</v>
      </c>
      <c r="Z147" s="223"/>
      <c r="AA147" s="224">
        <v>1</v>
      </c>
      <c r="AB147" s="223">
        <v>1</v>
      </c>
      <c r="AC147" s="224"/>
      <c r="AD147" s="223">
        <v>1</v>
      </c>
      <c r="AE147" s="224"/>
      <c r="AF147" s="223"/>
      <c r="AG147" s="224">
        <v>1</v>
      </c>
      <c r="AH147" s="223"/>
      <c r="AI147" s="224"/>
      <c r="AJ147" s="223">
        <v>1</v>
      </c>
      <c r="AK147" s="224"/>
      <c r="AL147" s="223"/>
      <c r="AM147" s="225">
        <v>1</v>
      </c>
      <c r="AN147" s="226"/>
      <c r="AO147" s="224">
        <v>1</v>
      </c>
      <c r="AP147" s="10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x14ac:dyDescent="0.2">
      <c r="A148" s="3468"/>
      <c r="B148" s="76" t="s">
        <v>216</v>
      </c>
      <c r="C148" s="216">
        <f t="shared" si="11"/>
        <v>0</v>
      </c>
      <c r="D148" s="217">
        <f>+F148+H148+J148+L148+N148+P148+R148+T148+V148+X148+Z148+AB148+AD148+AF148+AH148+AJ148+AL148</f>
        <v>0</v>
      </c>
      <c r="E148" s="218">
        <f t="shared" si="10"/>
        <v>0</v>
      </c>
      <c r="F148" s="223"/>
      <c r="G148" s="224"/>
      <c r="H148" s="223"/>
      <c r="I148" s="224"/>
      <c r="J148" s="223"/>
      <c r="K148" s="224"/>
      <c r="L148" s="223"/>
      <c r="M148" s="224"/>
      <c r="N148" s="223"/>
      <c r="O148" s="224"/>
      <c r="P148" s="223"/>
      <c r="Q148" s="224"/>
      <c r="R148" s="223"/>
      <c r="S148" s="224"/>
      <c r="T148" s="223"/>
      <c r="U148" s="224"/>
      <c r="V148" s="223"/>
      <c r="W148" s="224"/>
      <c r="X148" s="223"/>
      <c r="Y148" s="224"/>
      <c r="Z148" s="223"/>
      <c r="AA148" s="224"/>
      <c r="AB148" s="223"/>
      <c r="AC148" s="224"/>
      <c r="AD148" s="223"/>
      <c r="AE148" s="224"/>
      <c r="AF148" s="223"/>
      <c r="AG148" s="224"/>
      <c r="AH148" s="223"/>
      <c r="AI148" s="224"/>
      <c r="AJ148" s="223"/>
      <c r="AK148" s="224"/>
      <c r="AL148" s="223"/>
      <c r="AM148" s="225"/>
      <c r="AN148" s="226"/>
      <c r="AO148" s="224"/>
      <c r="AP148" s="10"/>
      <c r="DB148" s="5">
        <v>0</v>
      </c>
      <c r="DD148" s="5">
        <v>0</v>
      </c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x14ac:dyDescent="0.2">
      <c r="A149" s="3468"/>
      <c r="B149" s="76" t="s">
        <v>217</v>
      </c>
      <c r="C149" s="238">
        <f t="shared" si="11"/>
        <v>0</v>
      </c>
      <c r="D149" s="239">
        <f t="shared" si="10"/>
        <v>0</v>
      </c>
      <c r="E149" s="240">
        <f t="shared" si="10"/>
        <v>0</v>
      </c>
      <c r="F149" s="227"/>
      <c r="G149" s="228"/>
      <c r="H149" s="227"/>
      <c r="I149" s="228"/>
      <c r="J149" s="227"/>
      <c r="K149" s="228"/>
      <c r="L149" s="227"/>
      <c r="M149" s="228"/>
      <c r="N149" s="227"/>
      <c r="O149" s="228"/>
      <c r="P149" s="227"/>
      <c r="Q149" s="228"/>
      <c r="R149" s="227"/>
      <c r="S149" s="228"/>
      <c r="T149" s="227"/>
      <c r="U149" s="228"/>
      <c r="V149" s="227"/>
      <c r="W149" s="228"/>
      <c r="X149" s="227"/>
      <c r="Y149" s="228"/>
      <c r="Z149" s="227"/>
      <c r="AA149" s="228"/>
      <c r="AB149" s="227"/>
      <c r="AC149" s="228"/>
      <c r="AD149" s="227"/>
      <c r="AE149" s="228"/>
      <c r="AF149" s="227"/>
      <c r="AG149" s="228"/>
      <c r="AH149" s="227"/>
      <c r="AI149" s="228"/>
      <c r="AJ149" s="227"/>
      <c r="AK149" s="228"/>
      <c r="AL149" s="227"/>
      <c r="AM149" s="229"/>
      <c r="AN149" s="230"/>
      <c r="AO149" s="228"/>
      <c r="AP149" s="10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x14ac:dyDescent="0.2">
      <c r="A150" s="3469"/>
      <c r="B150" s="123" t="s">
        <v>219</v>
      </c>
      <c r="C150" s="231">
        <f t="shared" si="11"/>
        <v>0</v>
      </c>
      <c r="D150" s="232">
        <f t="shared" si="10"/>
        <v>0</v>
      </c>
      <c r="E150" s="233">
        <f t="shared" si="10"/>
        <v>0</v>
      </c>
      <c r="F150" s="234"/>
      <c r="G150" s="235"/>
      <c r="H150" s="234"/>
      <c r="I150" s="235"/>
      <c r="J150" s="234"/>
      <c r="K150" s="235"/>
      <c r="L150" s="234"/>
      <c r="M150" s="235"/>
      <c r="N150" s="234"/>
      <c r="O150" s="235"/>
      <c r="P150" s="234"/>
      <c r="Q150" s="235"/>
      <c r="R150" s="234"/>
      <c r="S150" s="235"/>
      <c r="T150" s="234"/>
      <c r="U150" s="235"/>
      <c r="V150" s="234"/>
      <c r="W150" s="235"/>
      <c r="X150" s="234"/>
      <c r="Y150" s="235"/>
      <c r="Z150" s="234"/>
      <c r="AA150" s="235"/>
      <c r="AB150" s="234"/>
      <c r="AC150" s="235"/>
      <c r="AD150" s="234"/>
      <c r="AE150" s="235"/>
      <c r="AF150" s="234"/>
      <c r="AG150" s="235"/>
      <c r="AH150" s="234"/>
      <c r="AI150" s="235"/>
      <c r="AJ150" s="234"/>
      <c r="AK150" s="235"/>
      <c r="AL150" s="234"/>
      <c r="AM150" s="236"/>
      <c r="AN150" s="237"/>
      <c r="AO150" s="235"/>
      <c r="AP150" s="10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ht="15" x14ac:dyDescent="0.25">
      <c r="A151" s="8" t="s">
        <v>221</v>
      </c>
      <c r="B151" s="241"/>
      <c r="C151" s="241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ht="14.25" customHeight="1" x14ac:dyDescent="0.2">
      <c r="A152" s="4210" t="s">
        <v>222</v>
      </c>
      <c r="B152" s="4211" t="s">
        <v>32</v>
      </c>
      <c r="C152" s="4212" t="s">
        <v>195</v>
      </c>
      <c r="D152" s="4213"/>
      <c r="E152" s="4213"/>
      <c r="F152" s="4213"/>
      <c r="G152" s="4213"/>
      <c r="H152" s="4213"/>
      <c r="I152" s="4213"/>
      <c r="J152" s="4213"/>
      <c r="K152" s="4213"/>
      <c r="L152" s="4213"/>
      <c r="M152" s="4213"/>
      <c r="N152" s="4213"/>
      <c r="O152" s="4213"/>
      <c r="P152" s="4213"/>
      <c r="Q152" s="4213"/>
      <c r="R152" s="4213"/>
      <c r="S152" s="4214"/>
      <c r="T152" s="4215" t="s">
        <v>6</v>
      </c>
      <c r="U152" s="4216" t="s">
        <v>7</v>
      </c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x14ac:dyDescent="0.2">
      <c r="A153" s="3470"/>
      <c r="B153" s="3472"/>
      <c r="C153" s="2337" t="s">
        <v>92</v>
      </c>
      <c r="D153" s="2338" t="s">
        <v>13</v>
      </c>
      <c r="E153" s="2338" t="s">
        <v>223</v>
      </c>
      <c r="F153" s="2338" t="s">
        <v>15</v>
      </c>
      <c r="G153" s="2338" t="s">
        <v>224</v>
      </c>
      <c r="H153" s="2338" t="s">
        <v>94</v>
      </c>
      <c r="I153" s="2338" t="s">
        <v>225</v>
      </c>
      <c r="J153" s="2338" t="s">
        <v>201</v>
      </c>
      <c r="K153" s="2338" t="s">
        <v>226</v>
      </c>
      <c r="L153" s="2338" t="s">
        <v>203</v>
      </c>
      <c r="M153" s="2338" t="s">
        <v>227</v>
      </c>
      <c r="N153" s="2338" t="s">
        <v>205</v>
      </c>
      <c r="O153" s="2338" t="s">
        <v>206</v>
      </c>
      <c r="P153" s="2338" t="s">
        <v>207</v>
      </c>
      <c r="Q153" s="2338" t="s">
        <v>208</v>
      </c>
      <c r="R153" s="2338" t="s">
        <v>209</v>
      </c>
      <c r="S153" s="2339" t="s">
        <v>228</v>
      </c>
      <c r="T153" s="4215"/>
      <c r="U153" s="4216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ht="32.25" x14ac:dyDescent="0.2">
      <c r="A154" s="2340" t="s">
        <v>229</v>
      </c>
      <c r="B154" s="2341">
        <f>SUM(C154:S154)</f>
        <v>113</v>
      </c>
      <c r="C154" s="65">
        <v>0</v>
      </c>
      <c r="D154" s="101">
        <v>0</v>
      </c>
      <c r="E154" s="101">
        <v>0</v>
      </c>
      <c r="F154" s="101">
        <v>1</v>
      </c>
      <c r="G154" s="101">
        <v>2</v>
      </c>
      <c r="H154" s="101">
        <v>5</v>
      </c>
      <c r="I154" s="101">
        <v>10</v>
      </c>
      <c r="J154" s="101">
        <v>6</v>
      </c>
      <c r="K154" s="101">
        <v>5</v>
      </c>
      <c r="L154" s="101">
        <v>8</v>
      </c>
      <c r="M154" s="101">
        <v>8</v>
      </c>
      <c r="N154" s="101">
        <v>10</v>
      </c>
      <c r="O154" s="101">
        <v>10</v>
      </c>
      <c r="P154" s="101">
        <v>11</v>
      </c>
      <c r="Q154" s="101">
        <v>12</v>
      </c>
      <c r="R154" s="101">
        <v>11</v>
      </c>
      <c r="S154" s="244">
        <v>14</v>
      </c>
      <c r="T154" s="92">
        <v>1</v>
      </c>
      <c r="U154" s="113">
        <v>5</v>
      </c>
      <c r="V154" s="10"/>
      <c r="DB154" s="5">
        <v>0</v>
      </c>
      <c r="DD154" s="5">
        <v>0</v>
      </c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68" spans="1:130" s="245" customForma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BV168" s="3"/>
      <c r="BW168" s="3"/>
      <c r="BX168" s="3"/>
      <c r="BY168" s="3"/>
      <c r="BZ168" s="3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</row>
    <row r="175" spans="1:130" s="3" customFormat="1" x14ac:dyDescent="0.2">
      <c r="CA175" s="199"/>
      <c r="CB175" s="199"/>
      <c r="CC175" s="199"/>
      <c r="CD175" s="199"/>
      <c r="CE175" s="199"/>
      <c r="CF175" s="199"/>
      <c r="CG175" s="199"/>
      <c r="CH175" s="199"/>
      <c r="CI175" s="199"/>
      <c r="CJ175" s="199"/>
      <c r="CK175" s="199"/>
      <c r="CL175" s="199"/>
      <c r="CM175" s="199"/>
      <c r="CN175" s="199"/>
      <c r="CO175" s="199"/>
      <c r="CP175" s="199"/>
      <c r="CQ175" s="199"/>
      <c r="CR175" s="199"/>
      <c r="CS175" s="199"/>
      <c r="CT175" s="199"/>
      <c r="CU175" s="199"/>
      <c r="CV175" s="199"/>
      <c r="CW175" s="199"/>
      <c r="CX175" s="199"/>
      <c r="CY175" s="199"/>
      <c r="CZ175" s="199"/>
      <c r="DA175" s="199"/>
      <c r="DB175" s="199"/>
      <c r="DC175" s="199"/>
      <c r="DD175" s="199"/>
      <c r="DE175" s="199"/>
      <c r="DF175" s="199"/>
      <c r="DG175" s="199"/>
      <c r="DH175" s="199"/>
      <c r="DI175" s="199"/>
      <c r="DJ175" s="199"/>
      <c r="DK175" s="199"/>
      <c r="DL175" s="199"/>
      <c r="DM175" s="199"/>
      <c r="DN175" s="199"/>
      <c r="DO175" s="199"/>
      <c r="DP175" s="199"/>
      <c r="DQ175" s="199"/>
      <c r="DR175" s="199"/>
      <c r="DS175" s="199"/>
      <c r="DT175" s="199"/>
      <c r="DU175" s="199"/>
      <c r="DV175" s="199"/>
      <c r="DW175" s="199"/>
      <c r="DX175" s="199"/>
      <c r="DY175" s="199"/>
      <c r="DZ175" s="199"/>
    </row>
    <row r="186" spans="1:130" x14ac:dyDescent="0.2">
      <c r="A186" s="245">
        <f>SUM(B12:D12,B31:D45,B49:B50,B55,B58,B63:B64,B67:B74,B78,C83:C86,B91:B95,B97:B99,B107,B111:M113,B118:B120,C124:C132)</f>
        <v>15663</v>
      </c>
      <c r="B186" s="245">
        <f>SUM(DA13:DZ154)</f>
        <v>0</v>
      </c>
      <c r="C186" s="245"/>
      <c r="D186" s="245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</sheetData>
  <protectedRanges>
    <protectedRange sqref="B67:B74" name="Rango2_1"/>
  </protectedRanges>
  <mergeCells count="201">
    <mergeCell ref="A137:A144"/>
    <mergeCell ref="A145:A150"/>
    <mergeCell ref="A152:A153"/>
    <mergeCell ref="B152:B153"/>
    <mergeCell ref="C152:S152"/>
    <mergeCell ref="T152:T153"/>
    <mergeCell ref="U152:U153"/>
    <mergeCell ref="V135:W135"/>
    <mergeCell ref="X135:Y135"/>
    <mergeCell ref="AN134:AN136"/>
    <mergeCell ref="AO134:AO136"/>
    <mergeCell ref="F135:G135"/>
    <mergeCell ref="H135:I135"/>
    <mergeCell ref="J135:K135"/>
    <mergeCell ref="L135:M135"/>
    <mergeCell ref="N135:O135"/>
    <mergeCell ref="P135:Q135"/>
    <mergeCell ref="R135:S135"/>
    <mergeCell ref="T135:U135"/>
    <mergeCell ref="AH135:AI135"/>
    <mergeCell ref="AJ135:AK135"/>
    <mergeCell ref="AL135:AM135"/>
    <mergeCell ref="Z135:AA135"/>
    <mergeCell ref="AB135:AC135"/>
    <mergeCell ref="AD135:AE135"/>
    <mergeCell ref="AF135:AG135"/>
    <mergeCell ref="A124:A126"/>
    <mergeCell ref="A127:A128"/>
    <mergeCell ref="A129:A132"/>
    <mergeCell ref="A134:A136"/>
    <mergeCell ref="B134:B136"/>
    <mergeCell ref="C134:C136"/>
    <mergeCell ref="D134:D136"/>
    <mergeCell ref="E134:E136"/>
    <mergeCell ref="F134:AM134"/>
    <mergeCell ref="AI116:AJ116"/>
    <mergeCell ref="AK116:AL116"/>
    <mergeCell ref="AM116:AN116"/>
    <mergeCell ref="A122:B123"/>
    <mergeCell ref="C122:C123"/>
    <mergeCell ref="D122:H122"/>
    <mergeCell ref="I122:I123"/>
    <mergeCell ref="J122:J123"/>
    <mergeCell ref="A115:A117"/>
    <mergeCell ref="B115:D116"/>
    <mergeCell ref="K122:K123"/>
    <mergeCell ref="A109:A110"/>
    <mergeCell ref="B109:B110"/>
    <mergeCell ref="C109:L109"/>
    <mergeCell ref="M109:M110"/>
    <mergeCell ref="AR115:AR117"/>
    <mergeCell ref="E116:F116"/>
    <mergeCell ref="G116:H116"/>
    <mergeCell ref="I116:J116"/>
    <mergeCell ref="K116:L116"/>
    <mergeCell ref="M116:N116"/>
    <mergeCell ref="O116:P116"/>
    <mergeCell ref="Q116:R116"/>
    <mergeCell ref="S116:T116"/>
    <mergeCell ref="U116:V116"/>
    <mergeCell ref="E115:AN115"/>
    <mergeCell ref="AO115:AO117"/>
    <mergeCell ref="AP115:AP117"/>
    <mergeCell ref="AQ115:AQ117"/>
    <mergeCell ref="W116:X116"/>
    <mergeCell ref="Y116:Z116"/>
    <mergeCell ref="AA116:AB116"/>
    <mergeCell ref="AC116:AD116"/>
    <mergeCell ref="AE116:AF116"/>
    <mergeCell ref="AG116:AH116"/>
    <mergeCell ref="A84:A85"/>
    <mergeCell ref="AK80:AK82"/>
    <mergeCell ref="AL80:AL82"/>
    <mergeCell ref="AM80:AM82"/>
    <mergeCell ref="A90:F90"/>
    <mergeCell ref="A96:F96"/>
    <mergeCell ref="A100:F100"/>
    <mergeCell ref="A101:A103"/>
    <mergeCell ref="B101:D102"/>
    <mergeCell ref="E101:F102"/>
    <mergeCell ref="A88:A89"/>
    <mergeCell ref="B88:B89"/>
    <mergeCell ref="C88:C89"/>
    <mergeCell ref="D88:D89"/>
    <mergeCell ref="E88:E89"/>
    <mergeCell ref="F88:F89"/>
    <mergeCell ref="G101:H102"/>
    <mergeCell ref="I101:J102"/>
    <mergeCell ref="K101:K103"/>
    <mergeCell ref="L101:M102"/>
    <mergeCell ref="N101:O102"/>
    <mergeCell ref="AN80:AN82"/>
    <mergeCell ref="F81:G81"/>
    <mergeCell ref="H81:I81"/>
    <mergeCell ref="J81:K81"/>
    <mergeCell ref="L81:M81"/>
    <mergeCell ref="N81:O81"/>
    <mergeCell ref="P81:Q81"/>
    <mergeCell ref="A79:G79"/>
    <mergeCell ref="A80:A82"/>
    <mergeCell ref="B80:B82"/>
    <mergeCell ref="C80:E81"/>
    <mergeCell ref="F80:AI80"/>
    <mergeCell ref="AJ80:AJ82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76:A77"/>
    <mergeCell ref="B76:B77"/>
    <mergeCell ref="C76:S76"/>
    <mergeCell ref="T76:T77"/>
    <mergeCell ref="U76:U77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A52:A54"/>
    <mergeCell ref="B52:D53"/>
    <mergeCell ref="E52:V52"/>
    <mergeCell ref="W52:W54"/>
    <mergeCell ref="X52:X54"/>
    <mergeCell ref="E53:E54"/>
    <mergeCell ref="F53:F54"/>
    <mergeCell ref="G53:G54"/>
    <mergeCell ref="H53:H54"/>
    <mergeCell ref="I53:I54"/>
    <mergeCell ref="AM29:AN29"/>
    <mergeCell ref="A47:A48"/>
    <mergeCell ref="B47:B48"/>
    <mergeCell ref="C47:F47"/>
    <mergeCell ref="G47:J47"/>
    <mergeCell ref="K47:K48"/>
    <mergeCell ref="L47:L48"/>
    <mergeCell ref="M47:M48"/>
    <mergeCell ref="AA29:AB29"/>
    <mergeCell ref="AC29:AD29"/>
    <mergeCell ref="AE29:AF29"/>
    <mergeCell ref="AG29:AH29"/>
    <mergeCell ref="AI29:AJ29"/>
    <mergeCell ref="AK29:AL29"/>
    <mergeCell ref="V53:V54"/>
    <mergeCell ref="A28:A30"/>
    <mergeCell ref="B28:D29"/>
    <mergeCell ref="AQ28:AQ30"/>
    <mergeCell ref="AR28:AR30"/>
    <mergeCell ref="AS28:AS30"/>
    <mergeCell ref="E29:F29"/>
    <mergeCell ref="G29:H29"/>
    <mergeCell ref="I29:J29"/>
    <mergeCell ref="K29:L29"/>
    <mergeCell ref="M29:N29"/>
    <mergeCell ref="O29:P29"/>
    <mergeCell ref="Q29:R29"/>
    <mergeCell ref="E28:AN28"/>
    <mergeCell ref="AO28:AO30"/>
    <mergeCell ref="AP28:AP30"/>
    <mergeCell ref="S29:T29"/>
    <mergeCell ref="U29:V29"/>
    <mergeCell ref="W29:X29"/>
    <mergeCell ref="Y29:Z29"/>
    <mergeCell ref="AQ9:AQ11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AM10:AN10"/>
    <mergeCell ref="AA10:AB10"/>
    <mergeCell ref="AC10:AD10"/>
    <mergeCell ref="AE10:AF10"/>
    <mergeCell ref="AG10:AH10"/>
    <mergeCell ref="AI10:AJ10"/>
    <mergeCell ref="AK10:AL10"/>
    <mergeCell ref="A6:W6"/>
    <mergeCell ref="A9:A11"/>
    <mergeCell ref="B9:D10"/>
    <mergeCell ref="E9:AN9"/>
    <mergeCell ref="AO9:AO11"/>
    <mergeCell ref="AP9:AP11"/>
    <mergeCell ref="S10:T10"/>
    <mergeCell ref="U10:V10"/>
    <mergeCell ref="W10:X10"/>
    <mergeCell ref="Y10:Z10"/>
  </mergeCells>
  <dataValidations count="2">
    <dataValidation type="whole" operator="greaterThanOrEqual" allowBlank="1" showInputMessage="1" showErrorMessage="1" sqref="F137:AO150">
      <formula1>0</formula1>
    </dataValidation>
    <dataValidation type="whole" operator="greaterThanOrEqual" allowBlank="1" showInputMessage="1" showErrorMessage="1" errorTitle="Error" error="Favor Ingrese sólo Números." sqref="C49:M50 C56:X57 C59:X60 C154:U154 F83:AN86 C91:F95 C97:F99 B104:O106 E13:AR26 B111:M113 E118:AP120 E31:AS45 B63:B74 AR122:AS126 AQ118:AR121 D124:K132 C78:U78">
      <formula1>0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86"/>
  <sheetViews>
    <sheetView workbookViewId="0">
      <selection activeCell="A6" sqref="A6:W6"/>
    </sheetView>
  </sheetViews>
  <sheetFormatPr baseColWidth="10" defaultColWidth="11.42578125" defaultRowHeight="14.25" x14ac:dyDescent="0.2"/>
  <cols>
    <col min="1" max="1" width="45.7109375" style="2" customWidth="1"/>
    <col min="2" max="2" width="31.5703125" style="2" customWidth="1"/>
    <col min="3" max="4" width="16.28515625" style="2" customWidth="1"/>
    <col min="5" max="5" width="17.85546875" style="2" customWidth="1"/>
    <col min="6" max="6" width="15.28515625" style="2" customWidth="1"/>
    <col min="7" max="7" width="12.28515625" style="2" customWidth="1"/>
    <col min="8" max="8" width="13.42578125" style="2" customWidth="1"/>
    <col min="9" max="9" width="13.28515625" style="2" customWidth="1"/>
    <col min="10" max="10" width="12.42578125" style="2" customWidth="1"/>
    <col min="11" max="11" width="13.28515625" style="2" customWidth="1"/>
    <col min="12" max="12" width="11.42578125" style="2"/>
    <col min="13" max="13" width="11.85546875" style="2" customWidth="1"/>
    <col min="14" max="14" width="13.85546875" style="2" customWidth="1"/>
    <col min="15" max="15" width="13.42578125" style="2" customWidth="1"/>
    <col min="16" max="16" width="11.42578125" style="2"/>
    <col min="17" max="17" width="11.42578125" style="2" customWidth="1"/>
    <col min="18" max="18" width="11.42578125" style="2"/>
    <col min="19" max="19" width="13.5703125" style="2" customWidth="1"/>
    <col min="20" max="40" width="11.42578125" style="2"/>
    <col min="41" max="41" width="11.28515625" style="2" customWidth="1"/>
    <col min="42" max="42" width="12" style="2" customWidth="1"/>
    <col min="43" max="73" width="11.42578125" style="2"/>
    <col min="74" max="75" width="11.42578125" style="3"/>
    <col min="76" max="76" width="11.28515625" style="3" customWidth="1"/>
    <col min="77" max="77" width="11.85546875" style="3" customWidth="1"/>
    <col min="78" max="78" width="10.85546875" style="3" customWidth="1"/>
    <col min="79" max="103" width="10.85546875" style="4" hidden="1" customWidth="1"/>
    <col min="104" max="104" width="6.42578125" style="4" hidden="1" customWidth="1"/>
    <col min="105" max="105" width="10.85546875" style="5" hidden="1" customWidth="1"/>
    <col min="106" max="130" width="11.42578125" style="5" hidden="1" customWidth="1"/>
    <col min="131" max="16384" width="11.42578125" style="2"/>
  </cols>
  <sheetData>
    <row r="1" spans="1:114" s="2" customFormat="1" x14ac:dyDescent="0.2">
      <c r="A1" s="1" t="s">
        <v>0</v>
      </c>
      <c r="BV1" s="3"/>
      <c r="BW1" s="3"/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5"/>
      <c r="DB1" s="5"/>
      <c r="DC1" s="5"/>
      <c r="DD1" s="5"/>
      <c r="DE1" s="5"/>
      <c r="DF1" s="5"/>
      <c r="DG1" s="5"/>
      <c r="DH1" s="5"/>
      <c r="DI1" s="5"/>
      <c r="DJ1" s="5"/>
    </row>
    <row r="2" spans="1:114" s="2" customFormat="1" x14ac:dyDescent="0.2">
      <c r="A2" s="1" t="str">
        <f>CONCATENATE("COMUNA: ",[9]NOMBRE!B2," - ","( ",[9]NOMBRE!C2,[9]NOMBRE!D2,[9]NOMBRE!E2,[9]NOMBRE!F2,[9]NOMBRE!G2," )")</f>
        <v>COMUNA: LINARES - ( 07401 )</v>
      </c>
      <c r="BV2" s="3"/>
      <c r="BW2" s="3"/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5"/>
      <c r="DB2" s="5"/>
      <c r="DC2" s="5"/>
      <c r="DD2" s="5"/>
      <c r="DE2" s="5"/>
      <c r="DF2" s="5"/>
      <c r="DG2" s="5"/>
      <c r="DH2" s="5"/>
      <c r="DI2" s="5"/>
      <c r="DJ2" s="5"/>
    </row>
    <row r="3" spans="1:114" s="2" customFormat="1" x14ac:dyDescent="0.2">
      <c r="A3" s="1" t="str">
        <f>CONCATENATE("ESTABLECIMIENTO/ESTRATEGIA: ",[9]NOMBRE!B3," - ","( ",[9]NOMBRE!C3,[9]NOMBRE!D3,[9]NOMBRE!E3,[9]NOMBRE!F3,[9]NOMBRE!G3,[9]NOMBRE!H3," )")</f>
        <v>ESTABLECIMIENTO/ESTRATEGIA: HOSPITAL PRESIDENTE CARLOS IBAÑEZ DEL CAMPO - ( 116108 )</v>
      </c>
      <c r="BV3" s="3"/>
      <c r="BW3" s="3"/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5"/>
      <c r="DB3" s="5"/>
      <c r="DC3" s="5"/>
      <c r="DD3" s="5"/>
      <c r="DE3" s="5"/>
      <c r="DF3" s="5"/>
      <c r="DG3" s="5"/>
      <c r="DH3" s="5"/>
      <c r="DI3" s="5"/>
      <c r="DJ3" s="5"/>
    </row>
    <row r="4" spans="1:114" s="2" customFormat="1" x14ac:dyDescent="0.2">
      <c r="A4" s="1" t="str">
        <f>CONCATENATE("MES: ",[9]NOMBRE!B6," - ","( ",[9]NOMBRE!C6,[9]NOMBRE!D6," )")</f>
        <v>MES: AGOSTO - ( 08 )</v>
      </c>
      <c r="BV4" s="3"/>
      <c r="BW4" s="3"/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5"/>
      <c r="DB4" s="5"/>
      <c r="DC4" s="5"/>
      <c r="DD4" s="5"/>
      <c r="DE4" s="5"/>
      <c r="DF4" s="5"/>
      <c r="DG4" s="5"/>
      <c r="DH4" s="5"/>
      <c r="DI4" s="5"/>
      <c r="DJ4" s="5"/>
    </row>
    <row r="5" spans="1:114" s="2" customFormat="1" x14ac:dyDescent="0.2">
      <c r="A5" s="1" t="str">
        <f>CONCATENATE("AÑO: ",[9]NOMBRE!B7)</f>
        <v>AÑO: 2023</v>
      </c>
      <c r="BV5" s="3"/>
      <c r="BW5" s="3"/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5"/>
      <c r="DB5" s="5"/>
      <c r="DC5" s="5"/>
      <c r="DD5" s="5"/>
      <c r="DE5" s="5"/>
      <c r="DF5" s="5"/>
      <c r="DG5" s="5"/>
      <c r="DH5" s="5"/>
      <c r="DI5" s="5"/>
      <c r="DJ5" s="5"/>
    </row>
    <row r="6" spans="1:114" s="2" customFormat="1" ht="15" customHeight="1" x14ac:dyDescent="0.2">
      <c r="A6" s="3354" t="s">
        <v>1</v>
      </c>
      <c r="B6" s="3354"/>
      <c r="C6" s="3354"/>
      <c r="D6" s="3354"/>
      <c r="E6" s="3354"/>
      <c r="F6" s="3354"/>
      <c r="G6" s="3354"/>
      <c r="H6" s="3354"/>
      <c r="I6" s="3354"/>
      <c r="J6" s="3354"/>
      <c r="K6" s="3354"/>
      <c r="L6" s="3354"/>
      <c r="M6" s="3354"/>
      <c r="N6" s="3354"/>
      <c r="O6" s="3354"/>
      <c r="P6" s="3354"/>
      <c r="Q6" s="3354"/>
      <c r="R6" s="3354"/>
      <c r="S6" s="3354"/>
      <c r="T6" s="3354"/>
      <c r="U6" s="3354"/>
      <c r="V6" s="3354"/>
      <c r="W6" s="3354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BV6" s="3"/>
      <c r="BW6" s="3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5"/>
      <c r="DB6" s="5"/>
      <c r="DC6" s="5"/>
      <c r="DD6" s="5"/>
      <c r="DE6" s="5"/>
      <c r="DF6" s="5"/>
      <c r="DG6" s="5"/>
      <c r="DH6" s="5"/>
      <c r="DI6" s="5"/>
      <c r="DJ6" s="5"/>
    </row>
    <row r="7" spans="1:114" s="2" customFormat="1" ht="15" x14ac:dyDescent="0.2">
      <c r="A7" s="2128"/>
      <c r="B7" s="2128"/>
      <c r="C7" s="2128"/>
      <c r="D7" s="2128"/>
      <c r="E7" s="2128"/>
      <c r="F7" s="2128"/>
      <c r="G7" s="2128"/>
      <c r="H7" s="2128"/>
      <c r="I7" s="2128"/>
      <c r="J7" s="2128"/>
      <c r="K7" s="2128"/>
      <c r="L7" s="2128"/>
      <c r="M7" s="2128"/>
      <c r="N7" s="2128"/>
      <c r="O7" s="2128"/>
      <c r="P7" s="2128"/>
      <c r="Q7" s="2128"/>
      <c r="R7" s="2128"/>
      <c r="S7" s="2128"/>
      <c r="T7" s="2128"/>
      <c r="U7" s="2128"/>
      <c r="V7" s="2128"/>
      <c r="W7" s="2128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V7" s="3"/>
      <c r="BW7" s="3"/>
      <c r="BX7" s="3"/>
      <c r="BY7" s="3"/>
      <c r="BZ7" s="3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5"/>
      <c r="DB7" s="5"/>
      <c r="DC7" s="5"/>
      <c r="DD7" s="5"/>
      <c r="DE7" s="5"/>
      <c r="DF7" s="5"/>
      <c r="DG7" s="5"/>
      <c r="DH7" s="5"/>
      <c r="DI7" s="5"/>
      <c r="DJ7" s="5"/>
    </row>
    <row r="8" spans="1:114" s="2" customFormat="1" x14ac:dyDescent="0.2">
      <c r="A8" s="8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"/>
      <c r="Z8" s="1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V8" s="3"/>
      <c r="BW8" s="3"/>
      <c r="BX8" s="3"/>
      <c r="BY8" s="3"/>
      <c r="BZ8" s="3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5"/>
      <c r="DB8" s="5"/>
      <c r="DC8" s="5"/>
      <c r="DD8" s="5"/>
      <c r="DE8" s="5"/>
      <c r="DF8" s="5"/>
      <c r="DG8" s="5"/>
      <c r="DH8" s="5"/>
      <c r="DI8" s="5"/>
      <c r="DJ8" s="5"/>
    </row>
    <row r="9" spans="1:114" s="2" customFormat="1" ht="14.25" customHeight="1" x14ac:dyDescent="0.2">
      <c r="A9" s="4217" t="s">
        <v>3</v>
      </c>
      <c r="B9" s="4219" t="s">
        <v>4</v>
      </c>
      <c r="C9" s="4073"/>
      <c r="D9" s="4062"/>
      <c r="E9" s="4220" t="s">
        <v>5</v>
      </c>
      <c r="F9" s="4221"/>
      <c r="G9" s="4221"/>
      <c r="H9" s="4221"/>
      <c r="I9" s="4221"/>
      <c r="J9" s="4221"/>
      <c r="K9" s="4221"/>
      <c r="L9" s="4221"/>
      <c r="M9" s="4221"/>
      <c r="N9" s="4221"/>
      <c r="O9" s="4221"/>
      <c r="P9" s="4221"/>
      <c r="Q9" s="4221"/>
      <c r="R9" s="4221"/>
      <c r="S9" s="4221"/>
      <c r="T9" s="4221"/>
      <c r="U9" s="4221"/>
      <c r="V9" s="4221"/>
      <c r="W9" s="4221"/>
      <c r="X9" s="4221"/>
      <c r="Y9" s="4221"/>
      <c r="Z9" s="4221"/>
      <c r="AA9" s="4221"/>
      <c r="AB9" s="4221"/>
      <c r="AC9" s="4221"/>
      <c r="AD9" s="4221"/>
      <c r="AE9" s="4221"/>
      <c r="AF9" s="4221"/>
      <c r="AG9" s="4221"/>
      <c r="AH9" s="4221"/>
      <c r="AI9" s="4221"/>
      <c r="AJ9" s="4221"/>
      <c r="AK9" s="4221"/>
      <c r="AL9" s="4221"/>
      <c r="AM9" s="4221"/>
      <c r="AN9" s="4222"/>
      <c r="AO9" s="4223" t="s">
        <v>6</v>
      </c>
      <c r="AP9" s="4223" t="s">
        <v>7</v>
      </c>
      <c r="AQ9" s="4062" t="s">
        <v>8</v>
      </c>
      <c r="AR9" s="4062" t="s">
        <v>9</v>
      </c>
      <c r="AS9" s="4062" t="s">
        <v>10</v>
      </c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U9" s="10"/>
      <c r="BV9" s="3"/>
      <c r="BW9" s="3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5"/>
      <c r="DB9" s="5"/>
      <c r="DC9" s="5"/>
      <c r="DD9" s="5"/>
      <c r="DE9" s="5"/>
      <c r="DF9" s="5"/>
      <c r="DG9" s="5"/>
      <c r="DH9" s="5"/>
      <c r="DI9" s="5"/>
      <c r="DJ9" s="5"/>
    </row>
    <row r="10" spans="1:114" s="2" customFormat="1" ht="14.25" customHeight="1" x14ac:dyDescent="0.2">
      <c r="A10" s="3356"/>
      <c r="B10" s="3632"/>
      <c r="C10" s="3633"/>
      <c r="D10" s="3623"/>
      <c r="E10" s="4225" t="s">
        <v>11</v>
      </c>
      <c r="F10" s="4227"/>
      <c r="G10" s="4225" t="s">
        <v>12</v>
      </c>
      <c r="H10" s="4226"/>
      <c r="I10" s="4225" t="s">
        <v>13</v>
      </c>
      <c r="J10" s="4226"/>
      <c r="K10" s="4225" t="s">
        <v>14</v>
      </c>
      <c r="L10" s="4226"/>
      <c r="M10" s="4225" t="s">
        <v>15</v>
      </c>
      <c r="N10" s="4226"/>
      <c r="O10" s="4225" t="s">
        <v>16</v>
      </c>
      <c r="P10" s="4226"/>
      <c r="Q10" s="4225" t="s">
        <v>17</v>
      </c>
      <c r="R10" s="4226"/>
      <c r="S10" s="4225" t="s">
        <v>18</v>
      </c>
      <c r="T10" s="4226"/>
      <c r="U10" s="4225" t="s">
        <v>19</v>
      </c>
      <c r="V10" s="4226"/>
      <c r="W10" s="4225" t="s">
        <v>20</v>
      </c>
      <c r="X10" s="4226"/>
      <c r="Y10" s="4225" t="s">
        <v>21</v>
      </c>
      <c r="Z10" s="4226"/>
      <c r="AA10" s="4225" t="s">
        <v>22</v>
      </c>
      <c r="AB10" s="4226"/>
      <c r="AC10" s="4225" t="s">
        <v>23</v>
      </c>
      <c r="AD10" s="4226"/>
      <c r="AE10" s="4225" t="s">
        <v>24</v>
      </c>
      <c r="AF10" s="4226"/>
      <c r="AG10" s="4225" t="s">
        <v>25</v>
      </c>
      <c r="AH10" s="4226"/>
      <c r="AI10" s="4225" t="s">
        <v>26</v>
      </c>
      <c r="AJ10" s="4226"/>
      <c r="AK10" s="4225" t="s">
        <v>27</v>
      </c>
      <c r="AL10" s="4226"/>
      <c r="AM10" s="4220" t="s">
        <v>28</v>
      </c>
      <c r="AN10" s="4222"/>
      <c r="AO10" s="3368"/>
      <c r="AP10" s="3368"/>
      <c r="AQ10" s="3372"/>
      <c r="AR10" s="3372"/>
      <c r="AS10" s="3372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U10" s="10"/>
      <c r="BV10" s="3"/>
      <c r="BW10" s="3"/>
      <c r="BX10" s="3"/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5"/>
      <c r="DB10" s="5"/>
      <c r="DC10" s="5"/>
      <c r="DD10" s="5"/>
      <c r="DE10" s="5"/>
      <c r="DF10" s="5"/>
      <c r="DG10" s="5"/>
      <c r="DH10" s="5"/>
      <c r="DI10" s="5"/>
      <c r="DJ10" s="5"/>
    </row>
    <row r="11" spans="1:114" s="2" customFormat="1" x14ac:dyDescent="0.2">
      <c r="A11" s="4218"/>
      <c r="B11" s="2354" t="s">
        <v>29</v>
      </c>
      <c r="C11" s="2355" t="s">
        <v>30</v>
      </c>
      <c r="D11" s="2356" t="s">
        <v>31</v>
      </c>
      <c r="E11" s="2357" t="s">
        <v>30</v>
      </c>
      <c r="F11" s="2358" t="s">
        <v>31</v>
      </c>
      <c r="G11" s="2357" t="s">
        <v>30</v>
      </c>
      <c r="H11" s="2358" t="s">
        <v>31</v>
      </c>
      <c r="I11" s="2357" t="s">
        <v>30</v>
      </c>
      <c r="J11" s="2358" t="s">
        <v>31</v>
      </c>
      <c r="K11" s="2357" t="s">
        <v>30</v>
      </c>
      <c r="L11" s="2358" t="s">
        <v>31</v>
      </c>
      <c r="M11" s="2357" t="s">
        <v>30</v>
      </c>
      <c r="N11" s="2358" t="s">
        <v>31</v>
      </c>
      <c r="O11" s="2357" t="s">
        <v>30</v>
      </c>
      <c r="P11" s="2358" t="s">
        <v>31</v>
      </c>
      <c r="Q11" s="2357" t="s">
        <v>30</v>
      </c>
      <c r="R11" s="2358" t="s">
        <v>31</v>
      </c>
      <c r="S11" s="2357" t="s">
        <v>30</v>
      </c>
      <c r="T11" s="2358" t="s">
        <v>31</v>
      </c>
      <c r="U11" s="2357" t="s">
        <v>30</v>
      </c>
      <c r="V11" s="2358" t="s">
        <v>31</v>
      </c>
      <c r="W11" s="2357" t="s">
        <v>30</v>
      </c>
      <c r="X11" s="2358" t="s">
        <v>31</v>
      </c>
      <c r="Y11" s="2357" t="s">
        <v>30</v>
      </c>
      <c r="Z11" s="2358" t="s">
        <v>31</v>
      </c>
      <c r="AA11" s="2357" t="s">
        <v>30</v>
      </c>
      <c r="AB11" s="2358" t="s">
        <v>31</v>
      </c>
      <c r="AC11" s="2357" t="s">
        <v>30</v>
      </c>
      <c r="AD11" s="2358" t="s">
        <v>31</v>
      </c>
      <c r="AE11" s="2357" t="s">
        <v>30</v>
      </c>
      <c r="AF11" s="2358" t="s">
        <v>31</v>
      </c>
      <c r="AG11" s="2357" t="s">
        <v>30</v>
      </c>
      <c r="AH11" s="2358" t="s">
        <v>31</v>
      </c>
      <c r="AI11" s="2357" t="s">
        <v>30</v>
      </c>
      <c r="AJ11" s="2358" t="s">
        <v>31</v>
      </c>
      <c r="AK11" s="2357" t="s">
        <v>30</v>
      </c>
      <c r="AL11" s="2358" t="s">
        <v>31</v>
      </c>
      <c r="AM11" s="2357" t="s">
        <v>30</v>
      </c>
      <c r="AN11" s="2359" t="s">
        <v>31</v>
      </c>
      <c r="AO11" s="4224"/>
      <c r="AP11" s="4224"/>
      <c r="AQ11" s="3623"/>
      <c r="AR11" s="3623"/>
      <c r="AS11" s="362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U11" s="10"/>
      <c r="BV11" s="3"/>
      <c r="BW11" s="3"/>
      <c r="BX11" s="3"/>
      <c r="BY11" s="3"/>
      <c r="BZ11" s="3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5"/>
      <c r="DB11" s="5"/>
      <c r="DC11" s="5"/>
      <c r="DD11" s="5"/>
      <c r="DE11" s="5"/>
      <c r="DF11" s="5"/>
      <c r="DG11" s="5"/>
      <c r="DH11" s="5"/>
      <c r="DI11" s="5"/>
      <c r="DJ11" s="5"/>
    </row>
    <row r="12" spans="1:114" s="2" customFormat="1" x14ac:dyDescent="0.2">
      <c r="A12" s="2360" t="s">
        <v>32</v>
      </c>
      <c r="B12" s="2361">
        <f>SUM(B13:B26)</f>
        <v>0</v>
      </c>
      <c r="C12" s="2362">
        <f>SUM(C13:C26)</f>
        <v>0</v>
      </c>
      <c r="D12" s="11">
        <f>SUM(D13:D26)</f>
        <v>0</v>
      </c>
      <c r="E12" s="2357">
        <f>SUM(E13:E26)</f>
        <v>0</v>
      </c>
      <c r="F12" s="12">
        <f t="shared" ref="F12:AN12" si="0">SUM(F13:F26)</f>
        <v>0</v>
      </c>
      <c r="G12" s="13">
        <f>SUM(G13:G26)</f>
        <v>0</v>
      </c>
      <c r="H12" s="12">
        <f t="shared" si="0"/>
        <v>0</v>
      </c>
      <c r="I12" s="2357">
        <f t="shared" si="0"/>
        <v>0</v>
      </c>
      <c r="J12" s="12">
        <f t="shared" si="0"/>
        <v>0</v>
      </c>
      <c r="K12" s="2357">
        <f t="shared" si="0"/>
        <v>0</v>
      </c>
      <c r="L12" s="12">
        <f t="shared" si="0"/>
        <v>0</v>
      </c>
      <c r="M12" s="2357">
        <f t="shared" si="0"/>
        <v>0</v>
      </c>
      <c r="N12" s="12">
        <f t="shared" si="0"/>
        <v>0</v>
      </c>
      <c r="O12" s="2357">
        <f t="shared" si="0"/>
        <v>0</v>
      </c>
      <c r="P12" s="12">
        <f t="shared" si="0"/>
        <v>0</v>
      </c>
      <c r="Q12" s="2357">
        <f t="shared" si="0"/>
        <v>0</v>
      </c>
      <c r="R12" s="12">
        <f t="shared" si="0"/>
        <v>0</v>
      </c>
      <c r="S12" s="2357">
        <f t="shared" si="0"/>
        <v>0</v>
      </c>
      <c r="T12" s="12">
        <f t="shared" si="0"/>
        <v>0</v>
      </c>
      <c r="U12" s="2357">
        <f>SUM(U13:U26)</f>
        <v>0</v>
      </c>
      <c r="V12" s="12">
        <f>SUM(V13:V26)</f>
        <v>0</v>
      </c>
      <c r="W12" s="2357">
        <f t="shared" si="0"/>
        <v>0</v>
      </c>
      <c r="X12" s="12">
        <f t="shared" si="0"/>
        <v>0</v>
      </c>
      <c r="Y12" s="2357">
        <f t="shared" si="0"/>
        <v>0</v>
      </c>
      <c r="Z12" s="12">
        <f t="shared" si="0"/>
        <v>0</v>
      </c>
      <c r="AA12" s="2357">
        <f t="shared" si="0"/>
        <v>0</v>
      </c>
      <c r="AB12" s="12">
        <f t="shared" si="0"/>
        <v>0</v>
      </c>
      <c r="AC12" s="2357">
        <f t="shared" si="0"/>
        <v>0</v>
      </c>
      <c r="AD12" s="12">
        <f t="shared" si="0"/>
        <v>0</v>
      </c>
      <c r="AE12" s="2357">
        <f t="shared" si="0"/>
        <v>0</v>
      </c>
      <c r="AF12" s="12">
        <f t="shared" si="0"/>
        <v>0</v>
      </c>
      <c r="AG12" s="2357">
        <f t="shared" si="0"/>
        <v>0</v>
      </c>
      <c r="AH12" s="12">
        <f t="shared" si="0"/>
        <v>0</v>
      </c>
      <c r="AI12" s="2357">
        <f t="shared" si="0"/>
        <v>0</v>
      </c>
      <c r="AJ12" s="12">
        <f t="shared" si="0"/>
        <v>0</v>
      </c>
      <c r="AK12" s="2357">
        <f t="shared" si="0"/>
        <v>0</v>
      </c>
      <c r="AL12" s="12">
        <f t="shared" si="0"/>
        <v>0</v>
      </c>
      <c r="AM12" s="2357">
        <f t="shared" si="0"/>
        <v>0</v>
      </c>
      <c r="AN12" s="14">
        <f t="shared" si="0"/>
        <v>0</v>
      </c>
      <c r="AO12" s="15">
        <f>SUM(AO13:AO26)</f>
        <v>0</v>
      </c>
      <c r="AP12" s="2363">
        <f>SUM(AP13:AP26)</f>
        <v>0</v>
      </c>
      <c r="AQ12" s="2358">
        <f>SUM(AQ13:AQ26)</f>
        <v>0</v>
      </c>
      <c r="AR12" s="2358">
        <f>SUM(AR13:AR26)</f>
        <v>0</v>
      </c>
      <c r="AS12" s="2358">
        <f>SUM(AS13:AS26)</f>
        <v>0</v>
      </c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U12" s="10"/>
      <c r="BV12" s="3"/>
      <c r="BW12" s="3"/>
      <c r="BX12" s="3"/>
      <c r="BY12" s="3"/>
      <c r="BZ12" s="3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5"/>
      <c r="DB12" s="5"/>
      <c r="DC12" s="5"/>
      <c r="DD12" s="5"/>
      <c r="DE12" s="5"/>
      <c r="DF12" s="5"/>
      <c r="DG12" s="5"/>
      <c r="DH12" s="5"/>
      <c r="DI12" s="5"/>
      <c r="DJ12" s="5"/>
    </row>
    <row r="13" spans="1:114" s="2" customFormat="1" x14ac:dyDescent="0.2">
      <c r="A13" s="16" t="s">
        <v>33</v>
      </c>
      <c r="B13" s="17">
        <f>SUM(C13:D13)</f>
        <v>0</v>
      </c>
      <c r="C13" s="2364">
        <f>SUM(E13+G13+I13+K13+M13+O13+Q13+S13+U13+W13+Y13+AA13+AC13+AE13+AG13+AI13+AK13+AM13)</f>
        <v>0</v>
      </c>
      <c r="D13" s="2365">
        <f>SUM(F13+H13+J13+L13+N13+P13+R13+T13+V13+X13+Z13+AB13+AD13+AF13+AH13+AJ13+AL13+AN13)</f>
        <v>0</v>
      </c>
      <c r="E13" s="2366"/>
      <c r="F13" s="2367"/>
      <c r="G13" s="2366"/>
      <c r="H13" s="2367"/>
      <c r="I13" s="2366"/>
      <c r="J13" s="2368"/>
      <c r="K13" s="2366"/>
      <c r="L13" s="2368"/>
      <c r="M13" s="2366"/>
      <c r="N13" s="2368"/>
      <c r="O13" s="2366"/>
      <c r="P13" s="2368"/>
      <c r="Q13" s="2366"/>
      <c r="R13" s="2368"/>
      <c r="S13" s="2366"/>
      <c r="T13" s="2368"/>
      <c r="U13" s="2366"/>
      <c r="V13" s="2368"/>
      <c r="W13" s="2366"/>
      <c r="X13" s="2368"/>
      <c r="Y13" s="2366"/>
      <c r="Z13" s="2368"/>
      <c r="AA13" s="2366"/>
      <c r="AB13" s="2368"/>
      <c r="AC13" s="2366"/>
      <c r="AD13" s="2368"/>
      <c r="AE13" s="2366"/>
      <c r="AF13" s="2368"/>
      <c r="AG13" s="2366"/>
      <c r="AH13" s="2368"/>
      <c r="AI13" s="2366"/>
      <c r="AJ13" s="2368"/>
      <c r="AK13" s="2366"/>
      <c r="AL13" s="2368"/>
      <c r="AM13" s="2369"/>
      <c r="AN13" s="2370"/>
      <c r="AO13" s="2371"/>
      <c r="AP13" s="2371"/>
      <c r="AQ13" s="2372"/>
      <c r="AR13" s="2372"/>
      <c r="AS13" s="2372"/>
      <c r="AT13" s="18"/>
      <c r="AU13" s="19"/>
      <c r="AV13" s="19"/>
      <c r="AW13" s="19"/>
      <c r="AX13" s="19"/>
      <c r="AY13" s="19"/>
      <c r="AZ13" s="19"/>
      <c r="BA13" s="19"/>
      <c r="BB13" s="3"/>
      <c r="BC13" s="3"/>
      <c r="BD13" s="3"/>
      <c r="BU13" s="10"/>
      <c r="BV13" s="3"/>
      <c r="BW13" s="3"/>
      <c r="BX13" s="3"/>
      <c r="BY13" s="3"/>
      <c r="BZ13" s="3"/>
      <c r="CA13" s="20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5"/>
      <c r="DB13" s="5">
        <v>0</v>
      </c>
      <c r="DC13" s="5"/>
      <c r="DD13" s="5">
        <v>0</v>
      </c>
      <c r="DE13" s="5"/>
      <c r="DF13" s="5">
        <v>0</v>
      </c>
      <c r="DG13" s="5"/>
      <c r="DH13" s="5">
        <v>0</v>
      </c>
      <c r="DI13" s="5"/>
      <c r="DJ13" s="5">
        <v>0</v>
      </c>
    </row>
    <row r="14" spans="1:114" s="2" customFormat="1" x14ac:dyDescent="0.2">
      <c r="A14" s="21" t="s">
        <v>34</v>
      </c>
      <c r="B14" s="22">
        <f t="shared" ref="B14:B26" si="1">SUM(C14:D14)</f>
        <v>0</v>
      </c>
      <c r="C14" s="23">
        <f>SUM(E14+G14+I14)</f>
        <v>0</v>
      </c>
      <c r="D14" s="24">
        <f>SUM(F14+H14+J14)</f>
        <v>0</v>
      </c>
      <c r="E14" s="25"/>
      <c r="F14" s="26"/>
      <c r="G14" s="25"/>
      <c r="H14" s="26"/>
      <c r="I14" s="25"/>
      <c r="J14" s="27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8"/>
      <c r="V14" s="29"/>
      <c r="W14" s="28"/>
      <c r="X14" s="29"/>
      <c r="Y14" s="28"/>
      <c r="Z14" s="29"/>
      <c r="AA14" s="28"/>
      <c r="AB14" s="29"/>
      <c r="AC14" s="28"/>
      <c r="AD14" s="29"/>
      <c r="AE14" s="28"/>
      <c r="AF14" s="29"/>
      <c r="AG14" s="28"/>
      <c r="AH14" s="29"/>
      <c r="AI14" s="28"/>
      <c r="AJ14" s="29"/>
      <c r="AK14" s="28"/>
      <c r="AL14" s="29"/>
      <c r="AM14" s="28"/>
      <c r="AN14" s="30"/>
      <c r="AO14" s="31"/>
      <c r="AP14" s="31"/>
      <c r="AQ14" s="32"/>
      <c r="AR14" s="32"/>
      <c r="AS14" s="32"/>
      <c r="AT14" s="18"/>
      <c r="AU14" s="19"/>
      <c r="AV14" s="19"/>
      <c r="AW14" s="19"/>
      <c r="AX14" s="19"/>
      <c r="AY14" s="19"/>
      <c r="AZ14" s="19"/>
      <c r="BA14" s="19"/>
      <c r="BB14" s="3"/>
      <c r="BC14" s="3"/>
      <c r="BD14" s="3"/>
      <c r="BU14" s="10"/>
      <c r="BV14" s="3"/>
      <c r="BW14" s="3"/>
      <c r="BX14" s="3"/>
      <c r="BY14" s="3"/>
      <c r="BZ14" s="3"/>
      <c r="CA14" s="20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5"/>
      <c r="DB14" s="5">
        <v>0</v>
      </c>
      <c r="DC14" s="5"/>
      <c r="DD14" s="5">
        <v>0</v>
      </c>
      <c r="DE14" s="5"/>
      <c r="DF14" s="5">
        <v>0</v>
      </c>
      <c r="DG14" s="5"/>
      <c r="DH14" s="5">
        <v>0</v>
      </c>
      <c r="DI14" s="5"/>
      <c r="DJ14" s="5">
        <v>0</v>
      </c>
    </row>
    <row r="15" spans="1:114" s="2" customFormat="1" x14ac:dyDescent="0.2">
      <c r="A15" s="33" t="s">
        <v>35</v>
      </c>
      <c r="B15" s="22">
        <f t="shared" si="1"/>
        <v>0</v>
      </c>
      <c r="C15" s="23">
        <f>SUM(E15+G15+I15+K15+M15+O15+Q15+S15+U15+W15+Y15+AA15+AC15+AE15+AG15+AI15+AK15+AM15)</f>
        <v>0</v>
      </c>
      <c r="D15" s="24">
        <f>SUM(F15+H15+J15+L15+N15+P15+R15+T15+V15+X15+Z15+AB15+AD15+AF15+AH15+AJ15+AL15+AN15)</f>
        <v>0</v>
      </c>
      <c r="E15" s="25"/>
      <c r="F15" s="26"/>
      <c r="G15" s="25"/>
      <c r="H15" s="26"/>
      <c r="I15" s="25"/>
      <c r="J15" s="27"/>
      <c r="K15" s="25"/>
      <c r="L15" s="27"/>
      <c r="M15" s="25"/>
      <c r="N15" s="27"/>
      <c r="O15" s="25"/>
      <c r="P15" s="27"/>
      <c r="Q15" s="25"/>
      <c r="R15" s="27"/>
      <c r="S15" s="25"/>
      <c r="T15" s="27"/>
      <c r="U15" s="25"/>
      <c r="V15" s="27"/>
      <c r="W15" s="25"/>
      <c r="X15" s="27"/>
      <c r="Y15" s="25"/>
      <c r="Z15" s="27"/>
      <c r="AA15" s="25"/>
      <c r="AB15" s="27"/>
      <c r="AC15" s="25"/>
      <c r="AD15" s="27"/>
      <c r="AE15" s="25"/>
      <c r="AF15" s="27"/>
      <c r="AG15" s="25"/>
      <c r="AH15" s="27"/>
      <c r="AI15" s="25"/>
      <c r="AJ15" s="27"/>
      <c r="AK15" s="25"/>
      <c r="AL15" s="27"/>
      <c r="AM15" s="34"/>
      <c r="AN15" s="35"/>
      <c r="AO15" s="31"/>
      <c r="AP15" s="31"/>
      <c r="AQ15" s="32"/>
      <c r="AR15" s="32"/>
      <c r="AS15" s="32"/>
      <c r="AT15" s="18"/>
      <c r="AU15" s="19"/>
      <c r="AV15" s="19"/>
      <c r="AW15" s="19"/>
      <c r="AX15" s="19"/>
      <c r="AY15" s="19"/>
      <c r="AZ15" s="19"/>
      <c r="BA15" s="19"/>
      <c r="BB15" s="3"/>
      <c r="BC15" s="3"/>
      <c r="BD15" s="3"/>
      <c r="BU15" s="10"/>
      <c r="BV15" s="3"/>
      <c r="BW15" s="3"/>
      <c r="BX15" s="3"/>
      <c r="BY15" s="3"/>
      <c r="BZ15" s="3"/>
      <c r="CA15" s="20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5"/>
      <c r="DB15" s="5">
        <v>0</v>
      </c>
      <c r="DC15" s="5"/>
      <c r="DD15" s="5">
        <v>0</v>
      </c>
      <c r="DE15" s="5"/>
      <c r="DF15" s="5">
        <v>0</v>
      </c>
      <c r="DG15" s="5"/>
      <c r="DH15" s="5">
        <v>0</v>
      </c>
      <c r="DI15" s="5"/>
      <c r="DJ15" s="5">
        <v>0</v>
      </c>
    </row>
    <row r="16" spans="1:114" s="2" customFormat="1" x14ac:dyDescent="0.2">
      <c r="A16" s="36" t="s">
        <v>36</v>
      </c>
      <c r="B16" s="37">
        <f t="shared" si="1"/>
        <v>0</v>
      </c>
      <c r="C16" s="38">
        <f>SUM(I16+K16+M16+O16+Q16+S16+U16+W16+Y16+AA16+AC16+AE16+AG16+AI16+AK16+AM16)</f>
        <v>0</v>
      </c>
      <c r="D16" s="39">
        <f>SUM(J16+L16+N16+P16+R16+T16+V16+X16+Z16+AB16+AD16+AF16+AH16+AJ16+AL16+AN16)</f>
        <v>0</v>
      </c>
      <c r="E16" s="28"/>
      <c r="F16" s="29"/>
      <c r="G16" s="40"/>
      <c r="H16" s="41"/>
      <c r="I16" s="25"/>
      <c r="J16" s="27"/>
      <c r="K16" s="25"/>
      <c r="L16" s="27"/>
      <c r="M16" s="25"/>
      <c r="N16" s="27"/>
      <c r="O16" s="25"/>
      <c r="P16" s="27"/>
      <c r="Q16" s="25"/>
      <c r="R16" s="27"/>
      <c r="S16" s="25"/>
      <c r="T16" s="27"/>
      <c r="U16" s="25"/>
      <c r="V16" s="27"/>
      <c r="W16" s="25"/>
      <c r="X16" s="27"/>
      <c r="Y16" s="25"/>
      <c r="Z16" s="27"/>
      <c r="AA16" s="25"/>
      <c r="AB16" s="27"/>
      <c r="AC16" s="25"/>
      <c r="AD16" s="27"/>
      <c r="AE16" s="25"/>
      <c r="AF16" s="27"/>
      <c r="AG16" s="25"/>
      <c r="AH16" s="27"/>
      <c r="AI16" s="25"/>
      <c r="AJ16" s="27"/>
      <c r="AK16" s="25"/>
      <c r="AL16" s="27"/>
      <c r="AM16" s="34"/>
      <c r="AN16" s="35"/>
      <c r="AO16" s="31"/>
      <c r="AP16" s="31"/>
      <c r="AQ16" s="32"/>
      <c r="AR16" s="32"/>
      <c r="AS16" s="32"/>
      <c r="AT16" s="18"/>
      <c r="AU16" s="19"/>
      <c r="AV16" s="19"/>
      <c r="AW16" s="19"/>
      <c r="AX16" s="19"/>
      <c r="AY16" s="19"/>
      <c r="AZ16" s="19"/>
      <c r="BA16" s="19"/>
      <c r="BB16" s="3"/>
      <c r="BC16" s="3"/>
      <c r="BD16" s="3"/>
      <c r="BU16" s="10"/>
      <c r="BV16" s="3"/>
      <c r="BW16" s="3"/>
      <c r="BX16" s="3"/>
      <c r="BY16" s="3"/>
      <c r="BZ16" s="3"/>
      <c r="CA16" s="20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5"/>
      <c r="DB16" s="5">
        <v>0</v>
      </c>
      <c r="DC16" s="5"/>
      <c r="DD16" s="5">
        <v>0</v>
      </c>
      <c r="DE16" s="5"/>
      <c r="DF16" s="5">
        <v>0</v>
      </c>
      <c r="DG16" s="5"/>
      <c r="DH16" s="5">
        <v>0</v>
      </c>
      <c r="DI16" s="5"/>
      <c r="DJ16" s="5">
        <v>0</v>
      </c>
    </row>
    <row r="17" spans="1:114" s="2" customFormat="1" x14ac:dyDescent="0.2">
      <c r="A17" s="42" t="s">
        <v>37</v>
      </c>
      <c r="B17" s="22">
        <f t="shared" si="1"/>
        <v>0</v>
      </c>
      <c r="C17" s="23">
        <f>SUM(U17+W17+Y17+AA17+AC17+AE17+AG17+AI17+AK17+AM17)</f>
        <v>0</v>
      </c>
      <c r="D17" s="24">
        <f>SUM(V17+X17+Z17+AB17+AD17+AF17+AH17+AJ17+AL17+AN17)</f>
        <v>0</v>
      </c>
      <c r="E17" s="28"/>
      <c r="F17" s="43"/>
      <c r="G17" s="28"/>
      <c r="H17" s="43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29"/>
      <c r="U17" s="25"/>
      <c r="V17" s="27"/>
      <c r="W17" s="25"/>
      <c r="X17" s="27"/>
      <c r="Y17" s="25"/>
      <c r="Z17" s="27"/>
      <c r="AA17" s="25"/>
      <c r="AB17" s="27"/>
      <c r="AC17" s="25"/>
      <c r="AD17" s="27"/>
      <c r="AE17" s="25"/>
      <c r="AF17" s="27"/>
      <c r="AG17" s="25"/>
      <c r="AH17" s="27"/>
      <c r="AI17" s="25"/>
      <c r="AJ17" s="27"/>
      <c r="AK17" s="25"/>
      <c r="AL17" s="27"/>
      <c r="AM17" s="34"/>
      <c r="AN17" s="35"/>
      <c r="AO17" s="31"/>
      <c r="AP17" s="31"/>
      <c r="AQ17" s="32"/>
      <c r="AR17" s="32"/>
      <c r="AS17" s="32"/>
      <c r="AT17" s="18"/>
      <c r="AU17" s="19"/>
      <c r="AV17" s="19"/>
      <c r="AW17" s="19"/>
      <c r="AX17" s="19"/>
      <c r="AY17" s="19"/>
      <c r="AZ17" s="19"/>
      <c r="BA17" s="19"/>
      <c r="BB17" s="3"/>
      <c r="BC17" s="3"/>
      <c r="BD17" s="3"/>
      <c r="BU17" s="10"/>
      <c r="BV17" s="3"/>
      <c r="BW17" s="3"/>
      <c r="BX17" s="3"/>
      <c r="BY17" s="3"/>
      <c r="BZ17" s="3"/>
      <c r="CA17" s="20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5"/>
      <c r="DB17" s="5">
        <v>0</v>
      </c>
      <c r="DC17" s="5"/>
      <c r="DD17" s="5">
        <v>0</v>
      </c>
      <c r="DE17" s="5"/>
      <c r="DF17" s="5">
        <v>0</v>
      </c>
      <c r="DG17" s="5"/>
      <c r="DH17" s="5">
        <v>0</v>
      </c>
      <c r="DI17" s="5"/>
      <c r="DJ17" s="5">
        <v>0</v>
      </c>
    </row>
    <row r="18" spans="1:114" s="2" customFormat="1" x14ac:dyDescent="0.2">
      <c r="A18" s="44" t="s">
        <v>38</v>
      </c>
      <c r="B18" s="22">
        <f t="shared" si="1"/>
        <v>0</v>
      </c>
      <c r="C18" s="23">
        <f>SUM(E18+G18+I18+K18+M18+O18+Q18+S18+U18+W18+Y18+AA18+AC18+AE18+AG18+AI18+AK18+AM18)</f>
        <v>0</v>
      </c>
      <c r="D18" s="24">
        <f>SUM(F18+H18+J18+L18+N18+P18+R18+T18+V18+X18+Z18+AB18+AD18+AF18+AH18+AJ18+AL18+AN18)</f>
        <v>0</v>
      </c>
      <c r="E18" s="25"/>
      <c r="F18" s="26"/>
      <c r="G18" s="25"/>
      <c r="H18" s="26"/>
      <c r="I18" s="25"/>
      <c r="J18" s="27"/>
      <c r="K18" s="45"/>
      <c r="L18" s="27"/>
      <c r="M18" s="25"/>
      <c r="N18" s="27"/>
      <c r="O18" s="25"/>
      <c r="P18" s="27"/>
      <c r="Q18" s="25"/>
      <c r="R18" s="27"/>
      <c r="S18" s="25"/>
      <c r="T18" s="27"/>
      <c r="U18" s="25"/>
      <c r="V18" s="27"/>
      <c r="W18" s="25"/>
      <c r="X18" s="27"/>
      <c r="Y18" s="25"/>
      <c r="Z18" s="27"/>
      <c r="AA18" s="25"/>
      <c r="AB18" s="27"/>
      <c r="AC18" s="25"/>
      <c r="AD18" s="27"/>
      <c r="AE18" s="25"/>
      <c r="AF18" s="27"/>
      <c r="AG18" s="25"/>
      <c r="AH18" s="27"/>
      <c r="AI18" s="25"/>
      <c r="AJ18" s="27"/>
      <c r="AK18" s="25"/>
      <c r="AL18" s="27"/>
      <c r="AM18" s="34"/>
      <c r="AN18" s="35"/>
      <c r="AO18" s="31"/>
      <c r="AP18" s="31"/>
      <c r="AQ18" s="32"/>
      <c r="AR18" s="32"/>
      <c r="AS18" s="32"/>
      <c r="AT18" s="18"/>
      <c r="AU18" s="19"/>
      <c r="AV18" s="19"/>
      <c r="AW18" s="19"/>
      <c r="AX18" s="19"/>
      <c r="AY18" s="19"/>
      <c r="AZ18" s="19"/>
      <c r="BA18" s="19"/>
      <c r="BB18" s="3"/>
      <c r="BC18" s="3"/>
      <c r="BD18" s="3"/>
      <c r="BU18" s="10"/>
      <c r="BV18" s="3"/>
      <c r="BW18" s="3"/>
      <c r="BX18" s="3"/>
      <c r="BY18" s="3"/>
      <c r="BZ18" s="3"/>
      <c r="CA18" s="20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5"/>
      <c r="DB18" s="5">
        <v>0</v>
      </c>
      <c r="DC18" s="5"/>
      <c r="DD18" s="5">
        <v>0</v>
      </c>
      <c r="DE18" s="5"/>
      <c r="DF18" s="5">
        <v>0</v>
      </c>
      <c r="DG18" s="5"/>
      <c r="DH18" s="5">
        <v>0</v>
      </c>
      <c r="DI18" s="5"/>
      <c r="DJ18" s="5">
        <v>0</v>
      </c>
    </row>
    <row r="19" spans="1:114" s="2" customFormat="1" x14ac:dyDescent="0.2">
      <c r="A19" s="46" t="s">
        <v>39</v>
      </c>
      <c r="B19" s="22">
        <f>SUM(C19:D19)</f>
        <v>0</v>
      </c>
      <c r="C19" s="47"/>
      <c r="D19" s="48">
        <f>SUM(L19+N19+P19+R19+T19+V19+X19+Z19+AB19+AD19+AF19)</f>
        <v>0</v>
      </c>
      <c r="E19" s="40"/>
      <c r="F19" s="41"/>
      <c r="G19" s="40"/>
      <c r="H19" s="41"/>
      <c r="I19" s="40"/>
      <c r="J19" s="49"/>
      <c r="K19" s="28"/>
      <c r="L19" s="50"/>
      <c r="M19" s="51"/>
      <c r="N19" s="50"/>
      <c r="O19" s="51"/>
      <c r="P19" s="50"/>
      <c r="Q19" s="51"/>
      <c r="R19" s="50"/>
      <c r="S19" s="51"/>
      <c r="T19" s="50"/>
      <c r="U19" s="51"/>
      <c r="V19" s="50"/>
      <c r="W19" s="51"/>
      <c r="X19" s="50"/>
      <c r="Y19" s="51"/>
      <c r="Z19" s="50"/>
      <c r="AA19" s="51"/>
      <c r="AB19" s="50"/>
      <c r="AC19" s="51"/>
      <c r="AD19" s="50"/>
      <c r="AE19" s="51"/>
      <c r="AF19" s="50"/>
      <c r="AG19" s="40"/>
      <c r="AH19" s="49"/>
      <c r="AI19" s="40"/>
      <c r="AJ19" s="49"/>
      <c r="AK19" s="40"/>
      <c r="AL19" s="49"/>
      <c r="AM19" s="52"/>
      <c r="AN19" s="30"/>
      <c r="AO19" s="53"/>
      <c r="AP19" s="53"/>
      <c r="AQ19" s="54"/>
      <c r="AR19" s="54"/>
      <c r="AS19" s="54"/>
      <c r="AT19" s="18"/>
      <c r="AU19" s="19"/>
      <c r="AV19" s="19"/>
      <c r="AW19" s="19"/>
      <c r="AX19" s="19"/>
      <c r="AY19" s="19"/>
      <c r="AZ19" s="19"/>
      <c r="BA19" s="19"/>
      <c r="BB19" s="3"/>
      <c r="BC19" s="3"/>
      <c r="BD19" s="3"/>
      <c r="BU19" s="10"/>
      <c r="BV19" s="3"/>
      <c r="BW19" s="3"/>
      <c r="BX19" s="3"/>
      <c r="BY19" s="3"/>
      <c r="BZ19" s="3"/>
      <c r="CA19" s="20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5"/>
      <c r="DB19" s="5">
        <v>0</v>
      </c>
      <c r="DC19" s="5"/>
      <c r="DD19" s="5">
        <v>0</v>
      </c>
      <c r="DE19" s="5"/>
      <c r="DF19" s="5">
        <v>0</v>
      </c>
      <c r="DG19" s="5"/>
      <c r="DH19" s="5">
        <v>0</v>
      </c>
      <c r="DI19" s="5"/>
      <c r="DJ19" s="5">
        <v>0</v>
      </c>
    </row>
    <row r="20" spans="1:114" s="2" customFormat="1" x14ac:dyDescent="0.2">
      <c r="A20" s="46" t="s">
        <v>40</v>
      </c>
      <c r="B20" s="22">
        <f>SUM(C20:D20)</f>
        <v>0</v>
      </c>
      <c r="C20" s="47"/>
      <c r="D20" s="24">
        <f>SUM(F20+H20+J20+L20+N20+P20+R20+T20+V20+X20+Z20+AB20+AD20+AF20+AH20+AJ20+AL20+AN20)</f>
        <v>0</v>
      </c>
      <c r="E20" s="40"/>
      <c r="F20" s="26"/>
      <c r="G20" s="40"/>
      <c r="H20" s="26"/>
      <c r="I20" s="40"/>
      <c r="J20" s="50"/>
      <c r="K20" s="40"/>
      <c r="L20" s="50"/>
      <c r="M20" s="51"/>
      <c r="N20" s="50"/>
      <c r="O20" s="51"/>
      <c r="P20" s="50"/>
      <c r="Q20" s="51"/>
      <c r="R20" s="50"/>
      <c r="S20" s="51"/>
      <c r="T20" s="50"/>
      <c r="U20" s="51"/>
      <c r="V20" s="50"/>
      <c r="W20" s="51"/>
      <c r="X20" s="50"/>
      <c r="Y20" s="51"/>
      <c r="Z20" s="50"/>
      <c r="AA20" s="51"/>
      <c r="AB20" s="50"/>
      <c r="AC20" s="51"/>
      <c r="AD20" s="50"/>
      <c r="AE20" s="51"/>
      <c r="AF20" s="50"/>
      <c r="AG20" s="51"/>
      <c r="AH20" s="50"/>
      <c r="AI20" s="51"/>
      <c r="AJ20" s="50"/>
      <c r="AK20" s="51"/>
      <c r="AL20" s="50"/>
      <c r="AM20" s="51"/>
      <c r="AN20" s="55"/>
      <c r="AO20" s="53"/>
      <c r="AP20" s="53"/>
      <c r="AQ20" s="54"/>
      <c r="AR20" s="54"/>
      <c r="AS20" s="54"/>
      <c r="AT20" s="18"/>
      <c r="AU20" s="19"/>
      <c r="AV20" s="19"/>
      <c r="AW20" s="19"/>
      <c r="AX20" s="19"/>
      <c r="AY20" s="19"/>
      <c r="AZ20" s="19"/>
      <c r="BA20" s="19"/>
      <c r="BB20" s="3"/>
      <c r="BC20" s="3"/>
      <c r="BD20" s="3"/>
      <c r="BU20" s="10"/>
      <c r="BV20" s="3"/>
      <c r="BW20" s="3"/>
      <c r="BX20" s="3"/>
      <c r="BY20" s="3"/>
      <c r="BZ20" s="3"/>
      <c r="CA20" s="20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5"/>
      <c r="DB20" s="5">
        <v>0</v>
      </c>
      <c r="DC20" s="5"/>
      <c r="DD20" s="5">
        <v>0</v>
      </c>
      <c r="DE20" s="5"/>
      <c r="DF20" s="5">
        <v>0</v>
      </c>
      <c r="DG20" s="5"/>
      <c r="DH20" s="5">
        <v>0</v>
      </c>
      <c r="DI20" s="5"/>
      <c r="DJ20" s="5">
        <v>0</v>
      </c>
    </row>
    <row r="21" spans="1:114" s="2" customFormat="1" x14ac:dyDescent="0.2">
      <c r="A21" s="46" t="s">
        <v>41</v>
      </c>
      <c r="B21" s="56">
        <f t="shared" si="1"/>
        <v>0</v>
      </c>
      <c r="C21" s="57">
        <f>SUM(O21+Q21+S21+U21+W21+Y21+AA21)</f>
        <v>0</v>
      </c>
      <c r="D21" s="24">
        <f>SUM(P21+R21+T21+V21+X21+Z21+AB21)</f>
        <v>0</v>
      </c>
      <c r="E21" s="40"/>
      <c r="F21" s="41"/>
      <c r="G21" s="40"/>
      <c r="H21" s="41"/>
      <c r="I21" s="40"/>
      <c r="J21" s="49"/>
      <c r="K21" s="28"/>
      <c r="L21" s="49"/>
      <c r="M21" s="40"/>
      <c r="N21" s="49"/>
      <c r="O21" s="58"/>
      <c r="P21" s="50"/>
      <c r="Q21" s="58"/>
      <c r="R21" s="50"/>
      <c r="S21" s="58"/>
      <c r="T21" s="50"/>
      <c r="U21" s="58"/>
      <c r="V21" s="50"/>
      <c r="W21" s="58"/>
      <c r="X21" s="50"/>
      <c r="Y21" s="58"/>
      <c r="Z21" s="50"/>
      <c r="AA21" s="58"/>
      <c r="AB21" s="50"/>
      <c r="AC21" s="40"/>
      <c r="AD21" s="49"/>
      <c r="AE21" s="40"/>
      <c r="AF21" s="49"/>
      <c r="AG21" s="51"/>
      <c r="AH21" s="49"/>
      <c r="AI21" s="40"/>
      <c r="AJ21" s="49"/>
      <c r="AK21" s="40"/>
      <c r="AL21" s="49"/>
      <c r="AM21" s="52"/>
      <c r="AN21" s="30"/>
      <c r="AO21" s="53"/>
      <c r="AP21" s="53"/>
      <c r="AQ21" s="54"/>
      <c r="AR21" s="54"/>
      <c r="AS21" s="54"/>
      <c r="AT21" s="18"/>
      <c r="AU21" s="19"/>
      <c r="AV21" s="19"/>
      <c r="AW21" s="19"/>
      <c r="AX21" s="19"/>
      <c r="AY21" s="19"/>
      <c r="AZ21" s="19"/>
      <c r="BA21" s="19"/>
      <c r="BB21" s="3"/>
      <c r="BC21" s="3"/>
      <c r="BD21" s="3"/>
      <c r="BU21" s="10"/>
      <c r="BV21" s="3"/>
      <c r="BW21" s="3"/>
      <c r="BX21" s="3"/>
      <c r="BY21" s="3"/>
      <c r="BZ21" s="3"/>
      <c r="CA21" s="20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5"/>
      <c r="DB21" s="5">
        <v>0</v>
      </c>
      <c r="DC21" s="5"/>
      <c r="DD21" s="5">
        <v>0</v>
      </c>
      <c r="DE21" s="5"/>
      <c r="DF21" s="5">
        <v>0</v>
      </c>
      <c r="DG21" s="5"/>
      <c r="DH21" s="5">
        <v>0</v>
      </c>
      <c r="DI21" s="5"/>
      <c r="DJ21" s="5">
        <v>0</v>
      </c>
    </row>
    <row r="22" spans="1:114" s="2" customFormat="1" x14ac:dyDescent="0.2">
      <c r="A22" s="46" t="s">
        <v>42</v>
      </c>
      <c r="B22" s="56">
        <f t="shared" si="1"/>
        <v>0</v>
      </c>
      <c r="C22" s="57">
        <f>SUM(E22+G22+I22+K22+M22+O22+Q22+S22+U22+W22+Y22+AA22+AC22+AE22+AG22+AI22+AK22+AM22)</f>
        <v>0</v>
      </c>
      <c r="D22" s="48">
        <f>SUM(F22+H22+J22+L22+N22+P22+R22+T22+V22+X22+Z22+AB22+AD22+AF22+AH22+AJ22+AL22+AN22)</f>
        <v>0</v>
      </c>
      <c r="E22" s="58"/>
      <c r="F22" s="59"/>
      <c r="G22" s="58"/>
      <c r="H22" s="59"/>
      <c r="I22" s="58"/>
      <c r="J22" s="50"/>
      <c r="K22" s="45"/>
      <c r="L22" s="50"/>
      <c r="M22" s="58"/>
      <c r="N22" s="50"/>
      <c r="O22" s="58"/>
      <c r="P22" s="50"/>
      <c r="Q22" s="58"/>
      <c r="R22" s="50"/>
      <c r="S22" s="58"/>
      <c r="T22" s="50"/>
      <c r="U22" s="58"/>
      <c r="V22" s="50"/>
      <c r="W22" s="58"/>
      <c r="X22" s="50"/>
      <c r="Y22" s="58"/>
      <c r="Z22" s="50"/>
      <c r="AA22" s="58"/>
      <c r="AB22" s="50"/>
      <c r="AC22" s="58"/>
      <c r="AD22" s="50"/>
      <c r="AE22" s="58"/>
      <c r="AF22" s="50"/>
      <c r="AG22" s="58"/>
      <c r="AH22" s="50"/>
      <c r="AI22" s="58"/>
      <c r="AJ22" s="50"/>
      <c r="AK22" s="58"/>
      <c r="AL22" s="50"/>
      <c r="AM22" s="60"/>
      <c r="AN22" s="55"/>
      <c r="AO22" s="53"/>
      <c r="AP22" s="53"/>
      <c r="AQ22" s="54"/>
      <c r="AR22" s="54"/>
      <c r="AS22" s="54"/>
      <c r="AT22" s="18"/>
      <c r="AU22" s="19"/>
      <c r="AV22" s="19"/>
      <c r="AW22" s="19"/>
      <c r="AX22" s="19"/>
      <c r="AY22" s="19"/>
      <c r="AZ22" s="19"/>
      <c r="BA22" s="19"/>
      <c r="BB22" s="3"/>
      <c r="BC22" s="3"/>
      <c r="BD22" s="3"/>
      <c r="BU22" s="10"/>
      <c r="BV22" s="3"/>
      <c r="BW22" s="3"/>
      <c r="BX22" s="3"/>
      <c r="BY22" s="3"/>
      <c r="BZ22" s="3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5"/>
      <c r="DB22" s="5">
        <v>0</v>
      </c>
      <c r="DC22" s="5"/>
      <c r="DD22" s="5">
        <v>0</v>
      </c>
      <c r="DE22" s="5"/>
      <c r="DF22" s="5">
        <v>0</v>
      </c>
      <c r="DG22" s="5"/>
      <c r="DH22" s="5">
        <v>0</v>
      </c>
      <c r="DI22" s="5"/>
      <c r="DJ22" s="5">
        <v>0</v>
      </c>
    </row>
    <row r="23" spans="1:114" s="2" customFormat="1" x14ac:dyDescent="0.2">
      <c r="A23" s="42" t="s">
        <v>43</v>
      </c>
      <c r="B23" s="56">
        <f t="shared" si="1"/>
        <v>0</v>
      </c>
      <c r="C23" s="57">
        <f>SUM(E23+G23+I23+K23+M23+O23+Q23+S23+U23+W23+Y23+AA23+AC23+AE23+AG23+AI23+AK23+AM23)</f>
        <v>0</v>
      </c>
      <c r="D23" s="48">
        <f>SUM(F23+H23+J23+L23+N23+P23+R23+T23+V23+X23+Z23+AB23+AD23+AF23+AH23+AJ23+AL23+AN23)</f>
        <v>0</v>
      </c>
      <c r="E23" s="58"/>
      <c r="F23" s="59"/>
      <c r="G23" s="58"/>
      <c r="H23" s="59"/>
      <c r="I23" s="58"/>
      <c r="J23" s="50"/>
      <c r="K23" s="45"/>
      <c r="L23" s="50"/>
      <c r="M23" s="58"/>
      <c r="N23" s="50"/>
      <c r="O23" s="58"/>
      <c r="P23" s="50"/>
      <c r="Q23" s="58"/>
      <c r="R23" s="50"/>
      <c r="S23" s="58"/>
      <c r="T23" s="50"/>
      <c r="U23" s="58"/>
      <c r="V23" s="50"/>
      <c r="W23" s="58"/>
      <c r="X23" s="50"/>
      <c r="Y23" s="58"/>
      <c r="Z23" s="50"/>
      <c r="AA23" s="58"/>
      <c r="AB23" s="50"/>
      <c r="AC23" s="58"/>
      <c r="AD23" s="50"/>
      <c r="AE23" s="58"/>
      <c r="AF23" s="50"/>
      <c r="AG23" s="58"/>
      <c r="AH23" s="50"/>
      <c r="AI23" s="58"/>
      <c r="AJ23" s="50"/>
      <c r="AK23" s="58"/>
      <c r="AL23" s="50"/>
      <c r="AM23" s="60"/>
      <c r="AN23" s="55"/>
      <c r="AO23" s="53"/>
      <c r="AP23" s="53"/>
      <c r="AQ23" s="54"/>
      <c r="AR23" s="54"/>
      <c r="AS23" s="54"/>
      <c r="AT23" s="18"/>
      <c r="AU23" s="19"/>
      <c r="AV23" s="19"/>
      <c r="AW23" s="19"/>
      <c r="AX23" s="19"/>
      <c r="AY23" s="19"/>
      <c r="AZ23" s="19"/>
      <c r="BA23" s="19"/>
      <c r="BB23" s="3"/>
      <c r="BC23" s="3"/>
      <c r="BD23" s="3"/>
      <c r="BU23" s="10"/>
      <c r="BV23" s="3"/>
      <c r="BW23" s="3"/>
      <c r="BX23" s="3"/>
      <c r="BY23" s="3"/>
      <c r="BZ23" s="3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5"/>
      <c r="DB23" s="5">
        <v>0</v>
      </c>
      <c r="DC23" s="5"/>
      <c r="DD23" s="5">
        <v>0</v>
      </c>
      <c r="DE23" s="5"/>
      <c r="DF23" s="5">
        <v>0</v>
      </c>
      <c r="DG23" s="5"/>
      <c r="DH23" s="5">
        <v>0</v>
      </c>
      <c r="DI23" s="5"/>
      <c r="DJ23" s="5">
        <v>0</v>
      </c>
    </row>
    <row r="24" spans="1:114" s="2" customFormat="1" x14ac:dyDescent="0.2">
      <c r="A24" s="42" t="s">
        <v>44</v>
      </c>
      <c r="B24" s="22">
        <f t="shared" si="1"/>
        <v>0</v>
      </c>
      <c r="C24" s="23">
        <f>SUM(G24+I24+K24+M24+O24+Q24+S24+U24+W24+Y24+AA24+AC24+AE24+AG24+AI24+AK24+AM24)</f>
        <v>0</v>
      </c>
      <c r="D24" s="24">
        <f>SUM(H24+J24+L24+N24+P24+R24+T24+V24+X24+Z24+AB24+AD24+AF24+AH24+AJ24+AL24+AN24)</f>
        <v>0</v>
      </c>
      <c r="E24" s="28"/>
      <c r="F24" s="29"/>
      <c r="G24" s="58"/>
      <c r="H24" s="59"/>
      <c r="I24" s="58"/>
      <c r="J24" s="50"/>
      <c r="K24" s="45"/>
      <c r="L24" s="50"/>
      <c r="M24" s="58"/>
      <c r="N24" s="50"/>
      <c r="O24" s="58"/>
      <c r="P24" s="50"/>
      <c r="Q24" s="58"/>
      <c r="R24" s="50"/>
      <c r="S24" s="58"/>
      <c r="T24" s="50"/>
      <c r="U24" s="58"/>
      <c r="V24" s="50"/>
      <c r="W24" s="58"/>
      <c r="X24" s="50"/>
      <c r="Y24" s="58"/>
      <c r="Z24" s="50"/>
      <c r="AA24" s="58"/>
      <c r="AB24" s="50"/>
      <c r="AC24" s="58"/>
      <c r="AD24" s="50"/>
      <c r="AE24" s="58"/>
      <c r="AF24" s="50"/>
      <c r="AG24" s="58"/>
      <c r="AH24" s="50"/>
      <c r="AI24" s="58"/>
      <c r="AJ24" s="50"/>
      <c r="AK24" s="58"/>
      <c r="AL24" s="50"/>
      <c r="AM24" s="60"/>
      <c r="AN24" s="55"/>
      <c r="AO24" s="53"/>
      <c r="AP24" s="53"/>
      <c r="AQ24" s="54"/>
      <c r="AR24" s="54"/>
      <c r="AS24" s="54"/>
      <c r="AT24" s="18"/>
      <c r="AU24" s="19"/>
      <c r="AV24" s="19"/>
      <c r="AW24" s="19"/>
      <c r="AX24" s="19"/>
      <c r="AY24" s="19"/>
      <c r="AZ24" s="19"/>
      <c r="BA24" s="19"/>
      <c r="BB24" s="3"/>
      <c r="BC24" s="3"/>
      <c r="BD24" s="3"/>
      <c r="BU24" s="10"/>
      <c r="BV24" s="3"/>
      <c r="BW24" s="3"/>
      <c r="BX24" s="3"/>
      <c r="BY24" s="3"/>
      <c r="BZ24" s="3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5"/>
      <c r="DB24" s="5">
        <v>0</v>
      </c>
      <c r="DC24" s="5"/>
      <c r="DD24" s="5">
        <v>0</v>
      </c>
      <c r="DE24" s="5"/>
      <c r="DF24" s="5">
        <v>0</v>
      </c>
      <c r="DG24" s="5"/>
      <c r="DH24" s="5">
        <v>0</v>
      </c>
      <c r="DI24" s="5"/>
      <c r="DJ24" s="5">
        <v>0</v>
      </c>
    </row>
    <row r="25" spans="1:114" s="2" customFormat="1" x14ac:dyDescent="0.2">
      <c r="A25" s="42" t="s">
        <v>45</v>
      </c>
      <c r="B25" s="22">
        <f t="shared" si="1"/>
        <v>0</v>
      </c>
      <c r="C25" s="23">
        <f>SUM(M25+O25+Q25+S25+U25+W25+Y25+AA25+AC25+AE25+AG25+AI25+AK25+AM25)</f>
        <v>0</v>
      </c>
      <c r="D25" s="24">
        <f>SUM(N25+P25+R25+T25+V25+X25+Z25+AB25+AD25+AF25+AH25+AJ25+AL25+AN25)</f>
        <v>0</v>
      </c>
      <c r="E25" s="61"/>
      <c r="F25" s="49"/>
      <c r="G25" s="40"/>
      <c r="H25" s="41"/>
      <c r="I25" s="40"/>
      <c r="J25" s="41"/>
      <c r="K25" s="40"/>
      <c r="L25" s="41"/>
      <c r="M25" s="58"/>
      <c r="N25" s="50"/>
      <c r="O25" s="58"/>
      <c r="P25" s="50"/>
      <c r="Q25" s="58"/>
      <c r="R25" s="50"/>
      <c r="S25" s="58"/>
      <c r="T25" s="50"/>
      <c r="U25" s="58"/>
      <c r="V25" s="50"/>
      <c r="W25" s="58"/>
      <c r="X25" s="50"/>
      <c r="Y25" s="58"/>
      <c r="Z25" s="50"/>
      <c r="AA25" s="58"/>
      <c r="AB25" s="50"/>
      <c r="AC25" s="58"/>
      <c r="AD25" s="50"/>
      <c r="AE25" s="58"/>
      <c r="AF25" s="50"/>
      <c r="AG25" s="58"/>
      <c r="AH25" s="50"/>
      <c r="AI25" s="58"/>
      <c r="AJ25" s="50"/>
      <c r="AK25" s="58"/>
      <c r="AL25" s="50"/>
      <c r="AM25" s="60"/>
      <c r="AN25" s="55"/>
      <c r="AO25" s="53"/>
      <c r="AP25" s="53"/>
      <c r="AQ25" s="54"/>
      <c r="AR25" s="54"/>
      <c r="AS25" s="54"/>
      <c r="AT25" s="18"/>
      <c r="AU25" s="19"/>
      <c r="AV25" s="19"/>
      <c r="AW25" s="19"/>
      <c r="AX25" s="19"/>
      <c r="AY25" s="19"/>
      <c r="AZ25" s="19"/>
      <c r="BA25" s="19"/>
      <c r="BB25" s="3"/>
      <c r="BC25" s="3"/>
      <c r="BD25" s="3"/>
      <c r="BU25" s="10"/>
      <c r="BV25" s="3"/>
      <c r="BW25" s="3"/>
      <c r="BX25" s="3"/>
      <c r="BY25" s="3"/>
      <c r="BZ25" s="3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5"/>
      <c r="DB25" s="5">
        <v>0</v>
      </c>
      <c r="DC25" s="5"/>
      <c r="DD25" s="5">
        <v>0</v>
      </c>
      <c r="DE25" s="5"/>
      <c r="DF25" s="5">
        <v>0</v>
      </c>
      <c r="DG25" s="5"/>
      <c r="DH25" s="5">
        <v>0</v>
      </c>
      <c r="DI25" s="5"/>
      <c r="DJ25" s="5">
        <v>0</v>
      </c>
    </row>
    <row r="26" spans="1:114" s="2" customFormat="1" x14ac:dyDescent="0.2">
      <c r="A26" s="62" t="s">
        <v>46</v>
      </c>
      <c r="B26" s="2373">
        <f t="shared" si="1"/>
        <v>0</v>
      </c>
      <c r="C26" s="2374">
        <f>SUM(E26+G26+I26+K26+M26+O26+Q26+S26+U26+W26+Y26+AA26+AC26+AE26+AG26+AI26+AK26+AM26)</f>
        <v>0</v>
      </c>
      <c r="D26" s="1626">
        <f>SUM(F26+H26+J26+L26+N26+P26+R26+T26+V26+X26+Z26+AB26+AD26+AF26+AH26+AJ26+AL26+AN26)</f>
        <v>0</v>
      </c>
      <c r="E26" s="1627"/>
      <c r="F26" s="64"/>
      <c r="G26" s="65"/>
      <c r="H26" s="66"/>
      <c r="I26" s="65"/>
      <c r="J26" s="64"/>
      <c r="K26" s="2375"/>
      <c r="L26" s="64"/>
      <c r="M26" s="65"/>
      <c r="N26" s="64"/>
      <c r="O26" s="65"/>
      <c r="P26" s="64"/>
      <c r="Q26" s="65"/>
      <c r="R26" s="64"/>
      <c r="S26" s="65"/>
      <c r="T26" s="64"/>
      <c r="U26" s="65"/>
      <c r="V26" s="64"/>
      <c r="W26" s="65"/>
      <c r="X26" s="64"/>
      <c r="Y26" s="65"/>
      <c r="Z26" s="64"/>
      <c r="AA26" s="65"/>
      <c r="AB26" s="64"/>
      <c r="AC26" s="65"/>
      <c r="AD26" s="64"/>
      <c r="AE26" s="65"/>
      <c r="AF26" s="64"/>
      <c r="AG26" s="65"/>
      <c r="AH26" s="64"/>
      <c r="AI26" s="65"/>
      <c r="AJ26" s="64"/>
      <c r="AK26" s="65"/>
      <c r="AL26" s="64"/>
      <c r="AM26" s="67"/>
      <c r="AN26" s="68"/>
      <c r="AO26" s="69"/>
      <c r="AP26" s="69"/>
      <c r="AQ26" s="70"/>
      <c r="AR26" s="70"/>
      <c r="AS26" s="70"/>
      <c r="AT26" s="18"/>
      <c r="AU26" s="19"/>
      <c r="AV26" s="19"/>
      <c r="AW26" s="19"/>
      <c r="AX26" s="19"/>
      <c r="AY26" s="19"/>
      <c r="AZ26" s="19"/>
      <c r="BA26" s="19"/>
      <c r="BB26" s="3"/>
      <c r="BC26" s="3"/>
      <c r="BD26" s="3"/>
      <c r="BU26" s="10"/>
      <c r="BV26" s="3"/>
      <c r="BW26" s="3"/>
      <c r="BX26" s="3"/>
      <c r="BY26" s="3"/>
      <c r="BZ26" s="3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5"/>
      <c r="DB26" s="5">
        <v>0</v>
      </c>
      <c r="DC26" s="5"/>
      <c r="DD26" s="5">
        <v>0</v>
      </c>
      <c r="DE26" s="5"/>
      <c r="DF26" s="5">
        <v>0</v>
      </c>
      <c r="DG26" s="5"/>
      <c r="DH26" s="5">
        <v>0</v>
      </c>
      <c r="DI26" s="5"/>
      <c r="DJ26" s="5">
        <v>0</v>
      </c>
    </row>
    <row r="27" spans="1:114" s="2" customFormat="1" x14ac:dyDescent="0.2">
      <c r="A27" s="8" t="s">
        <v>47</v>
      </c>
      <c r="B27" s="9"/>
      <c r="C27" s="9"/>
      <c r="D27" s="9"/>
      <c r="E27" s="9"/>
      <c r="F27" s="2376"/>
      <c r="G27" s="2376" t="s">
        <v>48</v>
      </c>
      <c r="H27" s="2377"/>
      <c r="I27" s="2377"/>
      <c r="J27" s="2376"/>
      <c r="K27" s="2376"/>
      <c r="L27" s="2376"/>
      <c r="M27" s="2376"/>
      <c r="N27" s="2376"/>
      <c r="O27" s="2376"/>
      <c r="P27" s="2376"/>
      <c r="Q27" s="2376"/>
      <c r="R27" s="2376"/>
      <c r="S27" s="2376"/>
      <c r="T27" s="2376"/>
      <c r="U27" s="2376"/>
      <c r="V27" s="2376"/>
      <c r="W27" s="2376"/>
      <c r="X27" s="2376"/>
      <c r="Y27" s="2378"/>
      <c r="Z27" s="2378"/>
      <c r="AA27" s="2378"/>
      <c r="AB27" s="2378"/>
      <c r="AC27" s="2378"/>
      <c r="AD27" s="2378"/>
      <c r="AE27" s="2378"/>
      <c r="AF27" s="2378"/>
      <c r="AG27" s="2378"/>
      <c r="AH27" s="2378"/>
      <c r="AI27" s="2378"/>
      <c r="AJ27" s="2378"/>
      <c r="AK27" s="2378"/>
      <c r="AL27" s="2378"/>
      <c r="AM27" s="2378"/>
      <c r="AN27" s="2378"/>
      <c r="AO27" s="2378"/>
      <c r="AP27" s="2344"/>
      <c r="AQ27" s="2345"/>
      <c r="AR27" s="7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V27" s="3"/>
      <c r="BW27" s="3"/>
      <c r="BX27" s="3"/>
      <c r="BY27" s="3"/>
      <c r="BZ27" s="3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5"/>
      <c r="DB27" s="5"/>
      <c r="DC27" s="5"/>
      <c r="DD27" s="5"/>
      <c r="DE27" s="5"/>
      <c r="DF27" s="5"/>
      <c r="DG27" s="5"/>
      <c r="DH27" s="5"/>
      <c r="DI27" s="5"/>
      <c r="DJ27" s="5"/>
    </row>
    <row r="28" spans="1:114" s="2" customFormat="1" ht="14.25" customHeight="1" x14ac:dyDescent="0.2">
      <c r="A28" s="4217" t="s">
        <v>49</v>
      </c>
      <c r="B28" s="4219" t="s">
        <v>4</v>
      </c>
      <c r="C28" s="4073"/>
      <c r="D28" s="4062"/>
      <c r="E28" s="4220" t="s">
        <v>5</v>
      </c>
      <c r="F28" s="4221"/>
      <c r="G28" s="4221"/>
      <c r="H28" s="4221"/>
      <c r="I28" s="4221"/>
      <c r="J28" s="4221"/>
      <c r="K28" s="4221"/>
      <c r="L28" s="4221"/>
      <c r="M28" s="4221"/>
      <c r="N28" s="4221"/>
      <c r="O28" s="4221"/>
      <c r="P28" s="4221"/>
      <c r="Q28" s="4221"/>
      <c r="R28" s="4221"/>
      <c r="S28" s="4221"/>
      <c r="T28" s="4221"/>
      <c r="U28" s="4221"/>
      <c r="V28" s="4221"/>
      <c r="W28" s="4221"/>
      <c r="X28" s="4221"/>
      <c r="Y28" s="4221"/>
      <c r="Z28" s="4221"/>
      <c r="AA28" s="4221"/>
      <c r="AB28" s="4221"/>
      <c r="AC28" s="4221"/>
      <c r="AD28" s="4221"/>
      <c r="AE28" s="4221"/>
      <c r="AF28" s="4221"/>
      <c r="AG28" s="4221"/>
      <c r="AH28" s="4221"/>
      <c r="AI28" s="4221"/>
      <c r="AJ28" s="4221"/>
      <c r="AK28" s="4221"/>
      <c r="AL28" s="4221"/>
      <c r="AM28" s="4221"/>
      <c r="AN28" s="4222"/>
      <c r="AO28" s="4223" t="s">
        <v>6</v>
      </c>
      <c r="AP28" s="4223" t="s">
        <v>7</v>
      </c>
      <c r="AQ28" s="4223" t="s">
        <v>50</v>
      </c>
      <c r="AR28" s="4062" t="s">
        <v>8</v>
      </c>
      <c r="AS28" s="4062" t="s">
        <v>9</v>
      </c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V28" s="3"/>
      <c r="BW28" s="3"/>
      <c r="BX28" s="3"/>
      <c r="BY28" s="3"/>
      <c r="BZ28" s="3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5"/>
      <c r="DB28" s="5"/>
      <c r="DC28" s="5"/>
      <c r="DD28" s="5"/>
      <c r="DE28" s="5"/>
      <c r="DF28" s="5"/>
      <c r="DG28" s="5"/>
      <c r="DH28" s="5"/>
      <c r="DI28" s="5"/>
      <c r="DJ28" s="5"/>
    </row>
    <row r="29" spans="1:114" s="2" customFormat="1" ht="14.25" customHeight="1" x14ac:dyDescent="0.2">
      <c r="A29" s="3356"/>
      <c r="B29" s="3632"/>
      <c r="C29" s="3633"/>
      <c r="D29" s="3623"/>
      <c r="E29" s="4228" t="s">
        <v>11</v>
      </c>
      <c r="F29" s="4229"/>
      <c r="G29" s="4225" t="s">
        <v>12</v>
      </c>
      <c r="H29" s="4226"/>
      <c r="I29" s="4225" t="s">
        <v>13</v>
      </c>
      <c r="J29" s="4226"/>
      <c r="K29" s="4225" t="s">
        <v>14</v>
      </c>
      <c r="L29" s="4226"/>
      <c r="M29" s="4225" t="s">
        <v>15</v>
      </c>
      <c r="N29" s="4226"/>
      <c r="O29" s="4225" t="s">
        <v>16</v>
      </c>
      <c r="P29" s="4226"/>
      <c r="Q29" s="4225" t="s">
        <v>17</v>
      </c>
      <c r="R29" s="4226"/>
      <c r="S29" s="4225" t="s">
        <v>18</v>
      </c>
      <c r="T29" s="4226"/>
      <c r="U29" s="4225" t="s">
        <v>19</v>
      </c>
      <c r="V29" s="4226"/>
      <c r="W29" s="4225" t="s">
        <v>20</v>
      </c>
      <c r="X29" s="4226"/>
      <c r="Y29" s="4225" t="s">
        <v>21</v>
      </c>
      <c r="Z29" s="4226"/>
      <c r="AA29" s="4225" t="s">
        <v>22</v>
      </c>
      <c r="AB29" s="4226"/>
      <c r="AC29" s="4225" t="s">
        <v>23</v>
      </c>
      <c r="AD29" s="4226"/>
      <c r="AE29" s="4225" t="s">
        <v>24</v>
      </c>
      <c r="AF29" s="4226"/>
      <c r="AG29" s="4225" t="s">
        <v>25</v>
      </c>
      <c r="AH29" s="4226"/>
      <c r="AI29" s="4225" t="s">
        <v>26</v>
      </c>
      <c r="AJ29" s="4226"/>
      <c r="AK29" s="4225" t="s">
        <v>27</v>
      </c>
      <c r="AL29" s="4226"/>
      <c r="AM29" s="4220" t="s">
        <v>28</v>
      </c>
      <c r="AN29" s="4222"/>
      <c r="AO29" s="3368"/>
      <c r="AP29" s="3368"/>
      <c r="AQ29" s="3368"/>
      <c r="AR29" s="3372"/>
      <c r="AS29" s="3372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V29" s="3"/>
      <c r="BW29" s="3"/>
      <c r="BX29" s="3"/>
      <c r="BY29" s="3"/>
      <c r="BZ29" s="3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5"/>
      <c r="DB29" s="5"/>
      <c r="DC29" s="5"/>
      <c r="DD29" s="5"/>
      <c r="DE29" s="5"/>
      <c r="DF29" s="5"/>
      <c r="DG29" s="5"/>
      <c r="DH29" s="5"/>
      <c r="DI29" s="5"/>
      <c r="DJ29" s="5"/>
    </row>
    <row r="30" spans="1:114" s="2" customFormat="1" x14ac:dyDescent="0.2">
      <c r="A30" s="4218"/>
      <c r="B30" s="2379" t="s">
        <v>29</v>
      </c>
      <c r="C30" s="2355" t="s">
        <v>30</v>
      </c>
      <c r="D30" s="2130" t="s">
        <v>31</v>
      </c>
      <c r="E30" s="2379" t="s">
        <v>30</v>
      </c>
      <c r="F30" s="2131" t="s">
        <v>31</v>
      </c>
      <c r="G30" s="2379" t="s">
        <v>30</v>
      </c>
      <c r="H30" s="2131" t="s">
        <v>31</v>
      </c>
      <c r="I30" s="2379" t="s">
        <v>30</v>
      </c>
      <c r="J30" s="2131" t="s">
        <v>31</v>
      </c>
      <c r="K30" s="2379" t="s">
        <v>30</v>
      </c>
      <c r="L30" s="2131" t="s">
        <v>31</v>
      </c>
      <c r="M30" s="2379" t="s">
        <v>30</v>
      </c>
      <c r="N30" s="2131" t="s">
        <v>31</v>
      </c>
      <c r="O30" s="2379" t="s">
        <v>30</v>
      </c>
      <c r="P30" s="2131" t="s">
        <v>31</v>
      </c>
      <c r="Q30" s="2379" t="s">
        <v>30</v>
      </c>
      <c r="R30" s="2131" t="s">
        <v>31</v>
      </c>
      <c r="S30" s="2379" t="s">
        <v>30</v>
      </c>
      <c r="T30" s="2131" t="s">
        <v>31</v>
      </c>
      <c r="U30" s="2379" t="s">
        <v>30</v>
      </c>
      <c r="V30" s="2131" t="s">
        <v>31</v>
      </c>
      <c r="W30" s="2379" t="s">
        <v>30</v>
      </c>
      <c r="X30" s="2131" t="s">
        <v>31</v>
      </c>
      <c r="Y30" s="2379" t="s">
        <v>30</v>
      </c>
      <c r="Z30" s="2131" t="s">
        <v>31</v>
      </c>
      <c r="AA30" s="2379" t="s">
        <v>30</v>
      </c>
      <c r="AB30" s="2131" t="s">
        <v>31</v>
      </c>
      <c r="AC30" s="2379" t="s">
        <v>30</v>
      </c>
      <c r="AD30" s="2131" t="s">
        <v>31</v>
      </c>
      <c r="AE30" s="2379" t="s">
        <v>30</v>
      </c>
      <c r="AF30" s="2131" t="s">
        <v>31</v>
      </c>
      <c r="AG30" s="2379" t="s">
        <v>30</v>
      </c>
      <c r="AH30" s="2131" t="s">
        <v>31</v>
      </c>
      <c r="AI30" s="2379" t="s">
        <v>30</v>
      </c>
      <c r="AJ30" s="2131" t="s">
        <v>31</v>
      </c>
      <c r="AK30" s="2380" t="s">
        <v>30</v>
      </c>
      <c r="AL30" s="2131" t="s">
        <v>31</v>
      </c>
      <c r="AM30" s="2379" t="s">
        <v>30</v>
      </c>
      <c r="AN30" s="2346" t="s">
        <v>31</v>
      </c>
      <c r="AO30" s="4224"/>
      <c r="AP30" s="4224"/>
      <c r="AQ30" s="4224"/>
      <c r="AR30" s="3623"/>
      <c r="AS30" s="362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V30" s="3"/>
      <c r="BW30" s="3"/>
      <c r="BX30" s="3"/>
      <c r="BY30" s="3"/>
      <c r="BZ30" s="3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5"/>
      <c r="DB30" s="5"/>
      <c r="DC30" s="5"/>
      <c r="DD30" s="5"/>
      <c r="DE30" s="5"/>
      <c r="DF30" s="5"/>
      <c r="DG30" s="5"/>
      <c r="DH30" s="5"/>
      <c r="DI30" s="5"/>
      <c r="DJ30" s="5"/>
    </row>
    <row r="31" spans="1:114" s="2" customFormat="1" x14ac:dyDescent="0.2">
      <c r="A31" s="2353" t="s">
        <v>51</v>
      </c>
      <c r="B31" s="2381">
        <f t="shared" ref="B31:B45" si="2">SUM(C31:D31)</f>
        <v>0</v>
      </c>
      <c r="C31" s="2364">
        <f t="shared" ref="C31:D33" si="3">SUM(E31+G31+I31+K31+M31+O31+Q31+S31+U31+W31+Y31+AA31+AC31+AE31+AG31+AI31+AK31+AM31)</f>
        <v>0</v>
      </c>
      <c r="D31" s="2365">
        <f t="shared" si="3"/>
        <v>0</v>
      </c>
      <c r="E31" s="2366"/>
      <c r="F31" s="2367"/>
      <c r="G31" s="2366"/>
      <c r="H31" s="2368"/>
      <c r="I31" s="2366"/>
      <c r="J31" s="2368"/>
      <c r="K31" s="2366"/>
      <c r="L31" s="2368"/>
      <c r="M31" s="2366"/>
      <c r="N31" s="2368"/>
      <c r="O31" s="2366"/>
      <c r="P31" s="2368"/>
      <c r="Q31" s="2382"/>
      <c r="R31" s="2368"/>
      <c r="S31" s="2366"/>
      <c r="T31" s="2368"/>
      <c r="U31" s="2366"/>
      <c r="V31" s="2368"/>
      <c r="W31" s="2366"/>
      <c r="X31" s="2368"/>
      <c r="Y31" s="2366"/>
      <c r="Z31" s="2368"/>
      <c r="AA31" s="2366"/>
      <c r="AB31" s="2368"/>
      <c r="AC31" s="2382"/>
      <c r="AD31" s="2368"/>
      <c r="AE31" s="2366"/>
      <c r="AF31" s="2368"/>
      <c r="AG31" s="2382"/>
      <c r="AH31" s="2368"/>
      <c r="AI31" s="2366"/>
      <c r="AJ31" s="2368"/>
      <c r="AK31" s="2382"/>
      <c r="AL31" s="2368"/>
      <c r="AM31" s="2383"/>
      <c r="AN31" s="2370"/>
      <c r="AO31" s="2371"/>
      <c r="AP31" s="2371"/>
      <c r="AQ31" s="2371"/>
      <c r="AR31" s="2351"/>
      <c r="AS31" s="2351"/>
      <c r="AT31" s="18"/>
      <c r="AU31" s="19"/>
      <c r="AV31" s="19"/>
      <c r="AW31" s="19"/>
      <c r="AX31" s="19"/>
      <c r="AY31" s="19"/>
      <c r="AZ31" s="19"/>
      <c r="BA31" s="19"/>
      <c r="BB31" s="19"/>
      <c r="BC31" s="3"/>
      <c r="BD31" s="3"/>
      <c r="BE31" s="3"/>
      <c r="BF31" s="3"/>
      <c r="BG31" s="3"/>
      <c r="BV31" s="3"/>
      <c r="BW31" s="3"/>
      <c r="BX31" s="3"/>
      <c r="BY31" s="3"/>
      <c r="BZ31" s="3"/>
      <c r="CA31" s="20"/>
      <c r="CB31" s="20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5"/>
      <c r="DB31" s="5">
        <v>0</v>
      </c>
      <c r="DC31" s="5"/>
      <c r="DD31" s="5">
        <v>0</v>
      </c>
      <c r="DE31" s="5"/>
      <c r="DF31" s="5">
        <v>0</v>
      </c>
      <c r="DG31" s="5"/>
      <c r="DH31" s="5">
        <v>0</v>
      </c>
      <c r="DI31" s="5"/>
      <c r="DJ31" s="5">
        <v>0</v>
      </c>
    </row>
    <row r="32" spans="1:114" s="2" customFormat="1" x14ac:dyDescent="0.2">
      <c r="A32" s="76" t="s">
        <v>52</v>
      </c>
      <c r="B32" s="22">
        <f t="shared" si="2"/>
        <v>0</v>
      </c>
      <c r="C32" s="23">
        <f t="shared" si="3"/>
        <v>0</v>
      </c>
      <c r="D32" s="24">
        <f t="shared" si="3"/>
        <v>0</v>
      </c>
      <c r="E32" s="25"/>
      <c r="F32" s="26"/>
      <c r="G32" s="25"/>
      <c r="H32" s="27"/>
      <c r="I32" s="25"/>
      <c r="J32" s="27"/>
      <c r="K32" s="25"/>
      <c r="L32" s="27"/>
      <c r="M32" s="25"/>
      <c r="N32" s="27"/>
      <c r="O32" s="25"/>
      <c r="P32" s="27"/>
      <c r="Q32" s="77"/>
      <c r="R32" s="27"/>
      <c r="S32" s="25"/>
      <c r="T32" s="27"/>
      <c r="U32" s="25"/>
      <c r="V32" s="27"/>
      <c r="W32" s="25"/>
      <c r="X32" s="27"/>
      <c r="Y32" s="25"/>
      <c r="Z32" s="27"/>
      <c r="AA32" s="25"/>
      <c r="AB32" s="27"/>
      <c r="AC32" s="77"/>
      <c r="AD32" s="27"/>
      <c r="AE32" s="25"/>
      <c r="AF32" s="27"/>
      <c r="AG32" s="77"/>
      <c r="AH32" s="27"/>
      <c r="AI32" s="25"/>
      <c r="AJ32" s="27"/>
      <c r="AK32" s="77"/>
      <c r="AL32" s="27"/>
      <c r="AM32" s="78"/>
      <c r="AN32" s="35"/>
      <c r="AO32" s="79"/>
      <c r="AP32" s="79"/>
      <c r="AQ32" s="79"/>
      <c r="AR32" s="80"/>
      <c r="AS32" s="80"/>
      <c r="AT32" s="18"/>
      <c r="AU32" s="19"/>
      <c r="AV32" s="19"/>
      <c r="AW32" s="19"/>
      <c r="AX32" s="19"/>
      <c r="AY32" s="19"/>
      <c r="AZ32" s="19"/>
      <c r="BA32" s="19"/>
      <c r="BB32" s="19"/>
      <c r="BC32" s="3"/>
      <c r="BD32" s="3"/>
      <c r="BE32" s="3"/>
      <c r="BF32" s="3"/>
      <c r="BG32" s="3"/>
      <c r="BV32" s="3"/>
      <c r="BW32" s="3"/>
      <c r="BX32" s="3"/>
      <c r="BY32" s="3"/>
      <c r="BZ32" s="3"/>
      <c r="CA32" s="4"/>
      <c r="CB32" s="20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5"/>
      <c r="DB32" s="5"/>
      <c r="DC32" s="5"/>
      <c r="DD32" s="5"/>
      <c r="DE32" s="5"/>
      <c r="DF32" s="5"/>
      <c r="DG32" s="5"/>
      <c r="DH32" s="5"/>
      <c r="DI32" s="5"/>
      <c r="DJ32" s="5"/>
    </row>
    <row r="33" spans="1:114" s="2" customFormat="1" x14ac:dyDescent="0.2">
      <c r="A33" s="81" t="s">
        <v>53</v>
      </c>
      <c r="B33" s="22">
        <f t="shared" si="2"/>
        <v>0</v>
      </c>
      <c r="C33" s="23">
        <f t="shared" si="3"/>
        <v>0</v>
      </c>
      <c r="D33" s="48">
        <f t="shared" si="3"/>
        <v>0</v>
      </c>
      <c r="E33" s="25"/>
      <c r="F33" s="26"/>
      <c r="G33" s="25"/>
      <c r="H33" s="27"/>
      <c r="I33" s="25"/>
      <c r="J33" s="27"/>
      <c r="K33" s="25"/>
      <c r="L33" s="27"/>
      <c r="M33" s="25"/>
      <c r="N33" s="27"/>
      <c r="O33" s="25"/>
      <c r="P33" s="27"/>
      <c r="Q33" s="77"/>
      <c r="R33" s="27"/>
      <c r="S33" s="25"/>
      <c r="T33" s="27"/>
      <c r="U33" s="25"/>
      <c r="V33" s="27"/>
      <c r="W33" s="25"/>
      <c r="X33" s="27"/>
      <c r="Y33" s="25"/>
      <c r="Z33" s="27"/>
      <c r="AA33" s="25"/>
      <c r="AB33" s="27"/>
      <c r="AC33" s="77"/>
      <c r="AD33" s="27"/>
      <c r="AE33" s="25"/>
      <c r="AF33" s="27"/>
      <c r="AG33" s="77"/>
      <c r="AH33" s="27"/>
      <c r="AI33" s="25"/>
      <c r="AJ33" s="27"/>
      <c r="AK33" s="77"/>
      <c r="AL33" s="27"/>
      <c r="AM33" s="78"/>
      <c r="AN33" s="35"/>
      <c r="AO33" s="31"/>
      <c r="AP33" s="31"/>
      <c r="AQ33" s="31"/>
      <c r="AR33" s="32"/>
      <c r="AS33" s="32"/>
      <c r="AT33" s="18"/>
      <c r="AU33" s="19"/>
      <c r="AV33" s="19"/>
      <c r="AW33" s="19"/>
      <c r="AX33" s="19"/>
      <c r="AY33" s="19"/>
      <c r="AZ33" s="19"/>
      <c r="BA33" s="19"/>
      <c r="BB33" s="19"/>
      <c r="BC33" s="3"/>
      <c r="BD33" s="3"/>
      <c r="BE33" s="3"/>
      <c r="BF33" s="3"/>
      <c r="BG33" s="3"/>
      <c r="BV33" s="3"/>
      <c r="BW33" s="3"/>
      <c r="BX33" s="3"/>
      <c r="BY33" s="3"/>
      <c r="BZ33" s="3"/>
      <c r="CA33" s="4"/>
      <c r="CB33" s="20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5"/>
      <c r="DB33" s="5">
        <v>0</v>
      </c>
      <c r="DC33" s="5"/>
      <c r="DD33" s="5">
        <v>0</v>
      </c>
      <c r="DE33" s="5"/>
      <c r="DF33" s="5">
        <v>0</v>
      </c>
      <c r="DG33" s="5"/>
      <c r="DH33" s="5">
        <v>0</v>
      </c>
      <c r="DI33" s="5"/>
      <c r="DJ33" s="5">
        <v>0</v>
      </c>
    </row>
    <row r="34" spans="1:114" s="2" customFormat="1" x14ac:dyDescent="0.2">
      <c r="A34" s="81" t="s">
        <v>54</v>
      </c>
      <c r="B34" s="22">
        <f t="shared" si="2"/>
        <v>0</v>
      </c>
      <c r="C34" s="23">
        <f>SUM(O34+Q34+S34+U34+W34+Y34+AA34)</f>
        <v>0</v>
      </c>
      <c r="D34" s="48">
        <f>SUM(P34+R34+T34+V34+X34+Z34+AB34)</f>
        <v>0</v>
      </c>
      <c r="E34" s="40"/>
      <c r="F34" s="41"/>
      <c r="G34" s="40"/>
      <c r="H34" s="49"/>
      <c r="I34" s="40"/>
      <c r="J34" s="49"/>
      <c r="K34" s="40"/>
      <c r="L34" s="49"/>
      <c r="M34" s="40"/>
      <c r="N34" s="49"/>
      <c r="O34" s="25"/>
      <c r="P34" s="27"/>
      <c r="Q34" s="77"/>
      <c r="R34" s="27"/>
      <c r="S34" s="25"/>
      <c r="T34" s="27"/>
      <c r="U34" s="25"/>
      <c r="V34" s="27"/>
      <c r="W34" s="25"/>
      <c r="X34" s="27"/>
      <c r="Y34" s="25"/>
      <c r="Z34" s="27"/>
      <c r="AA34" s="25"/>
      <c r="AB34" s="50"/>
      <c r="AC34" s="82"/>
      <c r="AD34" s="49"/>
      <c r="AE34" s="40"/>
      <c r="AF34" s="49"/>
      <c r="AG34" s="82"/>
      <c r="AH34" s="49"/>
      <c r="AI34" s="40"/>
      <c r="AJ34" s="49"/>
      <c r="AK34" s="82"/>
      <c r="AL34" s="49"/>
      <c r="AM34" s="83"/>
      <c r="AN34" s="30"/>
      <c r="AO34" s="31"/>
      <c r="AP34" s="31"/>
      <c r="AQ34" s="31"/>
      <c r="AR34" s="32"/>
      <c r="AS34" s="32"/>
      <c r="AT34" s="18"/>
      <c r="AU34" s="19"/>
      <c r="AV34" s="19"/>
      <c r="AW34" s="19"/>
      <c r="AX34" s="19"/>
      <c r="AY34" s="19"/>
      <c r="AZ34" s="19"/>
      <c r="BA34" s="19"/>
      <c r="BB34" s="19"/>
      <c r="BC34" s="3"/>
      <c r="BD34" s="3"/>
      <c r="BE34" s="3"/>
      <c r="BF34" s="3"/>
      <c r="BG34" s="3"/>
      <c r="BV34" s="3"/>
      <c r="BW34" s="3"/>
      <c r="BX34" s="3"/>
      <c r="BY34" s="3"/>
      <c r="BZ34" s="3"/>
      <c r="CA34" s="4"/>
      <c r="CB34" s="20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5"/>
      <c r="DB34" s="5"/>
      <c r="DC34" s="5"/>
      <c r="DD34" s="5"/>
      <c r="DE34" s="5"/>
      <c r="DF34" s="5"/>
      <c r="DG34" s="5"/>
      <c r="DH34" s="5"/>
      <c r="DI34" s="5"/>
      <c r="DJ34" s="5"/>
    </row>
    <row r="35" spans="1:114" s="2" customFormat="1" x14ac:dyDescent="0.2">
      <c r="A35" s="81" t="s">
        <v>55</v>
      </c>
      <c r="B35" s="22">
        <f>SUM(C35:D35)</f>
        <v>0</v>
      </c>
      <c r="C35" s="23">
        <f>SUM(E35+G35+I35+K35+M35+O35+Q35+S35+U35+W35+Y35+AA35+AC35+AE35+AG35+AI35+AK35+AM35)</f>
        <v>0</v>
      </c>
      <c r="D35" s="48">
        <f>SUM(F35+H35+J35+L35+N35+P35+R35+T35+V35+X35+Z35+AB35+AD35+AF35+AH35+AJ35+AL35+AN35)</f>
        <v>0</v>
      </c>
      <c r="E35" s="25"/>
      <c r="F35" s="26"/>
      <c r="G35" s="25"/>
      <c r="H35" s="27"/>
      <c r="I35" s="25"/>
      <c r="J35" s="27"/>
      <c r="K35" s="25"/>
      <c r="L35" s="27"/>
      <c r="M35" s="25"/>
      <c r="N35" s="27"/>
      <c r="O35" s="25"/>
      <c r="P35" s="27"/>
      <c r="Q35" s="77"/>
      <c r="R35" s="27"/>
      <c r="S35" s="25"/>
      <c r="T35" s="27"/>
      <c r="U35" s="25"/>
      <c r="V35" s="27"/>
      <c r="W35" s="25"/>
      <c r="X35" s="27"/>
      <c r="Y35" s="25"/>
      <c r="Z35" s="27"/>
      <c r="AA35" s="25"/>
      <c r="AB35" s="27"/>
      <c r="AC35" s="77"/>
      <c r="AD35" s="27"/>
      <c r="AE35" s="25"/>
      <c r="AF35" s="27"/>
      <c r="AG35" s="77"/>
      <c r="AH35" s="27"/>
      <c r="AI35" s="25"/>
      <c r="AJ35" s="27"/>
      <c r="AK35" s="77"/>
      <c r="AL35" s="27"/>
      <c r="AM35" s="78"/>
      <c r="AN35" s="35"/>
      <c r="AO35" s="79"/>
      <c r="AP35" s="79"/>
      <c r="AQ35" s="79"/>
      <c r="AR35" s="80"/>
      <c r="AS35" s="80"/>
      <c r="AT35" s="18"/>
      <c r="AU35" s="19"/>
      <c r="AV35" s="19"/>
      <c r="AW35" s="19"/>
      <c r="AX35" s="19"/>
      <c r="AY35" s="19"/>
      <c r="AZ35" s="19"/>
      <c r="BA35" s="19"/>
      <c r="BB35" s="19"/>
      <c r="BC35" s="3"/>
      <c r="BD35" s="3"/>
      <c r="BE35" s="3"/>
      <c r="BF35" s="3"/>
      <c r="BG35" s="3"/>
      <c r="BV35" s="3"/>
      <c r="BW35" s="3"/>
      <c r="BX35" s="3"/>
      <c r="BY35" s="3"/>
      <c r="BZ35" s="3"/>
      <c r="CA35" s="4"/>
      <c r="CB35" s="20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5"/>
      <c r="DB35" s="5">
        <v>0</v>
      </c>
      <c r="DC35" s="5"/>
      <c r="DD35" s="5">
        <v>0</v>
      </c>
      <c r="DE35" s="5"/>
      <c r="DF35" s="5">
        <v>0</v>
      </c>
      <c r="DG35" s="5"/>
      <c r="DH35" s="5">
        <v>0</v>
      </c>
      <c r="DI35" s="5"/>
      <c r="DJ35" s="5">
        <v>0</v>
      </c>
    </row>
    <row r="36" spans="1:114" s="2" customFormat="1" x14ac:dyDescent="0.2">
      <c r="A36" s="81" t="s">
        <v>56</v>
      </c>
      <c r="B36" s="22">
        <f>SUM(C36:D36)</f>
        <v>0</v>
      </c>
      <c r="C36" s="23">
        <f>SUM(K36+M36+O36+Q36+S36+U36+W36+Y36+AA36+AC36+AE36+AG36+AI36+AK36+AM36)</f>
        <v>0</v>
      </c>
      <c r="D36" s="48">
        <f>SUM(L36+N36+P36+R36+T36+V36+X36+Z36+AB36+AD36+AF36+AH36+AJ36+AL36+AN36)</f>
        <v>0</v>
      </c>
      <c r="E36" s="84"/>
      <c r="F36" s="85"/>
      <c r="G36" s="84"/>
      <c r="H36" s="86"/>
      <c r="I36" s="84"/>
      <c r="J36" s="86"/>
      <c r="K36" s="25"/>
      <c r="L36" s="27"/>
      <c r="M36" s="25"/>
      <c r="N36" s="27"/>
      <c r="O36" s="25"/>
      <c r="P36" s="27"/>
      <c r="Q36" s="77"/>
      <c r="R36" s="27"/>
      <c r="S36" s="25"/>
      <c r="T36" s="27"/>
      <c r="U36" s="25"/>
      <c r="V36" s="27"/>
      <c r="W36" s="25"/>
      <c r="X36" s="27"/>
      <c r="Y36" s="25"/>
      <c r="Z36" s="27"/>
      <c r="AA36" s="25"/>
      <c r="AB36" s="27"/>
      <c r="AC36" s="77"/>
      <c r="AD36" s="27"/>
      <c r="AE36" s="25"/>
      <c r="AF36" s="27"/>
      <c r="AG36" s="77"/>
      <c r="AH36" s="27"/>
      <c r="AI36" s="25"/>
      <c r="AJ36" s="27"/>
      <c r="AK36" s="77"/>
      <c r="AL36" s="27"/>
      <c r="AM36" s="78"/>
      <c r="AN36" s="35"/>
      <c r="AO36" s="79"/>
      <c r="AP36" s="79"/>
      <c r="AQ36" s="79"/>
      <c r="AR36" s="80"/>
      <c r="AS36" s="80"/>
      <c r="AT36" s="18"/>
      <c r="AU36" s="19"/>
      <c r="AV36" s="19"/>
      <c r="AW36" s="19"/>
      <c r="AX36" s="19"/>
      <c r="AY36" s="19"/>
      <c r="AZ36" s="19"/>
      <c r="BA36" s="19"/>
      <c r="BB36" s="19"/>
      <c r="BC36" s="3"/>
      <c r="BD36" s="3"/>
      <c r="BE36" s="3"/>
      <c r="BF36" s="3"/>
      <c r="BG36" s="3"/>
      <c r="BV36" s="3"/>
      <c r="BW36" s="3"/>
      <c r="BX36" s="3"/>
      <c r="BY36" s="3"/>
      <c r="BZ36" s="3"/>
      <c r="CA36" s="4"/>
      <c r="CB36" s="20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5"/>
      <c r="DB36" s="5">
        <v>0</v>
      </c>
      <c r="DC36" s="5"/>
      <c r="DD36" s="5">
        <v>0</v>
      </c>
      <c r="DE36" s="5"/>
      <c r="DF36" s="5">
        <v>0</v>
      </c>
      <c r="DG36" s="5"/>
      <c r="DH36" s="5">
        <v>0</v>
      </c>
      <c r="DI36" s="5"/>
      <c r="DJ36" s="5">
        <v>0</v>
      </c>
    </row>
    <row r="37" spans="1:114" s="2" customFormat="1" x14ac:dyDescent="0.2">
      <c r="A37" s="81" t="s">
        <v>57</v>
      </c>
      <c r="B37" s="87">
        <f>SUM(C37:D37)</f>
        <v>0</v>
      </c>
      <c r="C37" s="23">
        <f>SUM(K37+M37+O37+Q37+S37+U37+W37+Y37+AA37+AC37+AE37+AG37+AI37+AK37+AM37)</f>
        <v>0</v>
      </c>
      <c r="D37" s="48">
        <f>SUM(L37+N37+P37+R37+T37+V37+X37+Z37+AB37+AD37+AF37+AH37+AJ37+AL37+AN37)</f>
        <v>0</v>
      </c>
      <c r="E37" s="84"/>
      <c r="F37" s="85"/>
      <c r="G37" s="84"/>
      <c r="H37" s="86"/>
      <c r="I37" s="84"/>
      <c r="J37" s="86"/>
      <c r="K37" s="25"/>
      <c r="L37" s="27"/>
      <c r="M37" s="25"/>
      <c r="N37" s="27"/>
      <c r="O37" s="25"/>
      <c r="P37" s="27"/>
      <c r="Q37" s="77"/>
      <c r="R37" s="27"/>
      <c r="S37" s="25"/>
      <c r="T37" s="27"/>
      <c r="U37" s="25"/>
      <c r="V37" s="27"/>
      <c r="W37" s="25"/>
      <c r="X37" s="27"/>
      <c r="Y37" s="25"/>
      <c r="Z37" s="27"/>
      <c r="AA37" s="25"/>
      <c r="AB37" s="27"/>
      <c r="AC37" s="77"/>
      <c r="AD37" s="27"/>
      <c r="AE37" s="25"/>
      <c r="AF37" s="27"/>
      <c r="AG37" s="77"/>
      <c r="AH37" s="27"/>
      <c r="AI37" s="25"/>
      <c r="AJ37" s="27"/>
      <c r="AK37" s="77"/>
      <c r="AL37" s="27"/>
      <c r="AM37" s="78"/>
      <c r="AN37" s="35"/>
      <c r="AO37" s="79"/>
      <c r="AP37" s="79"/>
      <c r="AQ37" s="79"/>
      <c r="AR37" s="80"/>
      <c r="AS37" s="80"/>
      <c r="AT37" s="18"/>
      <c r="AU37" s="19"/>
      <c r="AV37" s="19"/>
      <c r="AW37" s="19"/>
      <c r="AX37" s="19"/>
      <c r="AY37" s="19"/>
      <c r="AZ37" s="19"/>
      <c r="BA37" s="19"/>
      <c r="BB37" s="19"/>
      <c r="BC37" s="3"/>
      <c r="BD37" s="3"/>
      <c r="BE37" s="3"/>
      <c r="BF37" s="3"/>
      <c r="BG37" s="3"/>
      <c r="BV37" s="3"/>
      <c r="BW37" s="3"/>
      <c r="BX37" s="3"/>
      <c r="BY37" s="3"/>
      <c r="BZ37" s="3"/>
      <c r="CA37" s="4"/>
      <c r="CB37" s="20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5"/>
      <c r="DB37" s="5">
        <v>0</v>
      </c>
      <c r="DC37" s="5"/>
      <c r="DD37" s="5">
        <v>0</v>
      </c>
      <c r="DE37" s="5"/>
      <c r="DF37" s="5">
        <v>0</v>
      </c>
      <c r="DG37" s="5"/>
      <c r="DH37" s="5">
        <v>0</v>
      </c>
      <c r="DI37" s="5"/>
      <c r="DJ37" s="5">
        <v>0</v>
      </c>
    </row>
    <row r="38" spans="1:114" s="2" customFormat="1" x14ac:dyDescent="0.2">
      <c r="A38" s="42" t="s">
        <v>58</v>
      </c>
      <c r="B38" s="22">
        <f t="shared" si="2"/>
        <v>0</v>
      </c>
      <c r="C38" s="23">
        <f t="shared" ref="C38:D45" si="4">SUM(E38+G38+I38+K38+M38+O38+Q38+S38+U38+W38+Y38+AA38+AC38+AE38+AG38+AI38+AK38+AM38)</f>
        <v>0</v>
      </c>
      <c r="D38" s="24">
        <f t="shared" si="4"/>
        <v>0</v>
      </c>
      <c r="E38" s="25"/>
      <c r="F38" s="26"/>
      <c r="G38" s="25"/>
      <c r="H38" s="27"/>
      <c r="I38" s="25"/>
      <c r="J38" s="27"/>
      <c r="K38" s="25"/>
      <c r="L38" s="27"/>
      <c r="M38" s="25"/>
      <c r="N38" s="27"/>
      <c r="O38" s="25"/>
      <c r="P38" s="27"/>
      <c r="Q38" s="77"/>
      <c r="R38" s="27"/>
      <c r="S38" s="25"/>
      <c r="T38" s="27"/>
      <c r="U38" s="25"/>
      <c r="V38" s="27"/>
      <c r="W38" s="25"/>
      <c r="X38" s="27"/>
      <c r="Y38" s="25"/>
      <c r="Z38" s="27"/>
      <c r="AA38" s="25"/>
      <c r="AB38" s="27"/>
      <c r="AC38" s="77"/>
      <c r="AD38" s="27"/>
      <c r="AE38" s="25"/>
      <c r="AF38" s="27"/>
      <c r="AG38" s="77"/>
      <c r="AH38" s="27"/>
      <c r="AI38" s="25"/>
      <c r="AJ38" s="27"/>
      <c r="AK38" s="77"/>
      <c r="AL38" s="27"/>
      <c r="AM38" s="78"/>
      <c r="AN38" s="35"/>
      <c r="AO38" s="31"/>
      <c r="AP38" s="31"/>
      <c r="AQ38" s="31"/>
      <c r="AR38" s="32"/>
      <c r="AS38" s="32"/>
      <c r="AT38" s="18"/>
      <c r="AU38" s="19"/>
      <c r="AV38" s="19"/>
      <c r="AW38" s="19"/>
      <c r="AX38" s="19"/>
      <c r="AY38" s="19"/>
      <c r="AZ38" s="19"/>
      <c r="BA38" s="19"/>
      <c r="BB38" s="19"/>
      <c r="BC38" s="3"/>
      <c r="BD38" s="3"/>
      <c r="BE38" s="3"/>
      <c r="BF38" s="3"/>
      <c r="BG38" s="3"/>
      <c r="BV38" s="3"/>
      <c r="BW38" s="3"/>
      <c r="BX38" s="3"/>
      <c r="BY38" s="3"/>
      <c r="BZ38" s="3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5"/>
      <c r="DB38" s="5">
        <v>0</v>
      </c>
      <c r="DC38" s="5"/>
      <c r="DD38" s="5">
        <v>0</v>
      </c>
      <c r="DE38" s="5"/>
      <c r="DF38" s="5">
        <v>0</v>
      </c>
      <c r="DG38" s="5"/>
      <c r="DH38" s="5">
        <v>0</v>
      </c>
      <c r="DI38" s="5"/>
      <c r="DJ38" s="5">
        <v>0</v>
      </c>
    </row>
    <row r="39" spans="1:114" s="2" customFormat="1" x14ac:dyDescent="0.2">
      <c r="A39" s="42" t="s">
        <v>59</v>
      </c>
      <c r="B39" s="22">
        <f>SUM(C39:D39)</f>
        <v>0</v>
      </c>
      <c r="C39" s="23">
        <f>SUM(E39+G39+I39+K39+M39+O39+Q39+S39+U39+W39+Y39+AA39+AC39+AE39+AG39+AI39+AK39+AM39)</f>
        <v>0</v>
      </c>
      <c r="D39" s="24">
        <f>SUM(F39+H39+J39+L39+N39+P39+R39+T39+V39+X39+Z39+AB39+AD39+AF39+AH39+AJ39+AL39+AN39)</f>
        <v>0</v>
      </c>
      <c r="E39" s="25"/>
      <c r="F39" s="26"/>
      <c r="G39" s="25"/>
      <c r="H39" s="27"/>
      <c r="I39" s="25"/>
      <c r="J39" s="27"/>
      <c r="K39" s="25"/>
      <c r="L39" s="27"/>
      <c r="M39" s="25"/>
      <c r="N39" s="27"/>
      <c r="O39" s="25"/>
      <c r="P39" s="27"/>
      <c r="Q39" s="77"/>
      <c r="R39" s="27"/>
      <c r="S39" s="25"/>
      <c r="T39" s="27"/>
      <c r="U39" s="25"/>
      <c r="V39" s="27"/>
      <c r="W39" s="25"/>
      <c r="X39" s="27"/>
      <c r="Y39" s="25"/>
      <c r="Z39" s="27"/>
      <c r="AA39" s="25"/>
      <c r="AB39" s="27"/>
      <c r="AC39" s="77"/>
      <c r="AD39" s="27"/>
      <c r="AE39" s="25"/>
      <c r="AF39" s="27"/>
      <c r="AG39" s="77"/>
      <c r="AH39" s="27"/>
      <c r="AI39" s="25"/>
      <c r="AJ39" s="27"/>
      <c r="AK39" s="77"/>
      <c r="AL39" s="27"/>
      <c r="AM39" s="78"/>
      <c r="AN39" s="35"/>
      <c r="AO39" s="31"/>
      <c r="AP39" s="31"/>
      <c r="AQ39" s="31"/>
      <c r="AR39" s="32"/>
      <c r="AS39" s="32"/>
      <c r="AT39" s="18"/>
      <c r="AU39" s="19"/>
      <c r="AV39" s="19"/>
      <c r="AW39" s="19"/>
      <c r="AX39" s="19"/>
      <c r="AY39" s="19"/>
      <c r="AZ39" s="19"/>
      <c r="BA39" s="19"/>
      <c r="BB39" s="19"/>
      <c r="BC39" s="3"/>
      <c r="BD39" s="3"/>
      <c r="BE39" s="3"/>
      <c r="BF39" s="3"/>
      <c r="BG39" s="3"/>
      <c r="BV39" s="3"/>
      <c r="BW39" s="3"/>
      <c r="BX39" s="3"/>
      <c r="BY39" s="3"/>
      <c r="BZ39" s="3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5"/>
      <c r="DB39" s="5"/>
      <c r="DC39" s="5"/>
      <c r="DD39" s="5"/>
      <c r="DE39" s="5"/>
      <c r="DF39" s="5"/>
      <c r="DG39" s="5"/>
      <c r="DH39" s="5"/>
      <c r="DI39" s="5"/>
      <c r="DJ39" s="5"/>
    </row>
    <row r="40" spans="1:114" s="2" customFormat="1" x14ac:dyDescent="0.2">
      <c r="A40" s="42" t="s">
        <v>60</v>
      </c>
      <c r="B40" s="22">
        <f>SUM(C40:D40)</f>
        <v>0</v>
      </c>
      <c r="C40" s="23">
        <f>SUM(E40+G40+I40+K40+M40+O40+Q40+S40+U40+W40+Y40+AA40+AC40+AE40+AG40+AI40+AK40+AM40)</f>
        <v>0</v>
      </c>
      <c r="D40" s="24">
        <f>SUM(F40+H40+J40+L40+N40+P40+R40+T40+V40+X40+Z40+AB40+AD40+AF40+AH40+AJ40+AL40+AN40)</f>
        <v>0</v>
      </c>
      <c r="E40" s="25"/>
      <c r="F40" s="26"/>
      <c r="G40" s="25"/>
      <c r="H40" s="27"/>
      <c r="I40" s="25"/>
      <c r="J40" s="27"/>
      <c r="K40" s="25"/>
      <c r="L40" s="27"/>
      <c r="M40" s="25"/>
      <c r="N40" s="27"/>
      <c r="O40" s="25"/>
      <c r="P40" s="27"/>
      <c r="Q40" s="77"/>
      <c r="R40" s="27"/>
      <c r="S40" s="25"/>
      <c r="T40" s="27"/>
      <c r="U40" s="25"/>
      <c r="V40" s="27"/>
      <c r="W40" s="25"/>
      <c r="X40" s="27"/>
      <c r="Y40" s="25"/>
      <c r="Z40" s="27"/>
      <c r="AA40" s="25"/>
      <c r="AB40" s="27"/>
      <c r="AC40" s="77"/>
      <c r="AD40" s="27"/>
      <c r="AE40" s="25"/>
      <c r="AF40" s="27"/>
      <c r="AG40" s="77"/>
      <c r="AH40" s="27"/>
      <c r="AI40" s="25"/>
      <c r="AJ40" s="27"/>
      <c r="AK40" s="77"/>
      <c r="AL40" s="27"/>
      <c r="AM40" s="78"/>
      <c r="AN40" s="35"/>
      <c r="AO40" s="31"/>
      <c r="AP40" s="31"/>
      <c r="AQ40" s="31"/>
      <c r="AR40" s="32"/>
      <c r="AS40" s="32"/>
      <c r="AT40" s="18"/>
      <c r="AU40" s="19"/>
      <c r="AV40" s="19"/>
      <c r="AW40" s="19"/>
      <c r="AX40" s="19"/>
      <c r="AY40" s="19"/>
      <c r="AZ40" s="19"/>
      <c r="BA40" s="19"/>
      <c r="BB40" s="19"/>
      <c r="BC40" s="3"/>
      <c r="BD40" s="3"/>
      <c r="BE40" s="3"/>
      <c r="BF40" s="3"/>
      <c r="BG40" s="3"/>
      <c r="BV40" s="3"/>
      <c r="BW40" s="3"/>
      <c r="BX40" s="3"/>
      <c r="BY40" s="3"/>
      <c r="BZ40" s="3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5"/>
      <c r="DB40" s="5"/>
      <c r="DC40" s="5"/>
      <c r="DD40" s="5"/>
      <c r="DE40" s="5"/>
      <c r="DF40" s="5"/>
      <c r="DG40" s="5"/>
      <c r="DH40" s="5"/>
      <c r="DI40" s="5"/>
      <c r="DJ40" s="5"/>
    </row>
    <row r="41" spans="1:114" s="2" customFormat="1" x14ac:dyDescent="0.2">
      <c r="A41" s="42" t="s">
        <v>61</v>
      </c>
      <c r="B41" s="22">
        <f t="shared" si="2"/>
        <v>0</v>
      </c>
      <c r="C41" s="23">
        <f t="shared" si="4"/>
        <v>0</v>
      </c>
      <c r="D41" s="24">
        <f t="shared" si="4"/>
        <v>0</v>
      </c>
      <c r="E41" s="25"/>
      <c r="F41" s="26"/>
      <c r="G41" s="25"/>
      <c r="H41" s="27"/>
      <c r="I41" s="25"/>
      <c r="J41" s="27"/>
      <c r="K41" s="25"/>
      <c r="L41" s="27"/>
      <c r="M41" s="25"/>
      <c r="N41" s="27"/>
      <c r="O41" s="25"/>
      <c r="P41" s="27"/>
      <c r="Q41" s="77"/>
      <c r="R41" s="27"/>
      <c r="S41" s="25"/>
      <c r="T41" s="27"/>
      <c r="U41" s="25"/>
      <c r="V41" s="27"/>
      <c r="W41" s="25"/>
      <c r="X41" s="27"/>
      <c r="Y41" s="25"/>
      <c r="Z41" s="27"/>
      <c r="AA41" s="25"/>
      <c r="AB41" s="27"/>
      <c r="AC41" s="77"/>
      <c r="AD41" s="27"/>
      <c r="AE41" s="25"/>
      <c r="AF41" s="27"/>
      <c r="AG41" s="77"/>
      <c r="AH41" s="27"/>
      <c r="AI41" s="25"/>
      <c r="AJ41" s="27"/>
      <c r="AK41" s="77"/>
      <c r="AL41" s="27"/>
      <c r="AM41" s="78"/>
      <c r="AN41" s="35"/>
      <c r="AO41" s="31"/>
      <c r="AP41" s="31"/>
      <c r="AQ41" s="31"/>
      <c r="AR41" s="32"/>
      <c r="AS41" s="32"/>
      <c r="AT41" s="18"/>
      <c r="AU41" s="19"/>
      <c r="AV41" s="19"/>
      <c r="AW41" s="19"/>
      <c r="AX41" s="19"/>
      <c r="AY41" s="19"/>
      <c r="AZ41" s="19"/>
      <c r="BA41" s="19"/>
      <c r="BB41" s="19"/>
      <c r="BC41" s="3"/>
      <c r="BD41" s="3"/>
      <c r="BE41" s="3"/>
      <c r="BF41" s="3"/>
      <c r="BG41" s="3"/>
      <c r="BV41" s="3"/>
      <c r="BW41" s="3"/>
      <c r="BX41" s="3"/>
      <c r="BY41" s="3"/>
      <c r="BZ41" s="3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5"/>
      <c r="DB41" s="5"/>
      <c r="DC41" s="5"/>
      <c r="DD41" s="5"/>
      <c r="DE41" s="5"/>
      <c r="DF41" s="5"/>
      <c r="DG41" s="5"/>
      <c r="DH41" s="5"/>
      <c r="DI41" s="5"/>
      <c r="DJ41" s="5"/>
    </row>
    <row r="42" spans="1:114" s="2" customFormat="1" x14ac:dyDescent="0.2">
      <c r="A42" s="42" t="s">
        <v>62</v>
      </c>
      <c r="B42" s="22">
        <f t="shared" si="2"/>
        <v>0</v>
      </c>
      <c r="C42" s="23">
        <f t="shared" si="4"/>
        <v>0</v>
      </c>
      <c r="D42" s="24">
        <f t="shared" si="4"/>
        <v>0</v>
      </c>
      <c r="E42" s="25"/>
      <c r="F42" s="26"/>
      <c r="G42" s="25"/>
      <c r="H42" s="27"/>
      <c r="I42" s="25"/>
      <c r="J42" s="27"/>
      <c r="K42" s="25"/>
      <c r="L42" s="27"/>
      <c r="M42" s="25"/>
      <c r="N42" s="27"/>
      <c r="O42" s="25"/>
      <c r="P42" s="27"/>
      <c r="Q42" s="77"/>
      <c r="R42" s="27"/>
      <c r="S42" s="25"/>
      <c r="T42" s="27"/>
      <c r="U42" s="25"/>
      <c r="V42" s="27"/>
      <c r="W42" s="25"/>
      <c r="X42" s="27"/>
      <c r="Y42" s="25"/>
      <c r="Z42" s="27"/>
      <c r="AA42" s="25"/>
      <c r="AB42" s="27"/>
      <c r="AC42" s="77"/>
      <c r="AD42" s="27"/>
      <c r="AE42" s="25"/>
      <c r="AF42" s="27"/>
      <c r="AG42" s="77"/>
      <c r="AH42" s="27"/>
      <c r="AI42" s="25"/>
      <c r="AJ42" s="27"/>
      <c r="AK42" s="77"/>
      <c r="AL42" s="27"/>
      <c r="AM42" s="78"/>
      <c r="AN42" s="35"/>
      <c r="AO42" s="53"/>
      <c r="AP42" s="53"/>
      <c r="AQ42" s="53"/>
      <c r="AR42" s="54"/>
      <c r="AS42" s="54"/>
      <c r="AT42" s="18"/>
      <c r="AU42" s="19"/>
      <c r="AV42" s="19"/>
      <c r="AW42" s="19"/>
      <c r="AX42" s="19"/>
      <c r="AY42" s="19"/>
      <c r="AZ42" s="19"/>
      <c r="BA42" s="19"/>
      <c r="BB42" s="19"/>
      <c r="BC42" s="3"/>
      <c r="BD42" s="3"/>
      <c r="BE42" s="3"/>
      <c r="BF42" s="3"/>
      <c r="BG42" s="3"/>
      <c r="BV42" s="3"/>
      <c r="BW42" s="3"/>
      <c r="BX42" s="3"/>
      <c r="BY42" s="3"/>
      <c r="BZ42" s="3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5"/>
      <c r="DB42" s="5"/>
      <c r="DC42" s="5"/>
      <c r="DD42" s="5"/>
      <c r="DE42" s="5"/>
      <c r="DF42" s="5"/>
      <c r="DG42" s="5"/>
      <c r="DH42" s="5"/>
      <c r="DI42" s="5"/>
      <c r="DJ42" s="5"/>
    </row>
    <row r="43" spans="1:114" s="2" customFormat="1" x14ac:dyDescent="0.2">
      <c r="A43" s="42" t="s">
        <v>63</v>
      </c>
      <c r="B43" s="22">
        <f t="shared" si="2"/>
        <v>0</v>
      </c>
      <c r="C43" s="23">
        <f t="shared" si="4"/>
        <v>0</v>
      </c>
      <c r="D43" s="24">
        <f t="shared" si="4"/>
        <v>0</v>
      </c>
      <c r="E43" s="25"/>
      <c r="F43" s="26"/>
      <c r="G43" s="25"/>
      <c r="H43" s="27"/>
      <c r="I43" s="25"/>
      <c r="J43" s="27"/>
      <c r="K43" s="25"/>
      <c r="L43" s="27"/>
      <c r="M43" s="25"/>
      <c r="N43" s="27"/>
      <c r="O43" s="25"/>
      <c r="P43" s="27"/>
      <c r="Q43" s="77"/>
      <c r="R43" s="27"/>
      <c r="S43" s="25"/>
      <c r="T43" s="27"/>
      <c r="U43" s="25"/>
      <c r="V43" s="27"/>
      <c r="W43" s="25"/>
      <c r="X43" s="27"/>
      <c r="Y43" s="25"/>
      <c r="Z43" s="27"/>
      <c r="AA43" s="25"/>
      <c r="AB43" s="27"/>
      <c r="AC43" s="77"/>
      <c r="AD43" s="27"/>
      <c r="AE43" s="25"/>
      <c r="AF43" s="27"/>
      <c r="AG43" s="77"/>
      <c r="AH43" s="27"/>
      <c r="AI43" s="25"/>
      <c r="AJ43" s="27"/>
      <c r="AK43" s="77"/>
      <c r="AL43" s="27"/>
      <c r="AM43" s="78"/>
      <c r="AN43" s="35"/>
      <c r="AO43" s="53"/>
      <c r="AP43" s="53"/>
      <c r="AQ43" s="53"/>
      <c r="AR43" s="54"/>
      <c r="AS43" s="54"/>
      <c r="AT43" s="18"/>
      <c r="AU43" s="19"/>
      <c r="AV43" s="19"/>
      <c r="AW43" s="19"/>
      <c r="AX43" s="19"/>
      <c r="AY43" s="19"/>
      <c r="AZ43" s="19"/>
      <c r="BA43" s="19"/>
      <c r="BB43" s="19"/>
      <c r="BC43" s="3"/>
      <c r="BD43" s="3"/>
      <c r="BE43" s="3"/>
      <c r="BF43" s="3"/>
      <c r="BG43" s="3"/>
      <c r="BV43" s="3"/>
      <c r="BW43" s="3"/>
      <c r="BX43" s="3"/>
      <c r="BY43" s="3"/>
      <c r="BZ43" s="3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5"/>
      <c r="DB43" s="5"/>
      <c r="DC43" s="5"/>
      <c r="DD43" s="5"/>
      <c r="DE43" s="5"/>
      <c r="DF43" s="5"/>
      <c r="DG43" s="5"/>
      <c r="DH43" s="5"/>
      <c r="DI43" s="5"/>
      <c r="DJ43" s="5"/>
    </row>
    <row r="44" spans="1:114" s="2" customFormat="1" x14ac:dyDescent="0.2">
      <c r="A44" s="42" t="s">
        <v>64</v>
      </c>
      <c r="B44" s="22">
        <f t="shared" si="2"/>
        <v>0</v>
      </c>
      <c r="C44" s="23">
        <f t="shared" si="4"/>
        <v>0</v>
      </c>
      <c r="D44" s="24">
        <f t="shared" si="4"/>
        <v>0</v>
      </c>
      <c r="E44" s="25"/>
      <c r="F44" s="26"/>
      <c r="G44" s="25"/>
      <c r="H44" s="27"/>
      <c r="I44" s="25"/>
      <c r="J44" s="27"/>
      <c r="K44" s="25"/>
      <c r="L44" s="27"/>
      <c r="M44" s="25"/>
      <c r="N44" s="27"/>
      <c r="O44" s="25"/>
      <c r="P44" s="27"/>
      <c r="Q44" s="77"/>
      <c r="R44" s="27"/>
      <c r="S44" s="25"/>
      <c r="T44" s="27"/>
      <c r="U44" s="25"/>
      <c r="V44" s="27"/>
      <c r="W44" s="25"/>
      <c r="X44" s="27"/>
      <c r="Y44" s="25"/>
      <c r="Z44" s="27"/>
      <c r="AA44" s="25"/>
      <c r="AB44" s="27"/>
      <c r="AC44" s="77"/>
      <c r="AD44" s="27"/>
      <c r="AE44" s="25"/>
      <c r="AF44" s="27"/>
      <c r="AG44" s="77"/>
      <c r="AH44" s="27"/>
      <c r="AI44" s="25"/>
      <c r="AJ44" s="27"/>
      <c r="AK44" s="77"/>
      <c r="AL44" s="27"/>
      <c r="AM44" s="78"/>
      <c r="AN44" s="35"/>
      <c r="AO44" s="53"/>
      <c r="AP44" s="53"/>
      <c r="AQ44" s="53"/>
      <c r="AR44" s="54"/>
      <c r="AS44" s="54"/>
      <c r="AT44" s="18"/>
      <c r="AU44" s="19"/>
      <c r="AV44" s="19"/>
      <c r="AW44" s="19"/>
      <c r="AX44" s="19"/>
      <c r="AY44" s="19"/>
      <c r="AZ44" s="19"/>
      <c r="BA44" s="19"/>
      <c r="BB44" s="19"/>
      <c r="BC44" s="3"/>
      <c r="BD44" s="3"/>
      <c r="BE44" s="3"/>
      <c r="BF44" s="3"/>
      <c r="BG44" s="3"/>
      <c r="BV44" s="3"/>
      <c r="BW44" s="3"/>
      <c r="BX44" s="3"/>
      <c r="BY44" s="3"/>
      <c r="BZ44" s="3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5"/>
      <c r="DB44" s="5"/>
      <c r="DC44" s="5"/>
      <c r="DD44" s="5"/>
      <c r="DE44" s="5"/>
      <c r="DF44" s="5"/>
      <c r="DG44" s="5"/>
      <c r="DH44" s="5"/>
      <c r="DI44" s="5"/>
      <c r="DJ44" s="5"/>
    </row>
    <row r="45" spans="1:114" s="2" customFormat="1" x14ac:dyDescent="0.2">
      <c r="A45" s="88" t="s">
        <v>65</v>
      </c>
      <c r="B45" s="89">
        <f t="shared" si="2"/>
        <v>0</v>
      </c>
      <c r="C45" s="90">
        <f t="shared" si="4"/>
        <v>0</v>
      </c>
      <c r="D45" s="91">
        <f t="shared" si="4"/>
        <v>0</v>
      </c>
      <c r="E45" s="65"/>
      <c r="F45" s="66"/>
      <c r="G45" s="65"/>
      <c r="H45" s="64"/>
      <c r="I45" s="65"/>
      <c r="J45" s="64"/>
      <c r="K45" s="65"/>
      <c r="L45" s="64"/>
      <c r="M45" s="65"/>
      <c r="N45" s="64"/>
      <c r="O45" s="65"/>
      <c r="P45" s="64"/>
      <c r="Q45" s="92"/>
      <c r="R45" s="64"/>
      <c r="S45" s="65"/>
      <c r="T45" s="64"/>
      <c r="U45" s="65"/>
      <c r="V45" s="64"/>
      <c r="W45" s="65"/>
      <c r="X45" s="64"/>
      <c r="Y45" s="65"/>
      <c r="Z45" s="64"/>
      <c r="AA45" s="65"/>
      <c r="AB45" s="64"/>
      <c r="AC45" s="92"/>
      <c r="AD45" s="64"/>
      <c r="AE45" s="65"/>
      <c r="AF45" s="64"/>
      <c r="AG45" s="92"/>
      <c r="AH45" s="64"/>
      <c r="AI45" s="65"/>
      <c r="AJ45" s="64"/>
      <c r="AK45" s="92"/>
      <c r="AL45" s="64"/>
      <c r="AM45" s="93"/>
      <c r="AN45" s="68"/>
      <c r="AO45" s="69"/>
      <c r="AP45" s="69"/>
      <c r="AQ45" s="69"/>
      <c r="AR45" s="70"/>
      <c r="AS45" s="70"/>
      <c r="AT45" s="18"/>
      <c r="AU45" s="19"/>
      <c r="AV45" s="19"/>
      <c r="AW45" s="19"/>
      <c r="AX45" s="19"/>
      <c r="AY45" s="19"/>
      <c r="AZ45" s="19"/>
      <c r="BA45" s="19"/>
      <c r="BB45" s="19"/>
      <c r="BC45" s="3"/>
      <c r="BD45" s="3"/>
      <c r="BE45" s="3"/>
      <c r="BF45" s="3"/>
      <c r="BG45" s="3"/>
      <c r="BV45" s="3"/>
      <c r="BW45" s="3"/>
      <c r="BX45" s="3"/>
      <c r="BY45" s="3"/>
      <c r="BZ45" s="3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5"/>
      <c r="DB45" s="5"/>
      <c r="DC45" s="5"/>
      <c r="DD45" s="5"/>
      <c r="DE45" s="5"/>
      <c r="DF45" s="5"/>
      <c r="DG45" s="5"/>
      <c r="DH45" s="5"/>
      <c r="DI45" s="5"/>
      <c r="DJ45" s="5"/>
    </row>
    <row r="46" spans="1:114" s="2" customFormat="1" x14ac:dyDescent="0.2">
      <c r="A46" s="8" t="s">
        <v>66</v>
      </c>
      <c r="B46" s="8"/>
      <c r="C46" s="8"/>
      <c r="D46" s="8"/>
      <c r="E46" s="8"/>
      <c r="F46" s="8"/>
      <c r="G46" s="8"/>
      <c r="H46" s="8"/>
      <c r="I46" s="9"/>
      <c r="J46" s="9"/>
      <c r="K46" s="9"/>
      <c r="L46" s="9"/>
      <c r="M46" s="9"/>
      <c r="N46" s="6"/>
      <c r="O46" s="6"/>
      <c r="P46" s="6"/>
      <c r="Q46" s="6"/>
      <c r="R46" s="6"/>
      <c r="S46" s="6"/>
      <c r="T46" s="6"/>
      <c r="U46" s="6"/>
      <c r="V46" s="6"/>
      <c r="W46" s="6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4"/>
      <c r="AP46" s="95"/>
      <c r="AQ46" s="267"/>
      <c r="AR46" s="268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V46" s="3"/>
      <c r="BW46" s="3"/>
      <c r="BX46" s="3"/>
      <c r="BY46" s="3"/>
      <c r="BZ46" s="3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5"/>
      <c r="DB46" s="5"/>
      <c r="DC46" s="5"/>
      <c r="DD46" s="5"/>
      <c r="DE46" s="5"/>
      <c r="DF46" s="5"/>
      <c r="DG46" s="5"/>
      <c r="DH46" s="5"/>
      <c r="DI46" s="5"/>
      <c r="DJ46" s="5"/>
    </row>
    <row r="47" spans="1:114" s="2" customFormat="1" ht="19.5" customHeight="1" x14ac:dyDescent="0.25">
      <c r="A47" s="4217" t="s">
        <v>49</v>
      </c>
      <c r="B47" s="4223" t="s">
        <v>4</v>
      </c>
      <c r="C47" s="4225" t="s">
        <v>67</v>
      </c>
      <c r="D47" s="4230"/>
      <c r="E47" s="4230"/>
      <c r="F47" s="4226"/>
      <c r="G47" s="4225" t="s">
        <v>68</v>
      </c>
      <c r="H47" s="4230"/>
      <c r="I47" s="4230"/>
      <c r="J47" s="4231"/>
      <c r="K47" s="4232" t="s">
        <v>6</v>
      </c>
      <c r="L47" s="4232" t="s">
        <v>7</v>
      </c>
      <c r="M47" s="4232" t="s">
        <v>69</v>
      </c>
      <c r="N47" s="96"/>
      <c r="O47" s="96"/>
      <c r="P47" s="96"/>
      <c r="Q47" s="96"/>
      <c r="R47" s="9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269"/>
      <c r="AR47" s="97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V47" s="3"/>
      <c r="BW47" s="3"/>
      <c r="BX47" s="3"/>
      <c r="BY47" s="3"/>
      <c r="BZ47" s="3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5"/>
      <c r="DB47" s="5"/>
      <c r="DC47" s="5"/>
      <c r="DD47" s="5"/>
      <c r="DE47" s="5"/>
      <c r="DF47" s="5"/>
      <c r="DG47" s="5"/>
      <c r="DH47" s="5"/>
      <c r="DI47" s="5"/>
      <c r="DJ47" s="5"/>
    </row>
    <row r="48" spans="1:114" s="2" customFormat="1" ht="21" x14ac:dyDescent="0.2">
      <c r="A48" s="3479"/>
      <c r="B48" s="3490"/>
      <c r="C48" s="2384" t="s">
        <v>14</v>
      </c>
      <c r="D48" s="2384" t="s">
        <v>15</v>
      </c>
      <c r="E48" s="2355" t="s">
        <v>16</v>
      </c>
      <c r="F48" s="2356" t="s">
        <v>70</v>
      </c>
      <c r="G48" s="2384" t="s">
        <v>14</v>
      </c>
      <c r="H48" s="2384" t="s">
        <v>15</v>
      </c>
      <c r="I48" s="2355" t="s">
        <v>16</v>
      </c>
      <c r="J48" s="2385" t="s">
        <v>70</v>
      </c>
      <c r="K48" s="4054"/>
      <c r="L48" s="4054"/>
      <c r="M48" s="4054"/>
      <c r="N48" s="2386"/>
      <c r="O48" s="2387"/>
      <c r="P48" s="2387"/>
      <c r="Q48" s="2387"/>
      <c r="R48" s="2387"/>
      <c r="S48" s="2387"/>
      <c r="T48" s="2387"/>
      <c r="U48" s="2387"/>
      <c r="V48" s="2387"/>
      <c r="W48" s="2387"/>
      <c r="X48" s="2387"/>
      <c r="Y48" s="2387"/>
      <c r="Z48" s="2387"/>
      <c r="AA48" s="2387"/>
      <c r="AB48" s="2387"/>
      <c r="AC48" s="2387"/>
      <c r="AD48" s="2387"/>
      <c r="AE48" s="2387"/>
      <c r="AF48" s="2387"/>
      <c r="AG48" s="2387"/>
      <c r="AH48" s="2387"/>
      <c r="AI48" s="2387"/>
      <c r="AJ48" s="2387"/>
      <c r="AK48" s="2387"/>
      <c r="AL48" s="2387"/>
      <c r="AM48" s="2387"/>
      <c r="AN48" s="2387"/>
      <c r="AO48" s="2387"/>
      <c r="AP48" s="2387"/>
      <c r="AQ48" s="2388"/>
      <c r="AR48" s="2388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V48" s="3"/>
      <c r="BW48" s="3"/>
      <c r="BX48" s="3"/>
      <c r="BY48" s="3"/>
      <c r="BZ48" s="3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5"/>
      <c r="DB48" s="5"/>
      <c r="DC48" s="5"/>
      <c r="DD48" s="5"/>
      <c r="DE48" s="5"/>
      <c r="DF48" s="5"/>
      <c r="DG48" s="5"/>
      <c r="DH48" s="5"/>
      <c r="DI48" s="5"/>
      <c r="DJ48" s="5"/>
    </row>
    <row r="49" spans="1:110" s="2" customFormat="1" x14ac:dyDescent="0.2">
      <c r="A49" s="98" t="s">
        <v>71</v>
      </c>
      <c r="B49" s="99">
        <f>SUM(C49:J49)</f>
        <v>0</v>
      </c>
      <c r="C49" s="2366"/>
      <c r="D49" s="2389"/>
      <c r="E49" s="2389"/>
      <c r="F49" s="2390"/>
      <c r="G49" s="2366"/>
      <c r="H49" s="2389"/>
      <c r="I49" s="2389"/>
      <c r="J49" s="2370"/>
      <c r="K49" s="2390"/>
      <c r="L49" s="2390"/>
      <c r="M49" s="2390"/>
      <c r="N49" s="18"/>
      <c r="O49" s="2387"/>
      <c r="P49" s="2387"/>
      <c r="Q49" s="2387"/>
      <c r="R49" s="2387"/>
      <c r="S49" s="2387"/>
      <c r="T49" s="2387"/>
      <c r="U49" s="2387"/>
      <c r="V49" s="2387"/>
      <c r="W49" s="2387"/>
      <c r="X49" s="2391"/>
      <c r="Y49" s="2391"/>
      <c r="Z49" s="2391"/>
      <c r="AA49" s="2391"/>
      <c r="AB49" s="2391"/>
      <c r="AC49" s="2391"/>
      <c r="AD49" s="2391"/>
      <c r="AE49" s="2391"/>
      <c r="AF49" s="2391"/>
      <c r="AG49" s="2391"/>
      <c r="AH49" s="2391"/>
      <c r="AI49" s="2391"/>
      <c r="AJ49" s="2391"/>
      <c r="AK49" s="2391"/>
      <c r="AL49" s="2391"/>
      <c r="AM49" s="2391"/>
      <c r="AN49" s="2391"/>
      <c r="AO49" s="2391"/>
      <c r="AP49" s="2391"/>
      <c r="AQ49" s="2388"/>
      <c r="AR49" s="2388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V49" s="3"/>
      <c r="BW49" s="3"/>
      <c r="BX49" s="3"/>
      <c r="BY49" s="3"/>
      <c r="BZ49" s="3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5"/>
      <c r="DB49" s="5">
        <v>0</v>
      </c>
      <c r="DC49" s="5"/>
      <c r="DD49" s="5">
        <v>0</v>
      </c>
      <c r="DE49" s="5"/>
      <c r="DF49" s="5">
        <v>0</v>
      </c>
    </row>
    <row r="50" spans="1:110" s="2" customFormat="1" x14ac:dyDescent="0.2">
      <c r="A50" s="62" t="s">
        <v>72</v>
      </c>
      <c r="B50" s="100">
        <f>SUM(C50:J50)</f>
        <v>0</v>
      </c>
      <c r="C50" s="65"/>
      <c r="D50" s="101"/>
      <c r="E50" s="101"/>
      <c r="F50" s="66"/>
      <c r="G50" s="65"/>
      <c r="H50" s="101"/>
      <c r="I50" s="101"/>
      <c r="J50" s="68"/>
      <c r="K50" s="66"/>
      <c r="L50" s="66"/>
      <c r="M50" s="66"/>
      <c r="N50" s="18"/>
      <c r="O50" s="2387"/>
      <c r="P50" s="2387"/>
      <c r="Q50" s="2387"/>
      <c r="R50" s="2387"/>
      <c r="S50" s="2387"/>
      <c r="T50" s="2387"/>
      <c r="U50" s="2387"/>
      <c r="V50" s="2387"/>
      <c r="W50" s="2387"/>
      <c r="X50" s="2391"/>
      <c r="Y50" s="2391"/>
      <c r="Z50" s="2391"/>
      <c r="AA50" s="2391"/>
      <c r="AB50" s="2391"/>
      <c r="AC50" s="2391"/>
      <c r="AD50" s="2391"/>
      <c r="AE50" s="2391"/>
      <c r="AF50" s="2391"/>
      <c r="AG50" s="2391"/>
      <c r="AH50" s="2391"/>
      <c r="AI50" s="2391"/>
      <c r="AJ50" s="2391"/>
      <c r="AK50" s="2391"/>
      <c r="AL50" s="2391"/>
      <c r="AM50" s="2391"/>
      <c r="AN50" s="2391"/>
      <c r="AO50" s="2391"/>
      <c r="AP50" s="2391"/>
      <c r="AQ50" s="2388"/>
      <c r="AR50" s="2388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V50" s="3"/>
      <c r="BW50" s="3"/>
      <c r="BX50" s="3"/>
      <c r="BY50" s="3"/>
      <c r="BZ50" s="3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5"/>
      <c r="DB50" s="5">
        <v>0</v>
      </c>
      <c r="DC50" s="5"/>
      <c r="DD50" s="5">
        <v>0</v>
      </c>
      <c r="DE50" s="5"/>
      <c r="DF50" s="5">
        <v>0</v>
      </c>
    </row>
    <row r="51" spans="1:110" s="2" customFormat="1" x14ac:dyDescent="0.2">
      <c r="A51" s="2347" t="s">
        <v>73</v>
      </c>
      <c r="B51" s="2347"/>
      <c r="C51" s="2347"/>
      <c r="D51" s="2347"/>
      <c r="E51" s="2347"/>
      <c r="F51" s="2347"/>
      <c r="G51" s="2392"/>
      <c r="H51" s="2392"/>
      <c r="I51" s="2392"/>
      <c r="J51" s="2392"/>
      <c r="K51" s="2392"/>
      <c r="L51" s="2392"/>
      <c r="M51" s="2392"/>
      <c r="N51" s="2392"/>
      <c r="O51" s="2393"/>
      <c r="P51" s="2347"/>
      <c r="Q51" s="2392"/>
      <c r="R51" s="2392"/>
      <c r="S51" s="2393"/>
      <c r="T51" s="2347"/>
      <c r="U51" s="2392"/>
      <c r="V51" s="2393"/>
      <c r="W51" s="2394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2391"/>
      <c r="AM51" s="2350"/>
      <c r="AN51" s="2350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V51" s="3"/>
      <c r="BW51" s="3"/>
      <c r="BX51" s="3"/>
      <c r="BY51" s="3"/>
      <c r="BZ51" s="3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5"/>
      <c r="DB51" s="5"/>
      <c r="DC51" s="5"/>
      <c r="DD51" s="5"/>
      <c r="DE51" s="5"/>
      <c r="DF51" s="5"/>
    </row>
    <row r="52" spans="1:110" s="2" customFormat="1" ht="14.25" customHeight="1" x14ac:dyDescent="0.2">
      <c r="A52" s="4217" t="s">
        <v>74</v>
      </c>
      <c r="B52" s="4219" t="s">
        <v>32</v>
      </c>
      <c r="C52" s="4073"/>
      <c r="D52" s="4062"/>
      <c r="E52" s="4220" t="s">
        <v>5</v>
      </c>
      <c r="F52" s="4221"/>
      <c r="G52" s="4221"/>
      <c r="H52" s="4221"/>
      <c r="I52" s="4221"/>
      <c r="J52" s="4221"/>
      <c r="K52" s="4221"/>
      <c r="L52" s="4221"/>
      <c r="M52" s="4221"/>
      <c r="N52" s="4221"/>
      <c r="O52" s="4221"/>
      <c r="P52" s="4221"/>
      <c r="Q52" s="4221"/>
      <c r="R52" s="4221"/>
      <c r="S52" s="4221"/>
      <c r="T52" s="4221"/>
      <c r="U52" s="4221"/>
      <c r="V52" s="4227"/>
      <c r="W52" s="4223" t="s">
        <v>6</v>
      </c>
      <c r="X52" s="4223" t="s">
        <v>7</v>
      </c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BV52" s="3"/>
      <c r="BW52" s="3"/>
      <c r="BX52" s="3"/>
      <c r="BY52" s="3"/>
      <c r="BZ52" s="3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5"/>
      <c r="DB52" s="5"/>
      <c r="DC52" s="5"/>
      <c r="DD52" s="5"/>
      <c r="DE52" s="5"/>
      <c r="DF52" s="5"/>
    </row>
    <row r="53" spans="1:110" s="2" customFormat="1" ht="14.25" customHeight="1" x14ac:dyDescent="0.2">
      <c r="A53" s="3356"/>
      <c r="B53" s="3632"/>
      <c r="C53" s="3633"/>
      <c r="D53" s="3623"/>
      <c r="E53" s="4223" t="s">
        <v>75</v>
      </c>
      <c r="F53" s="4223" t="s">
        <v>12</v>
      </c>
      <c r="G53" s="4062" t="s">
        <v>13</v>
      </c>
      <c r="H53" s="4217" t="s">
        <v>14</v>
      </c>
      <c r="I53" s="4217" t="s">
        <v>15</v>
      </c>
      <c r="J53" s="4062" t="s">
        <v>16</v>
      </c>
      <c r="K53" s="4062" t="s">
        <v>17</v>
      </c>
      <c r="L53" s="4062" t="s">
        <v>18</v>
      </c>
      <c r="M53" s="4062" t="s">
        <v>19</v>
      </c>
      <c r="N53" s="4062" t="s">
        <v>20</v>
      </c>
      <c r="O53" s="4062" t="s">
        <v>21</v>
      </c>
      <c r="P53" s="4062" t="s">
        <v>22</v>
      </c>
      <c r="Q53" s="4062" t="s">
        <v>23</v>
      </c>
      <c r="R53" s="4062" t="s">
        <v>24</v>
      </c>
      <c r="S53" s="4062" t="s">
        <v>25</v>
      </c>
      <c r="T53" s="4062" t="s">
        <v>26</v>
      </c>
      <c r="U53" s="4062" t="s">
        <v>27</v>
      </c>
      <c r="V53" s="4062" t="s">
        <v>28</v>
      </c>
      <c r="W53" s="3368"/>
      <c r="X53" s="3368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BV53" s="3"/>
      <c r="BW53" s="3"/>
      <c r="BX53" s="3"/>
      <c r="BY53" s="3"/>
      <c r="BZ53" s="3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5"/>
      <c r="DB53" s="5"/>
      <c r="DC53" s="5"/>
      <c r="DD53" s="5"/>
      <c r="DE53" s="5"/>
      <c r="DF53" s="5"/>
    </row>
    <row r="54" spans="1:110" s="2" customFormat="1" x14ac:dyDescent="0.2">
      <c r="A54" s="4218"/>
      <c r="B54" s="2395" t="s">
        <v>29</v>
      </c>
      <c r="C54" s="2129" t="s">
        <v>30</v>
      </c>
      <c r="D54" s="2395" t="s">
        <v>31</v>
      </c>
      <c r="E54" s="4224"/>
      <c r="F54" s="4224"/>
      <c r="G54" s="3623"/>
      <c r="H54" s="4218"/>
      <c r="I54" s="4218"/>
      <c r="J54" s="3623"/>
      <c r="K54" s="3623"/>
      <c r="L54" s="3623"/>
      <c r="M54" s="3623"/>
      <c r="N54" s="3623"/>
      <c r="O54" s="3623"/>
      <c r="P54" s="3623"/>
      <c r="Q54" s="3623"/>
      <c r="R54" s="3623"/>
      <c r="S54" s="3623"/>
      <c r="T54" s="3623"/>
      <c r="U54" s="3623"/>
      <c r="V54" s="3623"/>
      <c r="W54" s="4224"/>
      <c r="X54" s="4224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BV54" s="3"/>
      <c r="BW54" s="3"/>
      <c r="BX54" s="3"/>
      <c r="BY54" s="3"/>
      <c r="BZ54" s="3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5"/>
      <c r="DB54" s="5"/>
      <c r="DC54" s="5"/>
      <c r="DD54" s="5"/>
      <c r="DE54" s="5"/>
      <c r="DF54" s="5"/>
    </row>
    <row r="55" spans="1:110" s="2" customFormat="1" x14ac:dyDescent="0.2">
      <c r="A55" s="2396" t="s">
        <v>76</v>
      </c>
      <c r="B55" s="2397">
        <f>SUM(B56:B57)</f>
        <v>0</v>
      </c>
      <c r="C55" s="2398">
        <f>SUM(C56:C57)</f>
        <v>0</v>
      </c>
      <c r="D55" s="2399">
        <f t="shared" ref="D55:V55" si="5">SUM(D56:D57)</f>
        <v>0</v>
      </c>
      <c r="E55" s="2400">
        <f t="shared" si="5"/>
        <v>0</v>
      </c>
      <c r="F55" s="2400">
        <f t="shared" si="5"/>
        <v>0</v>
      </c>
      <c r="G55" s="2401">
        <f t="shared" si="5"/>
        <v>0</v>
      </c>
      <c r="H55" s="2400">
        <f t="shared" si="5"/>
        <v>0</v>
      </c>
      <c r="I55" s="2400">
        <f t="shared" si="5"/>
        <v>0</v>
      </c>
      <c r="J55" s="2402">
        <f t="shared" si="5"/>
        <v>0</v>
      </c>
      <c r="K55" s="2400">
        <f t="shared" si="5"/>
        <v>0</v>
      </c>
      <c r="L55" s="2402">
        <f t="shared" si="5"/>
        <v>0</v>
      </c>
      <c r="M55" s="2400">
        <f t="shared" si="5"/>
        <v>0</v>
      </c>
      <c r="N55" s="2402">
        <f t="shared" si="5"/>
        <v>0</v>
      </c>
      <c r="O55" s="2400">
        <f t="shared" si="5"/>
        <v>0</v>
      </c>
      <c r="P55" s="2402">
        <f t="shared" si="5"/>
        <v>0</v>
      </c>
      <c r="Q55" s="2400">
        <f t="shared" si="5"/>
        <v>0</v>
      </c>
      <c r="R55" s="2402">
        <f t="shared" si="5"/>
        <v>0</v>
      </c>
      <c r="S55" s="2400">
        <f t="shared" si="5"/>
        <v>0</v>
      </c>
      <c r="T55" s="2402">
        <f t="shared" si="5"/>
        <v>0</v>
      </c>
      <c r="U55" s="2400">
        <f t="shared" si="5"/>
        <v>0</v>
      </c>
      <c r="V55" s="2400">
        <f t="shared" si="5"/>
        <v>0</v>
      </c>
      <c r="W55" s="2400">
        <f>SUM(W56:W57)</f>
        <v>0</v>
      </c>
      <c r="X55" s="2400">
        <f>SUM(X56:X57)</f>
        <v>0</v>
      </c>
      <c r="Y55" s="18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BV55" s="3"/>
      <c r="BW55" s="3"/>
      <c r="BX55" s="3"/>
      <c r="BY55" s="3"/>
      <c r="BZ55" s="3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5"/>
      <c r="DB55" s="5"/>
      <c r="DC55" s="5"/>
      <c r="DD55" s="5"/>
      <c r="DE55" s="5"/>
      <c r="DF55" s="5"/>
    </row>
    <row r="56" spans="1:110" s="2" customFormat="1" x14ac:dyDescent="0.2">
      <c r="A56" s="104" t="s">
        <v>71</v>
      </c>
      <c r="B56" s="105">
        <f>SUM(C56:D56)</f>
        <v>0</v>
      </c>
      <c r="C56" s="2403"/>
      <c r="D56" s="2404"/>
      <c r="E56" s="108"/>
      <c r="F56" s="109"/>
      <c r="G56" s="108"/>
      <c r="H56" s="109"/>
      <c r="I56" s="108"/>
      <c r="J56" s="109"/>
      <c r="K56" s="108"/>
      <c r="L56" s="109"/>
      <c r="M56" s="108"/>
      <c r="N56" s="109"/>
      <c r="O56" s="108"/>
      <c r="P56" s="109"/>
      <c r="Q56" s="108"/>
      <c r="R56" s="109"/>
      <c r="S56" s="108"/>
      <c r="T56" s="109"/>
      <c r="U56" s="108"/>
      <c r="V56" s="108"/>
      <c r="W56" s="108"/>
      <c r="X56" s="108"/>
      <c r="Y56" s="18"/>
      <c r="Z56" s="19"/>
      <c r="AA56" s="19"/>
      <c r="AB56" s="19"/>
      <c r="AC56" s="19"/>
      <c r="AD56" s="19"/>
      <c r="AE56" s="19"/>
      <c r="AF56" s="19"/>
      <c r="AG56" s="19"/>
      <c r="AH56" s="19"/>
      <c r="AI56" s="3"/>
      <c r="AJ56" s="3"/>
      <c r="BV56" s="3"/>
      <c r="BW56" s="3"/>
      <c r="BX56" s="3"/>
      <c r="BY56" s="3"/>
      <c r="BZ56" s="110"/>
      <c r="CA56" s="4"/>
      <c r="CB56" s="20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5"/>
      <c r="DB56" s="5">
        <v>0</v>
      </c>
      <c r="DC56" s="5">
        <v>0</v>
      </c>
      <c r="DD56" s="5">
        <v>0</v>
      </c>
      <c r="DE56" s="5"/>
      <c r="DF56" s="5"/>
    </row>
    <row r="57" spans="1:110" s="2" customFormat="1" x14ac:dyDescent="0.2">
      <c r="A57" s="111" t="s">
        <v>77</v>
      </c>
      <c r="B57" s="112">
        <f>SUM(C57:D57)</f>
        <v>0</v>
      </c>
      <c r="C57" s="2405"/>
      <c r="D57" s="2406"/>
      <c r="E57" s="113"/>
      <c r="F57" s="93"/>
      <c r="G57" s="113"/>
      <c r="H57" s="93"/>
      <c r="I57" s="113"/>
      <c r="J57" s="93"/>
      <c r="K57" s="113"/>
      <c r="L57" s="93"/>
      <c r="M57" s="113"/>
      <c r="N57" s="93"/>
      <c r="O57" s="113"/>
      <c r="P57" s="93"/>
      <c r="Q57" s="113"/>
      <c r="R57" s="93"/>
      <c r="S57" s="113"/>
      <c r="T57" s="93"/>
      <c r="U57" s="113"/>
      <c r="V57" s="113"/>
      <c r="W57" s="113"/>
      <c r="X57" s="113"/>
      <c r="Y57" s="18"/>
      <c r="Z57" s="19"/>
      <c r="AA57" s="19"/>
      <c r="AB57" s="19"/>
      <c r="AC57" s="19"/>
      <c r="AD57" s="19"/>
      <c r="AE57" s="19"/>
      <c r="AF57" s="19"/>
      <c r="AG57" s="19"/>
      <c r="AH57" s="19"/>
      <c r="AI57" s="3"/>
      <c r="AJ57" s="3"/>
      <c r="BV57" s="3"/>
      <c r="BW57" s="3"/>
      <c r="BX57" s="3"/>
      <c r="BY57" s="3"/>
      <c r="BZ57" s="3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5"/>
      <c r="DB57" s="5">
        <v>0</v>
      </c>
      <c r="DC57" s="5">
        <v>0</v>
      </c>
      <c r="DD57" s="5">
        <v>0</v>
      </c>
      <c r="DE57" s="5"/>
      <c r="DF57" s="5"/>
    </row>
    <row r="58" spans="1:110" s="2" customFormat="1" x14ac:dyDescent="0.2">
      <c r="A58" s="2407" t="s">
        <v>78</v>
      </c>
      <c r="B58" s="2408">
        <f>SUM(B59:B60)</f>
        <v>0</v>
      </c>
      <c r="C58" s="2409">
        <f>SUM(C59:C60)</f>
        <v>0</v>
      </c>
      <c r="D58" s="2399">
        <f t="shared" ref="D58:V58" si="6">SUM(D59:D60)</f>
        <v>0</v>
      </c>
      <c r="E58" s="2400">
        <f t="shared" si="6"/>
        <v>0</v>
      </c>
      <c r="F58" s="2402">
        <f t="shared" si="6"/>
        <v>0</v>
      </c>
      <c r="G58" s="2400">
        <f t="shared" si="6"/>
        <v>0</v>
      </c>
      <c r="H58" s="2402">
        <f t="shared" si="6"/>
        <v>0</v>
      </c>
      <c r="I58" s="2400">
        <f t="shared" si="6"/>
        <v>0</v>
      </c>
      <c r="J58" s="2402">
        <f t="shared" si="6"/>
        <v>0</v>
      </c>
      <c r="K58" s="2400">
        <f t="shared" si="6"/>
        <v>0</v>
      </c>
      <c r="L58" s="2402">
        <f t="shared" si="6"/>
        <v>0</v>
      </c>
      <c r="M58" s="2400">
        <f t="shared" si="6"/>
        <v>0</v>
      </c>
      <c r="N58" s="2402">
        <f t="shared" si="6"/>
        <v>0</v>
      </c>
      <c r="O58" s="2400">
        <f t="shared" si="6"/>
        <v>0</v>
      </c>
      <c r="P58" s="2402">
        <f t="shared" si="6"/>
        <v>0</v>
      </c>
      <c r="Q58" s="2400">
        <f t="shared" si="6"/>
        <v>0</v>
      </c>
      <c r="R58" s="2402">
        <f t="shared" si="6"/>
        <v>0</v>
      </c>
      <c r="S58" s="2400">
        <f t="shared" si="6"/>
        <v>0</v>
      </c>
      <c r="T58" s="2402">
        <f t="shared" si="6"/>
        <v>0</v>
      </c>
      <c r="U58" s="2400">
        <f t="shared" si="6"/>
        <v>0</v>
      </c>
      <c r="V58" s="2400">
        <f t="shared" si="6"/>
        <v>0</v>
      </c>
      <c r="W58" s="2400">
        <f>SUM(W59:W60)</f>
        <v>0</v>
      </c>
      <c r="X58" s="2400">
        <f>SUM(X59:X60)</f>
        <v>0</v>
      </c>
      <c r="Y58" s="18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BV58" s="3"/>
      <c r="BW58" s="3"/>
      <c r="BX58" s="3"/>
      <c r="BY58" s="3"/>
      <c r="BZ58" s="3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5"/>
      <c r="DB58" s="5"/>
      <c r="DC58" s="5"/>
      <c r="DD58" s="5"/>
      <c r="DE58" s="5"/>
      <c r="DF58" s="5"/>
    </row>
    <row r="59" spans="1:110" s="2" customFormat="1" x14ac:dyDescent="0.2">
      <c r="A59" s="104" t="s">
        <v>71</v>
      </c>
      <c r="B59" s="105">
        <f>SUM(C59:D59)</f>
        <v>0</v>
      </c>
      <c r="C59" s="2403"/>
      <c r="D59" s="2404"/>
      <c r="E59" s="108"/>
      <c r="F59" s="109"/>
      <c r="G59" s="108"/>
      <c r="H59" s="109"/>
      <c r="I59" s="108"/>
      <c r="J59" s="109"/>
      <c r="K59" s="108"/>
      <c r="L59" s="109"/>
      <c r="M59" s="108"/>
      <c r="N59" s="109"/>
      <c r="O59" s="108"/>
      <c r="P59" s="109"/>
      <c r="Q59" s="108"/>
      <c r="R59" s="109"/>
      <c r="S59" s="108"/>
      <c r="T59" s="109"/>
      <c r="U59" s="108"/>
      <c r="V59" s="108"/>
      <c r="W59" s="108"/>
      <c r="X59" s="108"/>
      <c r="Y59" s="18"/>
      <c r="Z59" s="19"/>
      <c r="AA59" s="19"/>
      <c r="AB59" s="19"/>
      <c r="AC59" s="19"/>
      <c r="AD59" s="19"/>
      <c r="AE59" s="19"/>
      <c r="AF59" s="19"/>
      <c r="AG59" s="19"/>
      <c r="AH59" s="19"/>
      <c r="AI59" s="3"/>
      <c r="AJ59" s="3"/>
      <c r="BV59" s="3"/>
      <c r="BW59" s="3"/>
      <c r="BX59" s="3"/>
      <c r="BY59" s="3"/>
      <c r="BZ59" s="3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5"/>
      <c r="DB59" s="5">
        <v>0</v>
      </c>
      <c r="DC59" s="5">
        <v>0</v>
      </c>
      <c r="DD59" s="5">
        <v>0</v>
      </c>
      <c r="DE59" s="5"/>
      <c r="DF59" s="5"/>
    </row>
    <row r="60" spans="1:110" s="2" customFormat="1" x14ac:dyDescent="0.2">
      <c r="A60" s="111" t="s">
        <v>77</v>
      </c>
      <c r="B60" s="112">
        <f>SUM(C60:D60)</f>
        <v>0</v>
      </c>
      <c r="C60" s="2405"/>
      <c r="D60" s="2405"/>
      <c r="E60" s="113"/>
      <c r="F60" s="93"/>
      <c r="G60" s="113"/>
      <c r="H60" s="93"/>
      <c r="I60" s="113"/>
      <c r="J60" s="93"/>
      <c r="K60" s="113"/>
      <c r="L60" s="93"/>
      <c r="M60" s="113"/>
      <c r="N60" s="93"/>
      <c r="O60" s="113"/>
      <c r="P60" s="93"/>
      <c r="Q60" s="113"/>
      <c r="R60" s="93"/>
      <c r="S60" s="113"/>
      <c r="T60" s="93"/>
      <c r="U60" s="113"/>
      <c r="V60" s="113"/>
      <c r="W60" s="113"/>
      <c r="X60" s="113"/>
      <c r="Y60" s="18"/>
      <c r="Z60" s="19"/>
      <c r="AA60" s="19"/>
      <c r="AB60" s="19"/>
      <c r="AC60" s="19"/>
      <c r="AD60" s="19"/>
      <c r="AE60" s="19"/>
      <c r="AF60" s="19"/>
      <c r="AG60" s="19"/>
      <c r="AH60" s="19"/>
      <c r="AI60" s="3"/>
      <c r="AJ60" s="3"/>
      <c r="BV60" s="3"/>
      <c r="BW60" s="3"/>
      <c r="BX60" s="3"/>
      <c r="BY60" s="3"/>
      <c r="BZ60" s="3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5"/>
      <c r="DB60" s="5">
        <v>0</v>
      </c>
      <c r="DC60" s="5">
        <v>0</v>
      </c>
      <c r="DD60" s="5">
        <v>0</v>
      </c>
      <c r="DE60" s="5"/>
      <c r="DF60" s="5"/>
    </row>
    <row r="61" spans="1:110" s="2" customFormat="1" x14ac:dyDescent="0.2">
      <c r="A61" s="2347" t="s">
        <v>79</v>
      </c>
      <c r="B61" s="9"/>
      <c r="C61" s="9"/>
      <c r="D61" s="9"/>
      <c r="E61" s="114"/>
      <c r="F61" s="114"/>
      <c r="G61" s="114"/>
      <c r="H61" s="73"/>
      <c r="I61" s="73"/>
      <c r="J61" s="2410"/>
      <c r="K61" s="2410"/>
      <c r="L61" s="2410"/>
      <c r="M61" s="2410"/>
      <c r="N61" s="2410"/>
      <c r="O61" s="2410"/>
      <c r="P61" s="2410"/>
      <c r="Q61" s="2410"/>
      <c r="R61" s="2410"/>
      <c r="S61" s="2410"/>
      <c r="T61" s="2410"/>
      <c r="U61" s="2410"/>
      <c r="V61" s="2387"/>
      <c r="W61" s="2387"/>
      <c r="X61" s="2391"/>
      <c r="Y61" s="2391"/>
      <c r="Z61" s="2391"/>
      <c r="AA61" s="2391"/>
      <c r="AB61" s="2391"/>
      <c r="AC61" s="2391"/>
      <c r="AD61" s="2391"/>
      <c r="AE61" s="2391"/>
      <c r="AF61" s="2391"/>
      <c r="AG61" s="2391"/>
      <c r="AH61" s="2391"/>
      <c r="AI61" s="2391"/>
      <c r="AJ61" s="2391"/>
      <c r="AK61" s="2391"/>
      <c r="AL61" s="2391"/>
      <c r="AM61" s="2391"/>
      <c r="AN61" s="2391"/>
      <c r="AO61" s="2391"/>
      <c r="AP61" s="2350"/>
      <c r="AQ61" s="2350"/>
      <c r="AR61" s="2350"/>
      <c r="BV61" s="3"/>
      <c r="BW61" s="3"/>
      <c r="BX61" s="3"/>
      <c r="BY61" s="3"/>
      <c r="BZ61" s="3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5"/>
      <c r="DB61" s="5"/>
      <c r="DC61" s="5"/>
      <c r="DD61" s="5"/>
      <c r="DE61" s="5"/>
      <c r="DF61" s="5"/>
    </row>
    <row r="62" spans="1:110" s="2" customFormat="1" x14ac:dyDescent="0.2">
      <c r="A62" s="2411" t="s">
        <v>49</v>
      </c>
      <c r="B62" s="2411" t="s">
        <v>32</v>
      </c>
      <c r="C62" s="115"/>
      <c r="D62" s="116"/>
      <c r="E62" s="116"/>
      <c r="F62" s="116"/>
      <c r="G62" s="116"/>
      <c r="H62" s="73"/>
      <c r="I62" s="73"/>
      <c r="J62" s="2410"/>
      <c r="K62" s="2410"/>
      <c r="L62" s="2412"/>
      <c r="M62" s="2412"/>
      <c r="N62" s="2410"/>
      <c r="O62" s="2410"/>
      <c r="P62" s="2410"/>
      <c r="Q62" s="2410"/>
      <c r="R62" s="2410"/>
      <c r="S62" s="2410"/>
      <c r="T62" s="2410"/>
      <c r="U62" s="2410"/>
      <c r="V62" s="2387"/>
      <c r="W62" s="2387"/>
      <c r="X62" s="2391"/>
      <c r="Y62" s="2391"/>
      <c r="Z62" s="2391"/>
      <c r="AA62" s="2391"/>
      <c r="AB62" s="2391"/>
      <c r="AC62" s="2391"/>
      <c r="AD62" s="2391"/>
      <c r="AE62" s="2391"/>
      <c r="AF62" s="2391"/>
      <c r="AG62" s="2391"/>
      <c r="AH62" s="2391"/>
      <c r="AI62" s="2391"/>
      <c r="AJ62" s="2391"/>
      <c r="AK62" s="2391"/>
      <c r="AL62" s="2391"/>
      <c r="AM62" s="2391"/>
      <c r="AN62" s="2391"/>
      <c r="AO62" s="2391"/>
      <c r="AP62" s="2350"/>
      <c r="AQ62" s="2350"/>
      <c r="AR62" s="2350"/>
      <c r="BV62" s="3"/>
      <c r="BW62" s="3"/>
      <c r="BX62" s="3"/>
      <c r="BY62" s="3"/>
      <c r="BZ62" s="3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5"/>
      <c r="DB62" s="5"/>
      <c r="DC62" s="5"/>
      <c r="DD62" s="5"/>
      <c r="DE62" s="5"/>
      <c r="DF62" s="5"/>
    </row>
    <row r="63" spans="1:110" s="2" customFormat="1" x14ac:dyDescent="0.2">
      <c r="A63" s="2413" t="s">
        <v>71</v>
      </c>
      <c r="B63" s="2371"/>
      <c r="C63" s="115"/>
      <c r="D63" s="116"/>
      <c r="E63" s="116"/>
      <c r="F63" s="116"/>
      <c r="G63" s="116"/>
      <c r="H63" s="6"/>
      <c r="I63" s="94"/>
      <c r="J63" s="2387"/>
      <c r="K63" s="2387"/>
      <c r="L63" s="2414"/>
      <c r="M63" s="2414"/>
      <c r="N63" s="2387"/>
      <c r="O63" s="2387"/>
      <c r="P63" s="2387"/>
      <c r="Q63" s="2387"/>
      <c r="R63" s="2387"/>
      <c r="S63" s="2387"/>
      <c r="T63" s="2387"/>
      <c r="U63" s="2387"/>
      <c r="V63" s="2387"/>
      <c r="W63" s="2387"/>
      <c r="X63" s="2391"/>
      <c r="Y63" s="2391"/>
      <c r="Z63" s="2391"/>
      <c r="AA63" s="2391"/>
      <c r="AB63" s="2391"/>
      <c r="AC63" s="2391"/>
      <c r="AD63" s="2391"/>
      <c r="AE63" s="2391"/>
      <c r="AF63" s="2391"/>
      <c r="AG63" s="2391"/>
      <c r="AH63" s="2391"/>
      <c r="AI63" s="2391"/>
      <c r="AJ63" s="2391"/>
      <c r="AK63" s="2391"/>
      <c r="AL63" s="2391"/>
      <c r="AM63" s="2391"/>
      <c r="AN63" s="2391"/>
      <c r="AO63" s="2391"/>
      <c r="AP63" s="2350"/>
      <c r="AQ63" s="2350"/>
      <c r="AR63" s="2350"/>
      <c r="BV63" s="3"/>
      <c r="BW63" s="3"/>
      <c r="BX63" s="3"/>
      <c r="BY63" s="3"/>
      <c r="BZ63" s="3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5"/>
      <c r="DB63" s="5"/>
      <c r="DC63" s="5"/>
      <c r="DD63" s="5"/>
      <c r="DE63" s="5"/>
      <c r="DF63" s="5"/>
    </row>
    <row r="64" spans="1:110" s="2" customFormat="1" x14ac:dyDescent="0.2">
      <c r="A64" s="62" t="s">
        <v>80</v>
      </c>
      <c r="B64" s="69"/>
      <c r="C64" s="8"/>
      <c r="D64" s="117"/>
      <c r="E64" s="8"/>
      <c r="F64" s="275"/>
      <c r="G64" s="118"/>
      <c r="H64" s="6"/>
      <c r="I64" s="6"/>
      <c r="J64" s="2387"/>
      <c r="K64" s="2387"/>
      <c r="L64" s="2387"/>
      <c r="M64" s="2387"/>
      <c r="N64" s="2387"/>
      <c r="O64" s="2387"/>
      <c r="P64" s="2387"/>
      <c r="Q64" s="2387"/>
      <c r="R64" s="2387"/>
      <c r="S64" s="2387"/>
      <c r="T64" s="2387"/>
      <c r="U64" s="2387"/>
      <c r="V64" s="2387"/>
      <c r="W64" s="2387"/>
      <c r="X64" s="2391"/>
      <c r="Y64" s="2391"/>
      <c r="Z64" s="2391"/>
      <c r="AA64" s="2391"/>
      <c r="AB64" s="2391"/>
      <c r="AC64" s="2391"/>
      <c r="AD64" s="2391"/>
      <c r="AE64" s="2391"/>
      <c r="AF64" s="2391"/>
      <c r="AG64" s="2391"/>
      <c r="AH64" s="2391"/>
      <c r="AI64" s="2391"/>
      <c r="AJ64" s="2391"/>
      <c r="AK64" s="2391"/>
      <c r="AL64" s="2391"/>
      <c r="AM64" s="2391"/>
      <c r="AN64" s="2391"/>
      <c r="AO64" s="2391"/>
      <c r="AP64" s="2350"/>
      <c r="AQ64" s="2350"/>
      <c r="AR64" s="2350"/>
      <c r="BV64" s="3"/>
      <c r="BW64" s="3"/>
      <c r="BX64" s="3"/>
      <c r="BY64" s="3"/>
      <c r="BZ64" s="3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5"/>
      <c r="DB64" s="5"/>
      <c r="DC64" s="5"/>
      <c r="DD64" s="5"/>
      <c r="DE64" s="5"/>
      <c r="DF64" s="5"/>
    </row>
    <row r="65" spans="1:108" s="2" customFormat="1" ht="15" x14ac:dyDescent="0.25">
      <c r="A65" s="8" t="s">
        <v>81</v>
      </c>
      <c r="B65" s="119"/>
      <c r="C65" s="8"/>
      <c r="D65" s="8"/>
      <c r="E65" s="8"/>
      <c r="F65" s="8"/>
      <c r="G65" s="8"/>
      <c r="H65" s="6"/>
      <c r="I65" s="6"/>
      <c r="J65" s="2415"/>
      <c r="K65" s="2415"/>
      <c r="L65" s="2415"/>
      <c r="M65" s="2415"/>
      <c r="N65" s="2415"/>
      <c r="O65" s="2415"/>
      <c r="P65" s="2415"/>
      <c r="Q65" s="2415"/>
      <c r="R65" s="2415"/>
      <c r="S65" s="2415"/>
      <c r="T65" s="2387"/>
      <c r="U65" s="2387"/>
      <c r="V65" s="2387"/>
      <c r="W65" s="2416"/>
      <c r="X65" s="2391"/>
      <c r="Y65" s="2391"/>
      <c r="Z65" s="2391"/>
      <c r="AA65" s="2391"/>
      <c r="AB65" s="2391"/>
      <c r="AC65" s="2391"/>
      <c r="AD65" s="2391"/>
      <c r="AE65" s="2391"/>
      <c r="AF65" s="2417"/>
      <c r="AG65" s="2391"/>
      <c r="AH65" s="2418"/>
      <c r="AI65" s="2391"/>
      <c r="AJ65" s="2391"/>
      <c r="AK65" s="2391"/>
      <c r="AL65" s="2391"/>
      <c r="AM65" s="2391"/>
      <c r="AN65" s="2391"/>
      <c r="AO65" s="2391"/>
      <c r="AP65" s="2350"/>
      <c r="AQ65" s="2350"/>
      <c r="AR65" s="2350"/>
      <c r="BV65" s="3"/>
      <c r="BW65" s="3"/>
      <c r="BX65" s="3"/>
      <c r="BY65" s="3"/>
      <c r="BZ65" s="3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5"/>
      <c r="DB65" s="5"/>
      <c r="DC65" s="5"/>
      <c r="DD65" s="5"/>
    </row>
    <row r="66" spans="1:108" s="2" customFormat="1" x14ac:dyDescent="0.2">
      <c r="A66" s="2411" t="s">
        <v>49</v>
      </c>
      <c r="B66" s="2411" t="s">
        <v>32</v>
      </c>
      <c r="C66" s="8"/>
      <c r="D66" s="8"/>
      <c r="E66" s="8"/>
      <c r="F66" s="8"/>
      <c r="G66" s="8"/>
      <c r="H66" s="6"/>
      <c r="I66" s="6"/>
      <c r="J66" s="2415"/>
      <c r="K66" s="2415"/>
      <c r="L66" s="2415"/>
      <c r="M66" s="2415"/>
      <c r="N66" s="2415"/>
      <c r="O66" s="2415"/>
      <c r="P66" s="2415"/>
      <c r="Q66" s="2415"/>
      <c r="R66" s="2415"/>
      <c r="S66" s="2415"/>
      <c r="T66" s="2387"/>
      <c r="U66" s="2387"/>
      <c r="V66" s="2387"/>
      <c r="W66" s="2416"/>
      <c r="X66" s="2391"/>
      <c r="Y66" s="2391"/>
      <c r="Z66" s="2391"/>
      <c r="AA66" s="2391"/>
      <c r="AB66" s="2391"/>
      <c r="AC66" s="2391"/>
      <c r="AD66" s="2391"/>
      <c r="AE66" s="2391"/>
      <c r="AF66" s="2417"/>
      <c r="AG66" s="2391"/>
      <c r="AH66" s="2418"/>
      <c r="AI66" s="2391"/>
      <c r="AJ66" s="2391"/>
      <c r="AK66" s="2391"/>
      <c r="AL66" s="2391"/>
      <c r="AM66" s="2391"/>
      <c r="AN66" s="2391"/>
      <c r="AO66" s="2391"/>
      <c r="AP66" s="2350"/>
      <c r="AQ66" s="2350"/>
      <c r="AR66" s="2350"/>
      <c r="BV66" s="3"/>
      <c r="BW66" s="3"/>
      <c r="BX66" s="3"/>
      <c r="BY66" s="3"/>
      <c r="BZ66" s="3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5"/>
      <c r="DB66" s="5"/>
      <c r="DC66" s="5"/>
      <c r="DD66" s="5"/>
    </row>
    <row r="67" spans="1:108" s="2" customFormat="1" x14ac:dyDescent="0.2">
      <c r="A67" s="2419" t="s">
        <v>82</v>
      </c>
      <c r="B67" s="2371"/>
      <c r="C67" s="8"/>
      <c r="D67" s="8"/>
      <c r="E67" s="8"/>
      <c r="F67" s="8"/>
      <c r="G67" s="8"/>
      <c r="H67" s="6"/>
      <c r="I67" s="6"/>
      <c r="J67" s="2415"/>
      <c r="K67" s="2415"/>
      <c r="L67" s="2415"/>
      <c r="M67" s="2415"/>
      <c r="N67" s="2415"/>
      <c r="O67" s="2415"/>
      <c r="P67" s="2415"/>
      <c r="Q67" s="2415"/>
      <c r="R67" s="2415"/>
      <c r="S67" s="2415"/>
      <c r="T67" s="2387"/>
      <c r="U67" s="2387"/>
      <c r="V67" s="2387"/>
      <c r="W67" s="2416"/>
      <c r="X67" s="2391"/>
      <c r="Y67" s="2391"/>
      <c r="Z67" s="2391"/>
      <c r="AA67" s="2391"/>
      <c r="AB67" s="2391"/>
      <c r="AC67" s="2391"/>
      <c r="AD67" s="2391"/>
      <c r="AE67" s="2391"/>
      <c r="AF67" s="2417"/>
      <c r="AG67" s="2391"/>
      <c r="AH67" s="2418"/>
      <c r="AI67" s="2391"/>
      <c r="AJ67" s="2391"/>
      <c r="AK67" s="2391"/>
      <c r="AL67" s="2391"/>
      <c r="AM67" s="2391"/>
      <c r="AN67" s="2391"/>
      <c r="AO67" s="2391"/>
      <c r="AP67" s="2350"/>
      <c r="AQ67" s="2350"/>
      <c r="AR67" s="2350"/>
      <c r="BV67" s="3"/>
      <c r="BW67" s="3"/>
      <c r="BX67" s="3"/>
      <c r="BY67" s="3"/>
      <c r="BZ67" s="3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5"/>
      <c r="DB67" s="5"/>
      <c r="DC67" s="5"/>
      <c r="DD67" s="5"/>
    </row>
    <row r="68" spans="1:108" s="2" customFormat="1" x14ac:dyDescent="0.2">
      <c r="A68" s="120" t="s">
        <v>61</v>
      </c>
      <c r="B68" s="108"/>
      <c r="C68" s="8"/>
      <c r="D68" s="8"/>
      <c r="E68" s="8"/>
      <c r="F68" s="8"/>
      <c r="G68" s="8"/>
      <c r="H68" s="6"/>
      <c r="I68" s="6"/>
      <c r="J68" s="2415"/>
      <c r="K68" s="2415"/>
      <c r="L68" s="2415"/>
      <c r="M68" s="2415"/>
      <c r="N68" s="2415"/>
      <c r="O68" s="2415"/>
      <c r="P68" s="2415"/>
      <c r="Q68" s="2415"/>
      <c r="R68" s="2415"/>
      <c r="S68" s="2415"/>
      <c r="T68" s="2387"/>
      <c r="U68" s="2387"/>
      <c r="V68" s="2387"/>
      <c r="W68" s="2416"/>
      <c r="X68" s="2391"/>
      <c r="Y68" s="2391"/>
      <c r="Z68" s="2391"/>
      <c r="AA68" s="2391"/>
      <c r="AB68" s="2391"/>
      <c r="AC68" s="2391"/>
      <c r="AD68" s="2391"/>
      <c r="AE68" s="2391"/>
      <c r="AF68" s="2417"/>
      <c r="AG68" s="2391"/>
      <c r="AH68" s="2418"/>
      <c r="AI68" s="2391"/>
      <c r="AJ68" s="2391"/>
      <c r="AK68" s="2391"/>
      <c r="AL68" s="2391"/>
      <c r="AM68" s="2391"/>
      <c r="AN68" s="2391"/>
      <c r="AO68" s="2391"/>
      <c r="AP68" s="2350"/>
      <c r="AQ68" s="2350"/>
      <c r="AR68" s="2350"/>
      <c r="BV68" s="3"/>
      <c r="BW68" s="3"/>
      <c r="BX68" s="3"/>
      <c r="BY68" s="3"/>
      <c r="BZ68" s="3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5"/>
      <c r="DB68" s="5"/>
      <c r="DC68" s="5"/>
      <c r="DD68" s="5"/>
    </row>
    <row r="69" spans="1:108" s="2" customFormat="1" x14ac:dyDescent="0.2">
      <c r="A69" s="120" t="s">
        <v>83</v>
      </c>
      <c r="B69" s="108"/>
      <c r="C69" s="8"/>
      <c r="D69" s="8"/>
      <c r="E69" s="8"/>
      <c r="F69" s="8"/>
      <c r="G69" s="8"/>
      <c r="H69" s="6"/>
      <c r="I69" s="6"/>
      <c r="J69" s="2415"/>
      <c r="K69" s="2415"/>
      <c r="L69" s="2415"/>
      <c r="M69" s="2415"/>
      <c r="N69" s="2415"/>
      <c r="O69" s="2415"/>
      <c r="P69" s="2415"/>
      <c r="Q69" s="2415"/>
      <c r="R69" s="2415"/>
      <c r="S69" s="2415"/>
      <c r="T69" s="2387"/>
      <c r="U69" s="2387"/>
      <c r="V69" s="2387"/>
      <c r="W69" s="2416"/>
      <c r="X69" s="2391"/>
      <c r="Y69" s="2391"/>
      <c r="Z69" s="2391"/>
      <c r="AA69" s="2391"/>
      <c r="AB69" s="2391"/>
      <c r="AC69" s="2391"/>
      <c r="AD69" s="2391"/>
      <c r="AE69" s="2391"/>
      <c r="AF69" s="2417"/>
      <c r="AG69" s="2391"/>
      <c r="AH69" s="2418"/>
      <c r="AI69" s="2391"/>
      <c r="AJ69" s="2391"/>
      <c r="AK69" s="2391"/>
      <c r="AL69" s="2391"/>
      <c r="AM69" s="2391"/>
      <c r="AN69" s="2391"/>
      <c r="AO69" s="2391"/>
      <c r="AP69" s="2350"/>
      <c r="AQ69" s="2350"/>
      <c r="AR69" s="2350"/>
      <c r="BV69" s="3"/>
      <c r="BW69" s="3"/>
      <c r="BX69" s="3"/>
      <c r="BY69" s="3"/>
      <c r="BZ69" s="3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5"/>
      <c r="DB69" s="5"/>
      <c r="DC69" s="5"/>
      <c r="DD69" s="5"/>
    </row>
    <row r="70" spans="1:108" s="2" customFormat="1" x14ac:dyDescent="0.2">
      <c r="A70" s="120" t="s">
        <v>84</v>
      </c>
      <c r="B70" s="108"/>
      <c r="C70" s="8"/>
      <c r="D70" s="8"/>
      <c r="E70" s="8"/>
      <c r="F70" s="8"/>
      <c r="G70" s="8"/>
      <c r="H70" s="6"/>
      <c r="I70" s="6"/>
      <c r="J70" s="2415"/>
      <c r="K70" s="2415"/>
      <c r="L70" s="2415"/>
      <c r="M70" s="2415"/>
      <c r="N70" s="2415"/>
      <c r="O70" s="2415"/>
      <c r="P70" s="2415"/>
      <c r="Q70" s="2415"/>
      <c r="R70" s="2415"/>
      <c r="S70" s="2415"/>
      <c r="T70" s="2387"/>
      <c r="U70" s="2387"/>
      <c r="V70" s="2387"/>
      <c r="W70" s="2416"/>
      <c r="X70" s="2391"/>
      <c r="Y70" s="2391"/>
      <c r="Z70" s="2391"/>
      <c r="AA70" s="2391"/>
      <c r="AB70" s="2391"/>
      <c r="AC70" s="2391"/>
      <c r="AD70" s="2391"/>
      <c r="AE70" s="2391"/>
      <c r="AF70" s="2417"/>
      <c r="AG70" s="2391"/>
      <c r="AH70" s="2418"/>
      <c r="AI70" s="2391"/>
      <c r="AJ70" s="2391"/>
      <c r="AK70" s="2391"/>
      <c r="AL70" s="2391"/>
      <c r="AM70" s="2391"/>
      <c r="AN70" s="2391"/>
      <c r="AO70" s="2391"/>
      <c r="AP70" s="2350"/>
      <c r="AQ70" s="2350"/>
      <c r="AR70" s="2350"/>
      <c r="BV70" s="3"/>
      <c r="BW70" s="3"/>
      <c r="BX70" s="3"/>
      <c r="BY70" s="3"/>
      <c r="BZ70" s="3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5"/>
      <c r="DB70" s="5"/>
      <c r="DC70" s="5"/>
      <c r="DD70" s="5"/>
    </row>
    <row r="71" spans="1:108" s="2" customFormat="1" x14ac:dyDescent="0.2">
      <c r="A71" s="120" t="s">
        <v>63</v>
      </c>
      <c r="B71" s="108"/>
      <c r="C71" s="8"/>
      <c r="D71" s="8"/>
      <c r="E71" s="8"/>
      <c r="F71" s="8"/>
      <c r="G71" s="8"/>
      <c r="H71" s="6"/>
      <c r="I71" s="6"/>
      <c r="J71" s="2415"/>
      <c r="K71" s="2415"/>
      <c r="L71" s="2415"/>
      <c r="M71" s="2415"/>
      <c r="N71" s="2415"/>
      <c r="O71" s="2415"/>
      <c r="P71" s="2415"/>
      <c r="Q71" s="2415"/>
      <c r="R71" s="2415"/>
      <c r="S71" s="2415"/>
      <c r="T71" s="2387"/>
      <c r="U71" s="2387"/>
      <c r="V71" s="2387"/>
      <c r="W71" s="2416"/>
      <c r="X71" s="2391"/>
      <c r="Y71" s="2391"/>
      <c r="Z71" s="2391"/>
      <c r="AA71" s="2391"/>
      <c r="AB71" s="2391"/>
      <c r="AC71" s="2391"/>
      <c r="AD71" s="2391"/>
      <c r="AE71" s="2391"/>
      <c r="AF71" s="2417"/>
      <c r="AG71" s="2391"/>
      <c r="AH71" s="2418"/>
      <c r="AI71" s="2391"/>
      <c r="AJ71" s="2391"/>
      <c r="AK71" s="2391"/>
      <c r="AL71" s="2391"/>
      <c r="AM71" s="2391"/>
      <c r="AN71" s="2391"/>
      <c r="AO71" s="2391"/>
      <c r="AP71" s="2350"/>
      <c r="AQ71" s="2350"/>
      <c r="AR71" s="2350"/>
      <c r="BV71" s="3"/>
      <c r="BW71" s="3"/>
      <c r="BX71" s="3"/>
      <c r="BY71" s="3"/>
      <c r="BZ71" s="3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5"/>
      <c r="DB71" s="5"/>
      <c r="DC71" s="5"/>
      <c r="DD71" s="5"/>
    </row>
    <row r="72" spans="1:108" s="2" customFormat="1" x14ac:dyDescent="0.2">
      <c r="A72" s="120" t="s">
        <v>85</v>
      </c>
      <c r="B72" s="108"/>
      <c r="C72" s="8"/>
      <c r="D72" s="8"/>
      <c r="E72" s="8"/>
      <c r="F72" s="8"/>
      <c r="G72" s="8"/>
      <c r="H72" s="6"/>
      <c r="I72" s="6"/>
      <c r="J72" s="2415"/>
      <c r="K72" s="2415"/>
      <c r="L72" s="2415"/>
      <c r="M72" s="2415"/>
      <c r="N72" s="2415"/>
      <c r="O72" s="2415"/>
      <c r="P72" s="2415"/>
      <c r="Q72" s="2415"/>
      <c r="R72" s="2415"/>
      <c r="S72" s="2415"/>
      <c r="T72" s="2387"/>
      <c r="U72" s="2387"/>
      <c r="V72" s="2387"/>
      <c r="W72" s="2416"/>
      <c r="X72" s="2391"/>
      <c r="Y72" s="2391"/>
      <c r="Z72" s="2391"/>
      <c r="AA72" s="2391"/>
      <c r="AB72" s="2391"/>
      <c r="AC72" s="2391"/>
      <c r="AD72" s="2391"/>
      <c r="AE72" s="2391"/>
      <c r="AF72" s="2417"/>
      <c r="AG72" s="2391"/>
      <c r="AH72" s="2418"/>
      <c r="AI72" s="2391"/>
      <c r="AJ72" s="2391"/>
      <c r="AK72" s="2391"/>
      <c r="AL72" s="2391"/>
      <c r="AM72" s="2391"/>
      <c r="AN72" s="2391"/>
      <c r="AO72" s="2391"/>
      <c r="AP72" s="2350"/>
      <c r="AQ72" s="2350"/>
      <c r="AR72" s="2350"/>
      <c r="BV72" s="3"/>
      <c r="BW72" s="3"/>
      <c r="BX72" s="3"/>
      <c r="BY72" s="3"/>
      <c r="BZ72" s="3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5"/>
      <c r="DB72" s="5"/>
      <c r="DC72" s="5"/>
      <c r="DD72" s="5"/>
    </row>
    <row r="73" spans="1:108" s="2" customFormat="1" x14ac:dyDescent="0.2">
      <c r="A73" s="120" t="s">
        <v>86</v>
      </c>
      <c r="B73" s="108"/>
      <c r="C73" s="8"/>
      <c r="D73" s="8"/>
      <c r="E73" s="8"/>
      <c r="F73" s="8"/>
      <c r="G73" s="8"/>
      <c r="H73" s="6"/>
      <c r="I73" s="6"/>
      <c r="J73" s="2415"/>
      <c r="K73" s="2415"/>
      <c r="L73" s="2415"/>
      <c r="M73" s="2415"/>
      <c r="N73" s="2415"/>
      <c r="O73" s="2415"/>
      <c r="P73" s="2415"/>
      <c r="Q73" s="2415"/>
      <c r="R73" s="2415"/>
      <c r="S73" s="2415"/>
      <c r="T73" s="2387"/>
      <c r="U73" s="2387"/>
      <c r="V73" s="2387"/>
      <c r="W73" s="2416"/>
      <c r="X73" s="2391"/>
      <c r="Y73" s="2391"/>
      <c r="Z73" s="2391"/>
      <c r="AA73" s="2391"/>
      <c r="AB73" s="2391"/>
      <c r="AC73" s="2391"/>
      <c r="AD73" s="2391"/>
      <c r="AE73" s="2391"/>
      <c r="AF73" s="2417"/>
      <c r="AG73" s="2391"/>
      <c r="AH73" s="2418"/>
      <c r="AI73" s="2391"/>
      <c r="AJ73" s="2391"/>
      <c r="AK73" s="2391"/>
      <c r="AL73" s="2391"/>
      <c r="AM73" s="2391"/>
      <c r="AN73" s="2391"/>
      <c r="AO73" s="2391"/>
      <c r="AP73" s="2350"/>
      <c r="AQ73" s="2350"/>
      <c r="AR73" s="2350"/>
      <c r="BV73" s="3"/>
      <c r="BW73" s="3"/>
      <c r="BX73" s="3"/>
      <c r="BY73" s="3"/>
      <c r="BZ73" s="3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5"/>
      <c r="DB73" s="5"/>
      <c r="DC73" s="5"/>
      <c r="DD73" s="5"/>
    </row>
    <row r="74" spans="1:108" s="2" customFormat="1" x14ac:dyDescent="0.2">
      <c r="A74" s="121" t="s">
        <v>87</v>
      </c>
      <c r="B74" s="69"/>
      <c r="C74" s="8"/>
      <c r="D74" s="8"/>
      <c r="E74" s="8"/>
      <c r="F74" s="8"/>
      <c r="G74" s="8"/>
      <c r="H74" s="6"/>
      <c r="I74" s="6"/>
      <c r="J74" s="2415"/>
      <c r="K74" s="2415"/>
      <c r="L74" s="2415"/>
      <c r="M74" s="2415"/>
      <c r="N74" s="2415"/>
      <c r="O74" s="2415"/>
      <c r="P74" s="2415"/>
      <c r="Q74" s="2415"/>
      <c r="R74" s="2415"/>
      <c r="S74" s="2415"/>
      <c r="T74" s="2387"/>
      <c r="U74" s="2387"/>
      <c r="V74" s="2387"/>
      <c r="W74" s="2416"/>
      <c r="X74" s="2391"/>
      <c r="Y74" s="2391"/>
      <c r="Z74" s="2391"/>
      <c r="AA74" s="2391"/>
      <c r="AB74" s="2391"/>
      <c r="AC74" s="2391"/>
      <c r="AD74" s="2391"/>
      <c r="AE74" s="2391"/>
      <c r="AF74" s="2417"/>
      <c r="AG74" s="2391"/>
      <c r="AH74" s="2418"/>
      <c r="AI74" s="2391"/>
      <c r="AJ74" s="2391"/>
      <c r="AK74" s="2391"/>
      <c r="AL74" s="2391"/>
      <c r="AM74" s="2391"/>
      <c r="AN74" s="2391"/>
      <c r="AO74" s="2391"/>
      <c r="AP74" s="2350"/>
      <c r="AQ74" s="2350"/>
      <c r="AR74" s="2350"/>
      <c r="BV74" s="3"/>
      <c r="BW74" s="3"/>
      <c r="BX74" s="3"/>
      <c r="BY74" s="3"/>
      <c r="BZ74" s="3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5"/>
      <c r="DB74" s="5"/>
      <c r="DC74" s="5"/>
      <c r="DD74" s="5"/>
    </row>
    <row r="75" spans="1:108" s="2" customFormat="1" x14ac:dyDescent="0.2">
      <c r="A75" s="8" t="s">
        <v>88</v>
      </c>
      <c r="B75" s="8"/>
      <c r="C75" s="2420"/>
      <c r="D75" s="2420"/>
      <c r="E75" s="6"/>
      <c r="F75" s="6"/>
      <c r="G75" s="6"/>
      <c r="H75" s="6"/>
      <c r="I75" s="6"/>
      <c r="J75" s="2415"/>
      <c r="K75" s="2415"/>
      <c r="L75" s="2415"/>
      <c r="M75" s="2415"/>
      <c r="N75" s="2415"/>
      <c r="O75" s="2415"/>
      <c r="P75" s="2415"/>
      <c r="Q75" s="2415"/>
      <c r="R75" s="2415"/>
      <c r="S75" s="2415"/>
      <c r="T75" s="2387"/>
      <c r="U75" s="2387"/>
      <c r="V75" s="2387"/>
      <c r="W75" s="2416"/>
      <c r="X75" s="2391"/>
      <c r="Y75" s="2391"/>
      <c r="Z75" s="2391"/>
      <c r="AA75" s="2391"/>
      <c r="AB75" s="2391"/>
      <c r="AC75" s="2391"/>
      <c r="AD75" s="2391"/>
      <c r="AE75" s="2391"/>
      <c r="AF75" s="2417"/>
      <c r="AG75" s="2391"/>
      <c r="AH75" s="2418"/>
      <c r="AI75" s="2391"/>
      <c r="AJ75" s="2391"/>
      <c r="AK75" s="2391"/>
      <c r="AL75" s="2391"/>
      <c r="AM75" s="2391"/>
      <c r="AN75" s="2391"/>
      <c r="AO75" s="2391"/>
      <c r="AP75" s="2350"/>
      <c r="AQ75" s="2350"/>
      <c r="AR75" s="2350"/>
      <c r="BV75" s="3"/>
      <c r="BW75" s="3"/>
      <c r="BX75" s="3"/>
      <c r="BY75" s="3"/>
      <c r="BZ75" s="3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5"/>
      <c r="DB75" s="5"/>
      <c r="DC75" s="5"/>
      <c r="DD75" s="5"/>
    </row>
    <row r="76" spans="1:108" s="2" customFormat="1" ht="14.25" customHeight="1" x14ac:dyDescent="0.2">
      <c r="A76" s="4233" t="s">
        <v>89</v>
      </c>
      <c r="B76" s="4234" t="s">
        <v>32</v>
      </c>
      <c r="C76" s="4235" t="s">
        <v>90</v>
      </c>
      <c r="D76" s="4236"/>
      <c r="E76" s="4236"/>
      <c r="F76" s="4236"/>
      <c r="G76" s="4236"/>
      <c r="H76" s="4236"/>
      <c r="I76" s="4236"/>
      <c r="J76" s="4236"/>
      <c r="K76" s="4236"/>
      <c r="L76" s="4236"/>
      <c r="M76" s="4236"/>
      <c r="N76" s="4236"/>
      <c r="O76" s="4236"/>
      <c r="P76" s="4236"/>
      <c r="Q76" s="4236"/>
      <c r="R76" s="4236"/>
      <c r="S76" s="4237"/>
      <c r="T76" s="4062" t="s">
        <v>6</v>
      </c>
      <c r="U76" s="4062" t="s">
        <v>91</v>
      </c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2391"/>
      <c r="AP76" s="2391"/>
      <c r="AQ76" s="2391"/>
      <c r="AR76" s="2391"/>
      <c r="AS76" s="2391"/>
      <c r="AT76" s="2391"/>
      <c r="AU76" s="2391"/>
      <c r="AV76" s="2391"/>
      <c r="AW76" s="2417"/>
      <c r="AX76" s="2391"/>
      <c r="AY76" s="2391"/>
      <c r="AZ76" s="2391"/>
      <c r="BA76" s="2391"/>
      <c r="BB76" s="2391"/>
      <c r="BC76" s="2391"/>
      <c r="BD76" s="2391"/>
      <c r="BE76" s="2391"/>
      <c r="BF76" s="2391"/>
      <c r="BG76" s="2350"/>
      <c r="BH76" s="2350"/>
      <c r="BI76" s="2350"/>
      <c r="BV76" s="3"/>
      <c r="BW76" s="3"/>
      <c r="BX76" s="3"/>
      <c r="BY76" s="3"/>
      <c r="BZ76" s="3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5"/>
      <c r="DB76" s="5"/>
      <c r="DC76" s="5"/>
      <c r="DD76" s="5"/>
    </row>
    <row r="77" spans="1:108" s="2" customFormat="1" x14ac:dyDescent="0.2">
      <c r="A77" s="3479"/>
      <c r="B77" s="3490"/>
      <c r="C77" s="2379" t="s">
        <v>92</v>
      </c>
      <c r="D77" s="2355" t="s">
        <v>93</v>
      </c>
      <c r="E77" s="2355" t="s">
        <v>14</v>
      </c>
      <c r="F77" s="2421" t="s">
        <v>15</v>
      </c>
      <c r="G77" s="253" t="s">
        <v>16</v>
      </c>
      <c r="H77" s="253" t="s">
        <v>94</v>
      </c>
      <c r="I77" s="253" t="s">
        <v>95</v>
      </c>
      <c r="J77" s="2355" t="s">
        <v>19</v>
      </c>
      <c r="K77" s="2355" t="s">
        <v>20</v>
      </c>
      <c r="L77" s="2380" t="s">
        <v>21</v>
      </c>
      <c r="M77" s="2355" t="s">
        <v>22</v>
      </c>
      <c r="N77" s="2355" t="s">
        <v>23</v>
      </c>
      <c r="O77" s="2355" t="s">
        <v>24</v>
      </c>
      <c r="P77" s="2355" t="s">
        <v>25</v>
      </c>
      <c r="Q77" s="2355" t="s">
        <v>26</v>
      </c>
      <c r="R77" s="2355" t="s">
        <v>27</v>
      </c>
      <c r="S77" s="2422" t="s">
        <v>28</v>
      </c>
      <c r="T77" s="4238"/>
      <c r="U77" s="4238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2391"/>
      <c r="AP77" s="2391"/>
      <c r="AQ77" s="2391"/>
      <c r="AR77" s="2391"/>
      <c r="AS77" s="2391"/>
      <c r="AT77" s="2391"/>
      <c r="AU77" s="2391"/>
      <c r="AV77" s="2391"/>
      <c r="AW77" s="2423"/>
      <c r="AX77" s="2424"/>
      <c r="AY77" s="2424"/>
      <c r="AZ77" s="2391"/>
      <c r="BA77" s="2391"/>
      <c r="BB77" s="2391"/>
      <c r="BC77" s="2391"/>
      <c r="BD77" s="2391"/>
      <c r="BE77" s="2391"/>
      <c r="BF77" s="2391"/>
      <c r="BG77" s="2350"/>
      <c r="BH77" s="2350"/>
      <c r="BI77" s="2350"/>
      <c r="BV77" s="3"/>
      <c r="BW77" s="3"/>
      <c r="BX77" s="3"/>
      <c r="BY77" s="3"/>
      <c r="BZ77" s="3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5"/>
      <c r="DB77" s="5"/>
      <c r="DC77" s="5"/>
      <c r="DD77" s="5"/>
    </row>
    <row r="78" spans="1:108" s="2" customFormat="1" x14ac:dyDescent="0.2">
      <c r="A78" s="2425" t="s">
        <v>96</v>
      </c>
      <c r="B78" s="123">
        <f>SUM(C78:S78)</f>
        <v>0</v>
      </c>
      <c r="C78" s="2426"/>
      <c r="D78" s="2427"/>
      <c r="E78" s="2427"/>
      <c r="F78" s="2427"/>
      <c r="G78" s="2427"/>
      <c r="H78" s="2427"/>
      <c r="I78" s="2427"/>
      <c r="J78" s="2427"/>
      <c r="K78" s="2427"/>
      <c r="L78" s="2427"/>
      <c r="M78" s="2427"/>
      <c r="N78" s="2427"/>
      <c r="O78" s="2427"/>
      <c r="P78" s="2427"/>
      <c r="Q78" s="2427"/>
      <c r="R78" s="2427"/>
      <c r="S78" s="2428"/>
      <c r="T78" s="2429"/>
      <c r="U78" s="2429"/>
      <c r="V78" s="124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2430"/>
      <c r="BA78" s="2430"/>
      <c r="BB78" s="2430"/>
      <c r="BC78" s="2430"/>
      <c r="BD78" s="2430"/>
      <c r="BE78" s="2430"/>
      <c r="BF78" s="2430"/>
      <c r="BG78" s="2431"/>
      <c r="BH78" s="2431"/>
      <c r="BI78" s="2431"/>
      <c r="BV78" s="3"/>
      <c r="BW78" s="3"/>
      <c r="BX78" s="3"/>
      <c r="BY78" s="3"/>
      <c r="BZ78" s="3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5"/>
      <c r="DB78" s="5">
        <v>0</v>
      </c>
      <c r="DC78" s="5"/>
      <c r="DD78" s="5">
        <v>0</v>
      </c>
    </row>
    <row r="79" spans="1:108" s="2" customFormat="1" x14ac:dyDescent="0.2">
      <c r="A79" s="4243" t="s">
        <v>97</v>
      </c>
      <c r="B79" s="4243"/>
      <c r="C79" s="4243"/>
      <c r="D79" s="4243"/>
      <c r="E79" s="4243"/>
      <c r="F79" s="4243"/>
      <c r="G79" s="4243"/>
      <c r="H79" s="9"/>
      <c r="I79" s="9"/>
      <c r="J79" s="9"/>
      <c r="K79" s="9"/>
      <c r="L79" s="9"/>
      <c r="M79" s="9"/>
      <c r="N79" s="6"/>
      <c r="O79" s="6"/>
      <c r="P79" s="6"/>
      <c r="Q79" s="125"/>
      <c r="R79" s="125"/>
      <c r="S79" s="125"/>
      <c r="T79" s="125"/>
      <c r="U79" s="125"/>
      <c r="V79" s="125"/>
      <c r="W79" s="6"/>
      <c r="X79" s="125"/>
      <c r="Y79" s="125"/>
      <c r="Z79" s="126"/>
      <c r="AA79" s="2432"/>
      <c r="AB79" s="2432"/>
      <c r="AC79" s="2432"/>
      <c r="AD79" s="2432"/>
      <c r="AE79" s="2433"/>
      <c r="AF79" s="2433"/>
      <c r="AG79" s="2433"/>
      <c r="AH79" s="254"/>
      <c r="AI79" s="2431"/>
      <c r="AJ79" s="2431"/>
      <c r="AK79" s="2431"/>
      <c r="AL79" s="2431"/>
      <c r="AM79" s="2431"/>
      <c r="AN79" s="2431"/>
      <c r="AO79" s="2431"/>
      <c r="AP79" s="2431"/>
      <c r="AQ79" s="2431"/>
      <c r="AR79" s="2431"/>
      <c r="BV79" s="3"/>
      <c r="BW79" s="3"/>
      <c r="BX79" s="3"/>
      <c r="BY79" s="3"/>
      <c r="BZ79" s="3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5"/>
      <c r="DB79" s="5"/>
      <c r="DC79" s="5"/>
      <c r="DD79" s="5"/>
    </row>
    <row r="80" spans="1:108" s="2" customFormat="1" ht="14.25" customHeight="1" x14ac:dyDescent="0.2">
      <c r="A80" s="4244" t="s">
        <v>49</v>
      </c>
      <c r="B80" s="4219" t="s">
        <v>98</v>
      </c>
      <c r="C80" s="4219" t="s">
        <v>32</v>
      </c>
      <c r="D80" s="4073"/>
      <c r="E80" s="4062"/>
      <c r="F80" s="4247" t="s">
        <v>5</v>
      </c>
      <c r="G80" s="4221"/>
      <c r="H80" s="4221"/>
      <c r="I80" s="4221"/>
      <c r="J80" s="4221"/>
      <c r="K80" s="4221"/>
      <c r="L80" s="4221"/>
      <c r="M80" s="4221"/>
      <c r="N80" s="4221"/>
      <c r="O80" s="4221"/>
      <c r="P80" s="4221"/>
      <c r="Q80" s="4221"/>
      <c r="R80" s="4221"/>
      <c r="S80" s="4221"/>
      <c r="T80" s="4221"/>
      <c r="U80" s="4221"/>
      <c r="V80" s="4221"/>
      <c r="W80" s="4221"/>
      <c r="X80" s="4221"/>
      <c r="Y80" s="4221"/>
      <c r="Z80" s="4221"/>
      <c r="AA80" s="4221"/>
      <c r="AB80" s="4221"/>
      <c r="AC80" s="4221"/>
      <c r="AD80" s="4221"/>
      <c r="AE80" s="4221"/>
      <c r="AF80" s="4221"/>
      <c r="AG80" s="4221"/>
      <c r="AH80" s="4221"/>
      <c r="AI80" s="4248"/>
      <c r="AJ80" s="4249" t="s">
        <v>99</v>
      </c>
      <c r="AK80" s="4223" t="s">
        <v>100</v>
      </c>
      <c r="AL80" s="4062" t="s">
        <v>6</v>
      </c>
      <c r="AM80" s="4062" t="s">
        <v>7</v>
      </c>
      <c r="AN80" s="4062" t="s">
        <v>69</v>
      </c>
      <c r="AO80" s="2434"/>
      <c r="AP80" s="2434"/>
      <c r="AQ80" s="2434"/>
      <c r="AR80" s="2434"/>
      <c r="AS80" s="2435"/>
      <c r="AT80" s="2435"/>
      <c r="BV80" s="3"/>
      <c r="BW80" s="3"/>
      <c r="BX80" s="3"/>
      <c r="BY80" s="3"/>
      <c r="BZ80" s="3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5"/>
      <c r="DB80" s="5"/>
      <c r="DC80" s="5"/>
      <c r="DD80" s="5"/>
    </row>
    <row r="81" spans="1:114" s="2" customFormat="1" ht="14.25" customHeight="1" x14ac:dyDescent="0.2">
      <c r="A81" s="3395"/>
      <c r="B81" s="3397"/>
      <c r="C81" s="4246"/>
      <c r="D81" s="3633"/>
      <c r="E81" s="4238"/>
      <c r="F81" s="4239" t="s">
        <v>101</v>
      </c>
      <c r="G81" s="4240"/>
      <c r="H81" s="4239" t="s">
        <v>102</v>
      </c>
      <c r="I81" s="4240"/>
      <c r="J81" s="4241" t="s">
        <v>13</v>
      </c>
      <c r="K81" s="4242"/>
      <c r="L81" s="4241" t="s">
        <v>14</v>
      </c>
      <c r="M81" s="4242"/>
      <c r="N81" s="4239" t="s">
        <v>103</v>
      </c>
      <c r="O81" s="4240"/>
      <c r="P81" s="4239" t="s">
        <v>104</v>
      </c>
      <c r="Q81" s="4240"/>
      <c r="R81" s="4241" t="s">
        <v>16</v>
      </c>
      <c r="S81" s="4242"/>
      <c r="T81" s="4241" t="s">
        <v>17</v>
      </c>
      <c r="U81" s="4242"/>
      <c r="V81" s="4241" t="s">
        <v>18</v>
      </c>
      <c r="W81" s="4242"/>
      <c r="X81" s="4241" t="s">
        <v>19</v>
      </c>
      <c r="Y81" s="4242"/>
      <c r="Z81" s="4241" t="s">
        <v>20</v>
      </c>
      <c r="AA81" s="4242"/>
      <c r="AB81" s="4241" t="s">
        <v>21</v>
      </c>
      <c r="AC81" s="4242"/>
      <c r="AD81" s="4241" t="s">
        <v>22</v>
      </c>
      <c r="AE81" s="4242"/>
      <c r="AF81" s="4241" t="s">
        <v>23</v>
      </c>
      <c r="AG81" s="4242"/>
      <c r="AH81" s="4241" t="s">
        <v>24</v>
      </c>
      <c r="AI81" s="4242"/>
      <c r="AJ81" s="3401"/>
      <c r="AK81" s="3368"/>
      <c r="AL81" s="3372"/>
      <c r="AM81" s="3372"/>
      <c r="AN81" s="3372"/>
      <c r="AO81" s="2434"/>
      <c r="AP81" s="2434"/>
      <c r="AQ81" s="2434"/>
      <c r="AR81" s="2434"/>
      <c r="AS81" s="2435"/>
      <c r="AT81" s="2435"/>
      <c r="BV81" s="3"/>
      <c r="BW81" s="3"/>
      <c r="BX81" s="3"/>
      <c r="BY81" s="3"/>
      <c r="BZ81" s="3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5"/>
      <c r="DB81" s="5"/>
      <c r="DC81" s="5"/>
      <c r="DD81" s="5"/>
      <c r="DE81" s="5"/>
      <c r="DF81" s="5"/>
      <c r="DG81" s="5"/>
      <c r="DH81" s="5"/>
      <c r="DI81" s="5"/>
      <c r="DJ81" s="5"/>
    </row>
    <row r="82" spans="1:114" s="2" customFormat="1" x14ac:dyDescent="0.2">
      <c r="A82" s="4245"/>
      <c r="B82" s="4246"/>
      <c r="C82" s="2436" t="s">
        <v>29</v>
      </c>
      <c r="D82" s="2437" t="s">
        <v>30</v>
      </c>
      <c r="E82" s="2438" t="s">
        <v>31</v>
      </c>
      <c r="F82" s="2436" t="s">
        <v>30</v>
      </c>
      <c r="G82" s="2438" t="s">
        <v>31</v>
      </c>
      <c r="H82" s="2439" t="s">
        <v>30</v>
      </c>
      <c r="I82" s="2438" t="s">
        <v>31</v>
      </c>
      <c r="J82" s="2436" t="s">
        <v>30</v>
      </c>
      <c r="K82" s="2438" t="s">
        <v>31</v>
      </c>
      <c r="L82" s="2436" t="s">
        <v>30</v>
      </c>
      <c r="M82" s="2438" t="s">
        <v>31</v>
      </c>
      <c r="N82" s="2436" t="s">
        <v>30</v>
      </c>
      <c r="O82" s="2438" t="s">
        <v>31</v>
      </c>
      <c r="P82" s="2436" t="s">
        <v>30</v>
      </c>
      <c r="Q82" s="2438" t="s">
        <v>31</v>
      </c>
      <c r="R82" s="2436" t="s">
        <v>30</v>
      </c>
      <c r="S82" s="2438" t="s">
        <v>31</v>
      </c>
      <c r="T82" s="2436" t="s">
        <v>30</v>
      </c>
      <c r="U82" s="2438" t="s">
        <v>31</v>
      </c>
      <c r="V82" s="2436" t="s">
        <v>30</v>
      </c>
      <c r="W82" s="2438" t="s">
        <v>31</v>
      </c>
      <c r="X82" s="2436" t="s">
        <v>30</v>
      </c>
      <c r="Y82" s="2438" t="s">
        <v>31</v>
      </c>
      <c r="Z82" s="2436" t="s">
        <v>30</v>
      </c>
      <c r="AA82" s="2438" t="s">
        <v>31</v>
      </c>
      <c r="AB82" s="2436" t="s">
        <v>30</v>
      </c>
      <c r="AC82" s="2438" t="s">
        <v>31</v>
      </c>
      <c r="AD82" s="2436" t="s">
        <v>30</v>
      </c>
      <c r="AE82" s="2438" t="s">
        <v>31</v>
      </c>
      <c r="AF82" s="2436" t="s">
        <v>30</v>
      </c>
      <c r="AG82" s="2438" t="s">
        <v>31</v>
      </c>
      <c r="AH82" s="2436" t="s">
        <v>30</v>
      </c>
      <c r="AI82" s="2440" t="s">
        <v>31</v>
      </c>
      <c r="AJ82" s="3402"/>
      <c r="AK82" s="3490"/>
      <c r="AL82" s="4238"/>
      <c r="AM82" s="4238"/>
      <c r="AN82" s="4238"/>
      <c r="AO82" s="2434"/>
      <c r="AP82" s="2434"/>
      <c r="AQ82" s="2434"/>
      <c r="AR82" s="2434"/>
      <c r="AS82" s="2435"/>
      <c r="AT82" s="2435"/>
      <c r="BV82" s="3"/>
      <c r="BW82" s="3"/>
      <c r="BX82" s="3"/>
      <c r="BY82" s="3"/>
      <c r="BZ82" s="3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5"/>
      <c r="DB82" s="5"/>
      <c r="DC82" s="5"/>
      <c r="DD82" s="5"/>
      <c r="DE82" s="5"/>
      <c r="DF82" s="5"/>
      <c r="DG82" s="5"/>
      <c r="DH82" s="5"/>
      <c r="DI82" s="5"/>
      <c r="DJ82" s="5"/>
    </row>
    <row r="83" spans="1:114" s="2" customFormat="1" x14ac:dyDescent="0.2">
      <c r="A83" s="2441" t="s">
        <v>105</v>
      </c>
      <c r="B83" s="897" t="s">
        <v>106</v>
      </c>
      <c r="C83" s="2442">
        <f>SUM(D83:E83)</f>
        <v>0</v>
      </c>
      <c r="D83" s="2443">
        <f>SUM(F83,H83,J83,L83,N83,P83,R83,T83,V83,X83,Z83,AB83,AD83,AF83,AH83)</f>
        <v>0</v>
      </c>
      <c r="E83" s="2444">
        <f>SUM(G83,I83,K83,M83,O83,Q83,S83,U83,W83,Y83,AA83,AC83,AE83,AG83,AI83)</f>
        <v>0</v>
      </c>
      <c r="F83" s="2445"/>
      <c r="G83" s="2446"/>
      <c r="H83" s="2447"/>
      <c r="I83" s="2446"/>
      <c r="J83" s="2445"/>
      <c r="K83" s="255"/>
      <c r="L83" s="2445"/>
      <c r="M83" s="255"/>
      <c r="N83" s="2445"/>
      <c r="O83" s="255"/>
      <c r="P83" s="2445"/>
      <c r="Q83" s="255"/>
      <c r="R83" s="2445"/>
      <c r="S83" s="255"/>
      <c r="T83" s="2445"/>
      <c r="U83" s="255"/>
      <c r="V83" s="2445"/>
      <c r="W83" s="255"/>
      <c r="X83" s="2445"/>
      <c r="Y83" s="255"/>
      <c r="Z83" s="2445"/>
      <c r="AA83" s="255"/>
      <c r="AB83" s="2445"/>
      <c r="AC83" s="255"/>
      <c r="AD83" s="2445"/>
      <c r="AE83" s="255"/>
      <c r="AF83" s="2445"/>
      <c r="AG83" s="255"/>
      <c r="AH83" s="2445"/>
      <c r="AI83" s="256"/>
      <c r="AJ83" s="257"/>
      <c r="AK83" s="2448"/>
      <c r="AL83" s="2446"/>
      <c r="AM83" s="2446"/>
      <c r="AN83" s="2446"/>
      <c r="AO83" s="2449"/>
      <c r="AP83" s="2434"/>
      <c r="AQ83" s="2434"/>
      <c r="AR83" s="2434"/>
      <c r="AS83" s="2435"/>
      <c r="AT83" s="2435"/>
      <c r="BV83" s="3"/>
      <c r="BW83" s="3"/>
      <c r="BX83" s="3"/>
      <c r="BY83" s="3"/>
      <c r="BZ83" s="3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5"/>
      <c r="DB83" s="5">
        <v>0</v>
      </c>
      <c r="DC83" s="5"/>
      <c r="DD83" s="5">
        <v>0</v>
      </c>
      <c r="DE83" s="5"/>
      <c r="DF83" s="5">
        <v>0</v>
      </c>
      <c r="DG83" s="5"/>
      <c r="DH83" s="5">
        <v>0</v>
      </c>
      <c r="DI83" s="5"/>
      <c r="DJ83" s="5">
        <v>0</v>
      </c>
    </row>
    <row r="84" spans="1:114" s="2" customFormat="1" x14ac:dyDescent="0.2">
      <c r="A84" s="4250" t="s">
        <v>107</v>
      </c>
      <c r="B84" s="2450" t="s">
        <v>108</v>
      </c>
      <c r="C84" s="17">
        <f>SUM(D84:E84)</f>
        <v>0</v>
      </c>
      <c r="D84" s="132">
        <f t="shared" ref="D84:E86" si="7">SUM(F84,H84,J84,L84,N84,P84,R84,T84,V84,X84,Z84,AB84,AD84,AF84,AH84)</f>
        <v>0</v>
      </c>
      <c r="E84" s="132">
        <f t="shared" si="7"/>
        <v>0</v>
      </c>
      <c r="F84" s="133"/>
      <c r="G84" s="134"/>
      <c r="H84" s="135"/>
      <c r="I84" s="134"/>
      <c r="J84" s="133"/>
      <c r="K84" s="136"/>
      <c r="L84" s="133"/>
      <c r="M84" s="136"/>
      <c r="N84" s="133"/>
      <c r="O84" s="136"/>
      <c r="P84" s="133"/>
      <c r="Q84" s="136"/>
      <c r="R84" s="133"/>
      <c r="S84" s="136"/>
      <c r="T84" s="133"/>
      <c r="U84" s="136"/>
      <c r="V84" s="133"/>
      <c r="W84" s="136"/>
      <c r="X84" s="133"/>
      <c r="Y84" s="136"/>
      <c r="Z84" s="133"/>
      <c r="AA84" s="136"/>
      <c r="AB84" s="133"/>
      <c r="AC84" s="136"/>
      <c r="AD84" s="133"/>
      <c r="AE84" s="136"/>
      <c r="AF84" s="133"/>
      <c r="AG84" s="136"/>
      <c r="AH84" s="133"/>
      <c r="AI84" s="137"/>
      <c r="AJ84" s="138"/>
      <c r="AK84" s="139"/>
      <c r="AL84" s="134"/>
      <c r="AM84" s="134"/>
      <c r="AN84" s="134"/>
      <c r="AO84" s="2449"/>
      <c r="AP84" s="2434"/>
      <c r="AQ84" s="2434"/>
      <c r="AR84" s="2434"/>
      <c r="AS84" s="2435"/>
      <c r="AT84" s="2435"/>
      <c r="BV84" s="3"/>
      <c r="BW84" s="3"/>
      <c r="BX84" s="3"/>
      <c r="BY84" s="3"/>
      <c r="BZ84" s="3"/>
      <c r="CA84" s="4" t="s">
        <v>109</v>
      </c>
      <c r="CB84" s="4"/>
      <c r="CC84" s="4" t="s">
        <v>110</v>
      </c>
      <c r="CD84" s="4"/>
      <c r="CE84" s="4" t="s">
        <v>111</v>
      </c>
      <c r="CF84" s="4"/>
      <c r="CG84" s="4" t="s">
        <v>112</v>
      </c>
      <c r="CH84" s="4"/>
      <c r="CI84" s="4" t="s">
        <v>113</v>
      </c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5"/>
      <c r="DB84" s="5">
        <v>0</v>
      </c>
      <c r="DC84" s="5"/>
      <c r="DD84" s="5">
        <v>0</v>
      </c>
      <c r="DE84" s="5"/>
      <c r="DF84" s="5">
        <v>0</v>
      </c>
      <c r="DG84" s="5"/>
      <c r="DH84" s="5">
        <v>0</v>
      </c>
      <c r="DI84" s="5"/>
      <c r="DJ84" s="5">
        <v>0</v>
      </c>
    </row>
    <row r="85" spans="1:114" s="2" customFormat="1" ht="21" x14ac:dyDescent="0.2">
      <c r="A85" s="4250"/>
      <c r="B85" s="140" t="s">
        <v>114</v>
      </c>
      <c r="C85" s="56">
        <f>SUM(D85:E85)</f>
        <v>0</v>
      </c>
      <c r="D85" s="132">
        <f t="shared" si="7"/>
        <v>0</v>
      </c>
      <c r="E85" s="132">
        <f t="shared" si="7"/>
        <v>0</v>
      </c>
      <c r="F85" s="141"/>
      <c r="G85" s="142"/>
      <c r="H85" s="143"/>
      <c r="I85" s="142"/>
      <c r="J85" s="141"/>
      <c r="K85" s="144"/>
      <c r="L85" s="141"/>
      <c r="M85" s="144"/>
      <c r="N85" s="141"/>
      <c r="O85" s="144"/>
      <c r="P85" s="141"/>
      <c r="Q85" s="144"/>
      <c r="R85" s="141"/>
      <c r="S85" s="144"/>
      <c r="T85" s="141"/>
      <c r="U85" s="144"/>
      <c r="V85" s="141"/>
      <c r="W85" s="144"/>
      <c r="X85" s="141"/>
      <c r="Y85" s="144"/>
      <c r="Z85" s="141"/>
      <c r="AA85" s="144"/>
      <c r="AB85" s="141"/>
      <c r="AC85" s="144"/>
      <c r="AD85" s="141"/>
      <c r="AE85" s="144"/>
      <c r="AF85" s="141"/>
      <c r="AG85" s="144"/>
      <c r="AH85" s="141"/>
      <c r="AI85" s="145"/>
      <c r="AJ85" s="146"/>
      <c r="AK85" s="147"/>
      <c r="AL85" s="142"/>
      <c r="AM85" s="142"/>
      <c r="AN85" s="142"/>
      <c r="AO85" s="2449"/>
      <c r="AP85" s="2434"/>
      <c r="AQ85" s="2434"/>
      <c r="AR85" s="2434"/>
      <c r="AS85" s="2435"/>
      <c r="AT85" s="2435"/>
      <c r="BV85" s="3"/>
      <c r="BW85" s="3"/>
      <c r="BX85" s="3"/>
      <c r="BY85" s="3"/>
      <c r="BZ85" s="3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5"/>
      <c r="DB85" s="5">
        <v>0</v>
      </c>
      <c r="DC85" s="5"/>
      <c r="DD85" s="5">
        <v>0</v>
      </c>
      <c r="DE85" s="5"/>
      <c r="DF85" s="5">
        <v>0</v>
      </c>
      <c r="DG85" s="5"/>
      <c r="DH85" s="5">
        <v>0</v>
      </c>
      <c r="DI85" s="5"/>
      <c r="DJ85" s="5">
        <v>0</v>
      </c>
    </row>
    <row r="86" spans="1:114" s="2" customFormat="1" x14ac:dyDescent="0.2">
      <c r="A86" s="2451" t="s">
        <v>61</v>
      </c>
      <c r="B86" s="2452" t="s">
        <v>115</v>
      </c>
      <c r="C86" s="2442">
        <f>SUM(D86:E86)</f>
        <v>0</v>
      </c>
      <c r="D86" s="2443">
        <f t="shared" si="7"/>
        <v>0</v>
      </c>
      <c r="E86" s="2444">
        <f t="shared" si="7"/>
        <v>0</v>
      </c>
      <c r="F86" s="2453"/>
      <c r="G86" s="2454"/>
      <c r="H86" s="2455"/>
      <c r="I86" s="2454"/>
      <c r="J86" s="2453"/>
      <c r="K86" s="2456"/>
      <c r="L86" s="2453"/>
      <c r="M86" s="2456"/>
      <c r="N86" s="2453"/>
      <c r="O86" s="2456"/>
      <c r="P86" s="2453"/>
      <c r="Q86" s="2456"/>
      <c r="R86" s="2453"/>
      <c r="S86" s="2456"/>
      <c r="T86" s="2453"/>
      <c r="U86" s="2456"/>
      <c r="V86" s="2453"/>
      <c r="W86" s="2456"/>
      <c r="X86" s="2453"/>
      <c r="Y86" s="2456"/>
      <c r="Z86" s="2453"/>
      <c r="AA86" s="2456"/>
      <c r="AB86" s="2453"/>
      <c r="AC86" s="2456"/>
      <c r="AD86" s="2453"/>
      <c r="AE86" s="2456"/>
      <c r="AF86" s="2453"/>
      <c r="AG86" s="2456"/>
      <c r="AH86" s="2453"/>
      <c r="AI86" s="2457"/>
      <c r="AJ86" s="2458"/>
      <c r="AK86" s="2459"/>
      <c r="AL86" s="2454"/>
      <c r="AM86" s="2454"/>
      <c r="AN86" s="2454"/>
      <c r="AO86" s="2449"/>
      <c r="AP86" s="2434"/>
      <c r="AQ86" s="2434"/>
      <c r="AR86" s="2434"/>
      <c r="AS86" s="2435"/>
      <c r="AT86" s="2435"/>
      <c r="BV86" s="3"/>
      <c r="BW86" s="3"/>
      <c r="BX86" s="3"/>
      <c r="BY86" s="3"/>
      <c r="BZ86" s="3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5"/>
      <c r="DB86" s="5"/>
      <c r="DC86" s="5"/>
      <c r="DD86" s="5"/>
      <c r="DE86" s="5"/>
      <c r="DF86" s="5"/>
      <c r="DG86" s="5"/>
      <c r="DH86" s="5"/>
      <c r="DI86" s="5"/>
      <c r="DJ86" s="5"/>
    </row>
    <row r="87" spans="1:114" s="2" customFormat="1" x14ac:dyDescent="0.2">
      <c r="A87" s="8" t="s">
        <v>116</v>
      </c>
      <c r="B87" s="6"/>
      <c r="C87" s="94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125"/>
      <c r="R87" s="125"/>
      <c r="S87" s="125"/>
      <c r="T87" s="125"/>
      <c r="U87" s="125"/>
      <c r="V87" s="125"/>
      <c r="W87" s="6"/>
      <c r="X87" s="125"/>
      <c r="Y87" s="125"/>
      <c r="Z87" s="258"/>
      <c r="AA87" s="126"/>
      <c r="AB87" s="259"/>
      <c r="AC87" s="259"/>
      <c r="AD87" s="259"/>
      <c r="AE87" s="259"/>
      <c r="AF87" s="259"/>
      <c r="AG87" s="2435"/>
      <c r="AH87" s="94"/>
      <c r="AI87" s="2434"/>
      <c r="AJ87" s="2434"/>
      <c r="AK87" s="2434"/>
      <c r="AL87" s="2434"/>
      <c r="AM87" s="2434"/>
      <c r="AN87" s="2434"/>
      <c r="AO87" s="2434"/>
      <c r="AP87" s="2434"/>
      <c r="AQ87" s="2435"/>
      <c r="AR87" s="2435"/>
      <c r="BV87" s="3"/>
      <c r="BW87" s="3"/>
      <c r="BX87" s="3"/>
      <c r="BY87" s="3"/>
      <c r="BZ87" s="3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5"/>
      <c r="DB87" s="5"/>
      <c r="DC87" s="5"/>
      <c r="DD87" s="5"/>
      <c r="DE87" s="5"/>
      <c r="DF87" s="5"/>
      <c r="DG87" s="5"/>
      <c r="DH87" s="5"/>
      <c r="DI87" s="5"/>
      <c r="DJ87" s="5"/>
    </row>
    <row r="88" spans="1:114" s="2" customFormat="1" ht="14.25" customHeight="1" x14ac:dyDescent="0.2">
      <c r="A88" s="4250" t="s">
        <v>89</v>
      </c>
      <c r="B88" s="4261" t="s">
        <v>32</v>
      </c>
      <c r="C88" s="4261" t="s">
        <v>117</v>
      </c>
      <c r="D88" s="4262" t="s">
        <v>118</v>
      </c>
      <c r="E88" s="4242" t="s">
        <v>119</v>
      </c>
      <c r="F88" s="4261" t="s">
        <v>120</v>
      </c>
      <c r="G88" s="6"/>
      <c r="H88" s="2460"/>
      <c r="I88" s="2460"/>
      <c r="J88" s="2460"/>
      <c r="K88" s="2460"/>
      <c r="L88" s="2460"/>
      <c r="M88" s="2460"/>
      <c r="N88" s="2460"/>
      <c r="O88" s="2460"/>
      <c r="P88" s="2461"/>
      <c r="Q88" s="2461"/>
      <c r="R88" s="2461"/>
      <c r="S88" s="2461"/>
      <c r="T88" s="2461"/>
      <c r="U88" s="2461"/>
      <c r="V88" s="2461"/>
      <c r="W88" s="2460"/>
      <c r="X88" s="2461"/>
      <c r="Y88" s="2435"/>
      <c r="Z88" s="2435"/>
      <c r="AA88" s="2435"/>
      <c r="AB88" s="2435"/>
      <c r="AC88" s="2435"/>
      <c r="AD88" s="2435"/>
      <c r="AE88" s="2435"/>
      <c r="AF88" s="2435"/>
      <c r="AG88" s="2435"/>
      <c r="AH88" s="2434"/>
      <c r="AI88" s="2434"/>
      <c r="AJ88" s="2434"/>
      <c r="AK88" s="2434"/>
      <c r="AL88" s="2434"/>
      <c r="AM88" s="2434"/>
      <c r="AN88" s="2434"/>
      <c r="AO88" s="2434"/>
      <c r="AP88" s="2434"/>
      <c r="AQ88" s="2435"/>
      <c r="AR88" s="2435"/>
      <c r="BV88" s="3"/>
      <c r="BW88" s="3"/>
      <c r="BX88" s="3"/>
      <c r="BY88" s="3"/>
      <c r="BZ88" s="3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5"/>
      <c r="DB88" s="5"/>
      <c r="DC88" s="5"/>
      <c r="DD88" s="5"/>
      <c r="DE88" s="5"/>
      <c r="DF88" s="5"/>
      <c r="DG88" s="5"/>
      <c r="DH88" s="5"/>
      <c r="DI88" s="5"/>
      <c r="DJ88" s="5"/>
    </row>
    <row r="89" spans="1:114" s="2" customFormat="1" x14ac:dyDescent="0.2">
      <c r="A89" s="4250"/>
      <c r="B89" s="4261"/>
      <c r="C89" s="4261"/>
      <c r="D89" s="4262"/>
      <c r="E89" s="4242"/>
      <c r="F89" s="4261"/>
      <c r="G89" s="6"/>
      <c r="H89" s="2460"/>
      <c r="I89" s="2460"/>
      <c r="J89" s="2460"/>
      <c r="K89" s="2460"/>
      <c r="L89" s="2460"/>
      <c r="M89" s="2460"/>
      <c r="N89" s="2460"/>
      <c r="O89" s="2460"/>
      <c r="P89" s="2461"/>
      <c r="Q89" s="2461"/>
      <c r="R89" s="2461"/>
      <c r="S89" s="2461"/>
      <c r="T89" s="2461"/>
      <c r="U89" s="2461"/>
      <c r="V89" s="2461"/>
      <c r="W89" s="2460"/>
      <c r="X89" s="2461"/>
      <c r="Y89" s="2435"/>
      <c r="Z89" s="2435"/>
      <c r="AA89" s="2435"/>
      <c r="AB89" s="2435"/>
      <c r="AC89" s="2435"/>
      <c r="AD89" s="2435"/>
      <c r="AE89" s="2435"/>
      <c r="AF89" s="2435"/>
      <c r="AG89" s="2435"/>
      <c r="AH89" s="2434"/>
      <c r="AI89" s="2434"/>
      <c r="AJ89" s="2434"/>
      <c r="AK89" s="2434"/>
      <c r="AL89" s="2434"/>
      <c r="AM89" s="2434"/>
      <c r="AN89" s="2434"/>
      <c r="AO89" s="2434"/>
      <c r="AP89" s="2434"/>
      <c r="AQ89" s="2435"/>
      <c r="AR89" s="2435"/>
      <c r="BV89" s="3"/>
      <c r="BW89" s="3"/>
      <c r="BX89" s="3"/>
      <c r="BY89" s="3"/>
      <c r="BZ89" s="3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5"/>
      <c r="DB89" s="5"/>
      <c r="DC89" s="5"/>
      <c r="DD89" s="5"/>
      <c r="DE89" s="5"/>
      <c r="DF89" s="5"/>
      <c r="DG89" s="5"/>
      <c r="DH89" s="5"/>
      <c r="DI89" s="5"/>
      <c r="DJ89" s="5"/>
    </row>
    <row r="90" spans="1:114" s="2" customFormat="1" x14ac:dyDescent="0.2">
      <c r="A90" s="4251" t="s">
        <v>121</v>
      </c>
      <c r="B90" s="4252"/>
      <c r="C90" s="4252"/>
      <c r="D90" s="4252"/>
      <c r="E90" s="4252"/>
      <c r="F90" s="4253"/>
      <c r="G90" s="6"/>
      <c r="H90" s="2460"/>
      <c r="I90" s="2460"/>
      <c r="J90" s="2460"/>
      <c r="K90" s="2460"/>
      <c r="L90" s="2460"/>
      <c r="M90" s="2460"/>
      <c r="N90" s="2460"/>
      <c r="O90" s="2460"/>
      <c r="P90" s="2461"/>
      <c r="Q90" s="2461"/>
      <c r="R90" s="2461"/>
      <c r="S90" s="2461"/>
      <c r="T90" s="2461"/>
      <c r="U90" s="2461"/>
      <c r="V90" s="2461"/>
      <c r="W90" s="2460"/>
      <c r="X90" s="2461"/>
      <c r="Y90" s="2435"/>
      <c r="Z90" s="2435"/>
      <c r="AA90" s="2435"/>
      <c r="AB90" s="2435"/>
      <c r="AC90" s="2435"/>
      <c r="AD90" s="2435"/>
      <c r="AE90" s="2435"/>
      <c r="AF90" s="2435"/>
      <c r="AG90" s="2435"/>
      <c r="AH90" s="2434"/>
      <c r="AI90" s="2434"/>
      <c r="AJ90" s="2434"/>
      <c r="AK90" s="2434"/>
      <c r="AL90" s="2434"/>
      <c r="AM90" s="2434"/>
      <c r="AN90" s="2434"/>
      <c r="AO90" s="2434"/>
      <c r="AP90" s="2434"/>
      <c r="AQ90" s="2435"/>
      <c r="AR90" s="2435"/>
      <c r="BV90" s="3"/>
      <c r="BW90" s="3"/>
      <c r="BX90" s="3"/>
      <c r="BY90" s="3"/>
      <c r="BZ90" s="3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5"/>
      <c r="DB90" s="5"/>
      <c r="DC90" s="5"/>
      <c r="DD90" s="5"/>
      <c r="DE90" s="5"/>
      <c r="DF90" s="5"/>
      <c r="DG90" s="5"/>
      <c r="DH90" s="5"/>
      <c r="DI90" s="5"/>
      <c r="DJ90" s="5"/>
    </row>
    <row r="91" spans="1:114" s="2" customFormat="1" x14ac:dyDescent="0.2">
      <c r="A91" s="2462" t="s">
        <v>122</v>
      </c>
      <c r="B91" s="2463">
        <f>SUM(C91:D91)</f>
        <v>393</v>
      </c>
      <c r="C91" s="2464">
        <v>57</v>
      </c>
      <c r="D91" s="2465">
        <v>336</v>
      </c>
      <c r="E91" s="2466">
        <v>393</v>
      </c>
      <c r="F91" s="2464"/>
      <c r="G91" s="6"/>
      <c r="H91" s="2460"/>
      <c r="I91" s="2460"/>
      <c r="J91" s="2460"/>
      <c r="K91" s="2460"/>
      <c r="L91" s="2460"/>
      <c r="M91" s="2460"/>
      <c r="N91" s="2460"/>
      <c r="O91" s="2460"/>
      <c r="P91" s="2461"/>
      <c r="Q91" s="2461"/>
      <c r="R91" s="2461"/>
      <c r="S91" s="2461"/>
      <c r="T91" s="2461"/>
      <c r="U91" s="2461"/>
      <c r="V91" s="2461"/>
      <c r="W91" s="2460"/>
      <c r="X91" s="2461"/>
      <c r="Y91" s="2435"/>
      <c r="Z91" s="2435"/>
      <c r="AA91" s="2435"/>
      <c r="AB91" s="2435"/>
      <c r="AC91" s="2435"/>
      <c r="AD91" s="2435"/>
      <c r="AE91" s="2435"/>
      <c r="AF91" s="2435"/>
      <c r="AG91" s="2435"/>
      <c r="AH91" s="2434"/>
      <c r="AI91" s="2434"/>
      <c r="AJ91" s="2434"/>
      <c r="AK91" s="2434"/>
      <c r="AL91" s="2434"/>
      <c r="AM91" s="2434"/>
      <c r="AN91" s="2434"/>
      <c r="AO91" s="2434"/>
      <c r="AP91" s="2434"/>
      <c r="AQ91" s="2435"/>
      <c r="AR91" s="2435"/>
      <c r="BV91" s="3"/>
      <c r="BW91" s="3"/>
      <c r="BX91" s="3"/>
      <c r="BY91" s="3"/>
      <c r="BZ91" s="3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5"/>
      <c r="DB91" s="5"/>
      <c r="DC91" s="5"/>
      <c r="DD91" s="5"/>
      <c r="DE91" s="5"/>
      <c r="DF91" s="5"/>
      <c r="DG91" s="5"/>
      <c r="DH91" s="5"/>
      <c r="DI91" s="5"/>
      <c r="DJ91" s="5"/>
    </row>
    <row r="92" spans="1:114" s="2" customFormat="1" x14ac:dyDescent="0.2">
      <c r="A92" s="148" t="s">
        <v>123</v>
      </c>
      <c r="B92" s="140">
        <f>SUM(C92:D92)</f>
        <v>0</v>
      </c>
      <c r="C92" s="149"/>
      <c r="D92" s="150"/>
      <c r="E92" s="26"/>
      <c r="F92" s="149"/>
      <c r="G92" s="6"/>
      <c r="H92" s="2460"/>
      <c r="I92" s="2460"/>
      <c r="J92" s="2460"/>
      <c r="K92" s="2460"/>
      <c r="L92" s="2460"/>
      <c r="M92" s="2460"/>
      <c r="N92" s="2460"/>
      <c r="O92" s="2460"/>
      <c r="P92" s="2461"/>
      <c r="Q92" s="2461"/>
      <c r="R92" s="2461"/>
      <c r="S92" s="2461"/>
      <c r="T92" s="2461"/>
      <c r="U92" s="2461"/>
      <c r="V92" s="2461"/>
      <c r="W92" s="2460"/>
      <c r="X92" s="2461"/>
      <c r="Y92" s="2435"/>
      <c r="Z92" s="2435"/>
      <c r="AA92" s="2435"/>
      <c r="AB92" s="2435"/>
      <c r="AC92" s="2435"/>
      <c r="AD92" s="2435"/>
      <c r="AE92" s="2435"/>
      <c r="AF92" s="2435"/>
      <c r="AG92" s="2435"/>
      <c r="AH92" s="2434"/>
      <c r="AI92" s="2434"/>
      <c r="AJ92" s="2434"/>
      <c r="AK92" s="2434"/>
      <c r="AL92" s="2434"/>
      <c r="AM92" s="2434"/>
      <c r="AN92" s="2434"/>
      <c r="AO92" s="2434"/>
      <c r="AP92" s="2434"/>
      <c r="AQ92" s="2435"/>
      <c r="AR92" s="2435"/>
      <c r="BV92" s="3"/>
      <c r="BW92" s="3"/>
      <c r="BX92" s="3"/>
      <c r="BY92" s="3"/>
      <c r="BZ92" s="3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5"/>
      <c r="DB92" s="5"/>
      <c r="DC92" s="5"/>
      <c r="DD92" s="5"/>
      <c r="DE92" s="5"/>
      <c r="DF92" s="5"/>
      <c r="DG92" s="5"/>
      <c r="DH92" s="5"/>
      <c r="DI92" s="5"/>
      <c r="DJ92" s="5"/>
    </row>
    <row r="93" spans="1:114" s="2" customFormat="1" x14ac:dyDescent="0.2">
      <c r="A93" s="148" t="s">
        <v>124</v>
      </c>
      <c r="B93" s="140">
        <f>SUM(C93:D93)</f>
        <v>0</v>
      </c>
      <c r="C93" s="149"/>
      <c r="D93" s="150"/>
      <c r="E93" s="26"/>
      <c r="F93" s="149"/>
      <c r="G93" s="6"/>
      <c r="H93" s="2460"/>
      <c r="I93" s="2460"/>
      <c r="J93" s="2460"/>
      <c r="K93" s="2460"/>
      <c r="L93" s="2460"/>
      <c r="M93" s="2460"/>
      <c r="N93" s="2460"/>
      <c r="O93" s="2460"/>
      <c r="P93" s="2461"/>
      <c r="Q93" s="2461"/>
      <c r="R93" s="2461"/>
      <c r="S93" s="2461"/>
      <c r="T93" s="2461"/>
      <c r="U93" s="2461"/>
      <c r="V93" s="2461"/>
      <c r="W93" s="2460"/>
      <c r="X93" s="2461"/>
      <c r="Y93" s="2435"/>
      <c r="Z93" s="2435"/>
      <c r="AA93" s="2435"/>
      <c r="AB93" s="2435"/>
      <c r="AC93" s="2435"/>
      <c r="AD93" s="2435"/>
      <c r="AE93" s="2435"/>
      <c r="AF93" s="2435"/>
      <c r="AG93" s="2435"/>
      <c r="AH93" s="2434"/>
      <c r="AI93" s="2434"/>
      <c r="AJ93" s="2434"/>
      <c r="AK93" s="2434"/>
      <c r="AL93" s="2434"/>
      <c r="AM93" s="2434"/>
      <c r="AN93" s="2434"/>
      <c r="AO93" s="2434"/>
      <c r="AP93" s="2434"/>
      <c r="AQ93" s="2435"/>
      <c r="AR93" s="2435"/>
      <c r="BV93" s="3"/>
      <c r="BW93" s="3"/>
      <c r="BX93" s="3"/>
      <c r="BY93" s="3"/>
      <c r="BZ93" s="3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5"/>
      <c r="DB93" s="5"/>
      <c r="DC93" s="5"/>
      <c r="DD93" s="5"/>
      <c r="DE93" s="5"/>
      <c r="DF93" s="5"/>
      <c r="DG93" s="5"/>
      <c r="DH93" s="5"/>
      <c r="DI93" s="5"/>
      <c r="DJ93" s="5"/>
    </row>
    <row r="94" spans="1:114" s="2" customFormat="1" x14ac:dyDescent="0.2">
      <c r="A94" s="148" t="s">
        <v>125</v>
      </c>
      <c r="B94" s="140">
        <f>SUM(C94:D94)</f>
        <v>0</v>
      </c>
      <c r="C94" s="149"/>
      <c r="D94" s="150"/>
      <c r="E94" s="26"/>
      <c r="F94" s="149"/>
      <c r="G94" s="6"/>
      <c r="H94" s="2460"/>
      <c r="I94" s="2460"/>
      <c r="J94" s="2460"/>
      <c r="K94" s="2460"/>
      <c r="L94" s="2460"/>
      <c r="M94" s="2460"/>
      <c r="N94" s="2460"/>
      <c r="O94" s="2460"/>
      <c r="P94" s="2461"/>
      <c r="Q94" s="2461"/>
      <c r="R94" s="2461"/>
      <c r="S94" s="2461"/>
      <c r="T94" s="2461"/>
      <c r="U94" s="2461"/>
      <c r="V94" s="2461"/>
      <c r="W94" s="2460"/>
      <c r="X94" s="2461"/>
      <c r="Y94" s="2435"/>
      <c r="Z94" s="2435"/>
      <c r="AA94" s="2435"/>
      <c r="AB94" s="2435"/>
      <c r="AC94" s="2435"/>
      <c r="AD94" s="2435"/>
      <c r="AE94" s="2435"/>
      <c r="AF94" s="2435"/>
      <c r="AG94" s="2435"/>
      <c r="AH94" s="2434"/>
      <c r="AI94" s="2434"/>
      <c r="AJ94" s="2434"/>
      <c r="AK94" s="2434"/>
      <c r="AL94" s="2434"/>
      <c r="AM94" s="2434"/>
      <c r="AN94" s="2434"/>
      <c r="AO94" s="2434"/>
      <c r="AP94" s="2434"/>
      <c r="AQ94" s="2435"/>
      <c r="AR94" s="2435"/>
      <c r="BV94" s="3"/>
      <c r="BW94" s="3"/>
      <c r="BX94" s="3"/>
      <c r="BY94" s="3"/>
      <c r="BZ94" s="3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5"/>
      <c r="DB94" s="5"/>
      <c r="DC94" s="5"/>
      <c r="DD94" s="5"/>
      <c r="DE94" s="5"/>
      <c r="DF94" s="5"/>
      <c r="DG94" s="5"/>
      <c r="DH94" s="5"/>
      <c r="DI94" s="5"/>
      <c r="DJ94" s="5"/>
    </row>
    <row r="95" spans="1:114" s="2" customFormat="1" x14ac:dyDescent="0.2">
      <c r="A95" s="151" t="s">
        <v>126</v>
      </c>
      <c r="B95" s="152">
        <f>SUM(C95:D95)</f>
        <v>28</v>
      </c>
      <c r="C95" s="108"/>
      <c r="D95" s="2467">
        <v>28</v>
      </c>
      <c r="E95" s="154">
        <v>28</v>
      </c>
      <c r="F95" s="108"/>
      <c r="G95" s="6"/>
      <c r="H95" s="2460"/>
      <c r="I95" s="2460"/>
      <c r="J95" s="2460"/>
      <c r="K95" s="2460"/>
      <c r="L95" s="2460"/>
      <c r="M95" s="2460"/>
      <c r="N95" s="2460"/>
      <c r="O95" s="2460"/>
      <c r="P95" s="2461"/>
      <c r="Q95" s="2461"/>
      <c r="R95" s="2461"/>
      <c r="S95" s="2461"/>
      <c r="T95" s="2461"/>
      <c r="U95" s="2461"/>
      <c r="V95" s="2461"/>
      <c r="W95" s="2460"/>
      <c r="X95" s="2461"/>
      <c r="Y95" s="2435"/>
      <c r="Z95" s="2435"/>
      <c r="AA95" s="2435"/>
      <c r="AB95" s="2435"/>
      <c r="AC95" s="2435"/>
      <c r="AD95" s="2435"/>
      <c r="AE95" s="2435"/>
      <c r="AF95" s="2435"/>
      <c r="AG95" s="2435"/>
      <c r="AH95" s="2434"/>
      <c r="AI95" s="2434"/>
      <c r="AJ95" s="2434"/>
      <c r="AK95" s="2434"/>
      <c r="AL95" s="2434"/>
      <c r="AM95" s="2434"/>
      <c r="AN95" s="2434"/>
      <c r="AO95" s="2434"/>
      <c r="AP95" s="2434"/>
      <c r="AQ95" s="2435"/>
      <c r="AR95" s="2435"/>
      <c r="BV95" s="3"/>
      <c r="BW95" s="3"/>
      <c r="BX95" s="3"/>
      <c r="BY95" s="3"/>
      <c r="BZ95" s="3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5"/>
      <c r="DB95" s="5"/>
      <c r="DC95" s="5"/>
      <c r="DD95" s="5"/>
      <c r="DE95" s="5"/>
      <c r="DF95" s="5"/>
      <c r="DG95" s="5"/>
      <c r="DH95" s="5"/>
      <c r="DI95" s="5"/>
      <c r="DJ95" s="5"/>
    </row>
    <row r="96" spans="1:114" s="2" customFormat="1" x14ac:dyDescent="0.2">
      <c r="A96" s="4251" t="s">
        <v>127</v>
      </c>
      <c r="B96" s="4252"/>
      <c r="C96" s="4252"/>
      <c r="D96" s="4252"/>
      <c r="E96" s="4252"/>
      <c r="F96" s="4253"/>
      <c r="G96" s="6"/>
      <c r="H96" s="2460"/>
      <c r="I96" s="2460"/>
      <c r="J96" s="2460"/>
      <c r="K96" s="2460"/>
      <c r="L96" s="2460"/>
      <c r="M96" s="2460"/>
      <c r="N96" s="2460"/>
      <c r="O96" s="2460"/>
      <c r="P96" s="2461"/>
      <c r="Q96" s="2461"/>
      <c r="R96" s="2461"/>
      <c r="S96" s="2461"/>
      <c r="T96" s="2461"/>
      <c r="U96" s="2461"/>
      <c r="V96" s="2461"/>
      <c r="W96" s="2460"/>
      <c r="X96" s="2461"/>
      <c r="Y96" s="2435"/>
      <c r="Z96" s="2435"/>
      <c r="AA96" s="2435"/>
      <c r="AB96" s="2435"/>
      <c r="AC96" s="2435"/>
      <c r="AD96" s="2435"/>
      <c r="AE96" s="2435"/>
      <c r="AF96" s="2435"/>
      <c r="AG96" s="2435"/>
      <c r="AH96" s="2434"/>
      <c r="AI96" s="2434"/>
      <c r="AJ96" s="2434"/>
      <c r="AK96" s="2434"/>
      <c r="AL96" s="2434"/>
      <c r="AM96" s="2434"/>
      <c r="AN96" s="2434"/>
      <c r="AO96" s="2434"/>
      <c r="AP96" s="2434"/>
      <c r="AQ96" s="2435"/>
      <c r="AR96" s="2435"/>
      <c r="BV96" s="3"/>
      <c r="BW96" s="3"/>
      <c r="BX96" s="3"/>
      <c r="BY96" s="3"/>
      <c r="BZ96" s="3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5"/>
      <c r="DB96" s="5"/>
      <c r="DC96" s="5"/>
      <c r="DD96" s="5"/>
      <c r="DE96" s="5"/>
      <c r="DF96" s="5"/>
      <c r="DG96" s="5"/>
      <c r="DH96" s="5"/>
      <c r="DI96" s="5"/>
      <c r="DJ96" s="5"/>
    </row>
    <row r="97" spans="1:130" x14ac:dyDescent="0.2">
      <c r="A97" s="2468" t="s">
        <v>128</v>
      </c>
      <c r="B97" s="2469">
        <f>SUM(C97:D97)</f>
        <v>1</v>
      </c>
      <c r="C97" s="2464"/>
      <c r="D97" s="2465">
        <v>1</v>
      </c>
      <c r="E97" s="2466">
        <v>1</v>
      </c>
      <c r="F97" s="2464"/>
      <c r="G97" s="6"/>
      <c r="H97" s="2460"/>
      <c r="I97" s="2460"/>
      <c r="J97" s="2460"/>
      <c r="K97" s="2460"/>
      <c r="L97" s="2460"/>
      <c r="M97" s="2460"/>
      <c r="N97" s="2460"/>
      <c r="O97" s="2460"/>
      <c r="P97" s="2461"/>
      <c r="Q97" s="2461"/>
      <c r="R97" s="2461"/>
      <c r="S97" s="2461"/>
      <c r="T97" s="2461"/>
      <c r="U97" s="2461"/>
      <c r="V97" s="2461"/>
      <c r="W97" s="2460"/>
      <c r="X97" s="2461"/>
      <c r="Y97" s="2435"/>
      <c r="Z97" s="2435"/>
      <c r="AA97" s="2435"/>
      <c r="AB97" s="2435"/>
      <c r="AC97" s="2435"/>
      <c r="AD97" s="2435"/>
      <c r="AE97" s="2435"/>
      <c r="AF97" s="2435"/>
      <c r="AG97" s="2435"/>
      <c r="AH97" s="2435"/>
      <c r="AI97" s="2435"/>
      <c r="AJ97" s="2435"/>
      <c r="AK97" s="2435"/>
      <c r="AL97" s="2435"/>
      <c r="AM97" s="2435"/>
      <c r="AN97" s="2435"/>
      <c r="AO97" s="2435"/>
      <c r="AP97" s="2435"/>
      <c r="AQ97" s="2435"/>
      <c r="AR97" s="2435"/>
    </row>
    <row r="98" spans="1:130" x14ac:dyDescent="0.2">
      <c r="A98" s="155" t="s">
        <v>129</v>
      </c>
      <c r="B98" s="156">
        <f>SUM(C98:D98)</f>
        <v>1</v>
      </c>
      <c r="C98" s="149"/>
      <c r="D98" s="150">
        <v>1</v>
      </c>
      <c r="E98" s="26">
        <v>1</v>
      </c>
      <c r="F98" s="149"/>
      <c r="G98" s="6"/>
      <c r="H98" s="2460"/>
      <c r="I98" s="2460"/>
      <c r="J98" s="2460"/>
      <c r="K98" s="2460"/>
      <c r="L98" s="2460"/>
      <c r="M98" s="2460"/>
      <c r="N98" s="2460"/>
      <c r="O98" s="2460"/>
      <c r="P98" s="2461"/>
      <c r="Q98" s="2461"/>
      <c r="R98" s="2461"/>
      <c r="S98" s="2461"/>
      <c r="T98" s="2461"/>
      <c r="U98" s="2461"/>
      <c r="V98" s="2461"/>
      <c r="W98" s="2460"/>
      <c r="X98" s="2461"/>
      <c r="Y98" s="2435"/>
      <c r="Z98" s="2435"/>
      <c r="AA98" s="2435"/>
      <c r="AB98" s="2435"/>
      <c r="AC98" s="2435"/>
      <c r="AD98" s="2435"/>
      <c r="AE98" s="2435"/>
      <c r="AF98" s="2435"/>
      <c r="AG98" s="2435"/>
      <c r="AH98" s="2435"/>
      <c r="AI98" s="2435"/>
      <c r="AJ98" s="2435"/>
      <c r="AK98" s="2435"/>
      <c r="AL98" s="2435"/>
      <c r="AM98" s="2435"/>
      <c r="AN98" s="2435"/>
      <c r="AO98" s="2435"/>
      <c r="AP98" s="2435"/>
      <c r="AQ98" s="2435"/>
      <c r="AR98" s="2435"/>
    </row>
    <row r="99" spans="1:130" ht="21" x14ac:dyDescent="0.2">
      <c r="A99" s="2470" t="s">
        <v>130</v>
      </c>
      <c r="B99" s="157">
        <f>SUM(C99:D99)</f>
        <v>2</v>
      </c>
      <c r="C99" s="2471"/>
      <c r="D99" s="2467">
        <v>2</v>
      </c>
      <c r="E99" s="2472">
        <v>2</v>
      </c>
      <c r="F99" s="2471"/>
      <c r="G99" s="6"/>
      <c r="H99" s="2473"/>
      <c r="I99" s="2473"/>
      <c r="J99" s="2473"/>
      <c r="K99" s="2473"/>
      <c r="L99" s="2473"/>
      <c r="M99" s="2473"/>
      <c r="N99" s="2473"/>
      <c r="O99" s="2473"/>
      <c r="P99" s="2474"/>
      <c r="Q99" s="2474"/>
      <c r="R99" s="2474"/>
      <c r="S99" s="2474"/>
      <c r="T99" s="2474"/>
      <c r="U99" s="2474"/>
      <c r="V99" s="2474"/>
      <c r="W99" s="2473"/>
      <c r="X99" s="2474"/>
      <c r="Y99" s="2475"/>
      <c r="Z99" s="2475"/>
      <c r="AA99" s="2475"/>
      <c r="AB99" s="2475"/>
      <c r="AC99" s="2475"/>
      <c r="AD99" s="2475"/>
      <c r="AE99" s="2475"/>
      <c r="AF99" s="2475"/>
      <c r="AG99" s="2475"/>
      <c r="AH99" s="2475"/>
      <c r="AI99" s="2475"/>
      <c r="AJ99" s="2475"/>
      <c r="AK99" s="2475"/>
      <c r="AL99" s="2475"/>
      <c r="AM99" s="2475"/>
      <c r="AN99" s="2475"/>
      <c r="AO99" s="2475"/>
      <c r="AP99" s="2475"/>
      <c r="AQ99" s="2475"/>
      <c r="AR99" s="2475"/>
    </row>
    <row r="100" spans="1:130" s="3" customFormat="1" x14ac:dyDescent="0.2">
      <c r="A100" s="4254" t="s">
        <v>131</v>
      </c>
      <c r="B100" s="4254"/>
      <c r="C100" s="4254"/>
      <c r="D100" s="4254"/>
      <c r="E100" s="4254"/>
      <c r="F100" s="4255"/>
      <c r="G100" s="2476"/>
      <c r="H100" s="2476"/>
      <c r="I100" s="2476"/>
      <c r="J100" s="2476"/>
      <c r="K100" s="2476"/>
      <c r="L100" s="2476"/>
      <c r="M100" s="2476"/>
      <c r="N100" s="2476"/>
      <c r="O100" s="2476"/>
      <c r="P100" s="2476"/>
      <c r="Q100" s="2477"/>
      <c r="R100" s="2477"/>
      <c r="S100" s="2477"/>
      <c r="T100" s="2477"/>
      <c r="U100" s="2477"/>
      <c r="V100" s="2477"/>
      <c r="W100" s="2476"/>
      <c r="X100" s="2477"/>
      <c r="Y100" s="2477"/>
      <c r="Z100" s="2477"/>
      <c r="AA100" s="2477"/>
      <c r="AB100" s="2477"/>
      <c r="AC100" s="2477"/>
      <c r="AD100" s="2477"/>
      <c r="AE100" s="2477"/>
      <c r="AF100" s="2477"/>
      <c r="AG100" s="2477"/>
      <c r="AH100" s="2477"/>
      <c r="AI100" s="2477"/>
      <c r="AJ100" s="2477"/>
      <c r="AK100" s="2477"/>
      <c r="AL100" s="2477"/>
      <c r="AM100" s="2477"/>
      <c r="AN100" s="2477"/>
      <c r="AO100" s="2477"/>
      <c r="AP100" s="2477"/>
      <c r="AQ100" s="2477"/>
      <c r="AR100" s="2477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</row>
    <row r="101" spans="1:130" ht="14.25" customHeight="1" x14ac:dyDescent="0.2">
      <c r="A101" s="4256" t="s">
        <v>132</v>
      </c>
      <c r="B101" s="4258" t="s">
        <v>133</v>
      </c>
      <c r="C101" s="4089"/>
      <c r="D101" s="4090"/>
      <c r="E101" s="4258" t="s">
        <v>134</v>
      </c>
      <c r="F101" s="4090"/>
      <c r="G101" s="4258" t="s">
        <v>135</v>
      </c>
      <c r="H101" s="4096"/>
      <c r="I101" s="4098" t="s">
        <v>136</v>
      </c>
      <c r="J101" s="4099"/>
      <c r="K101" s="4102" t="s">
        <v>137</v>
      </c>
      <c r="L101" s="4264" t="s">
        <v>138</v>
      </c>
      <c r="M101" s="4102"/>
      <c r="N101" s="4264" t="s">
        <v>139</v>
      </c>
      <c r="O101" s="4102"/>
      <c r="P101" s="6"/>
      <c r="Q101" s="125"/>
      <c r="R101" s="125"/>
      <c r="S101" s="125"/>
      <c r="T101" s="125"/>
      <c r="U101" s="125"/>
      <c r="V101" s="125"/>
      <c r="W101" s="6"/>
      <c r="X101" s="125"/>
      <c r="Y101" s="276"/>
      <c r="Z101" s="254"/>
      <c r="AA101" s="254"/>
      <c r="AB101" s="254"/>
      <c r="AC101" s="254"/>
      <c r="AD101" s="254"/>
      <c r="AE101" s="254"/>
      <c r="AF101" s="254"/>
      <c r="AG101" s="254"/>
      <c r="AH101" s="254"/>
      <c r="AI101" s="254"/>
      <c r="AJ101" s="2475"/>
      <c r="AK101" s="2475"/>
      <c r="AL101" s="2475"/>
      <c r="AM101" s="2475"/>
      <c r="AN101" s="2475"/>
      <c r="AO101" s="2475"/>
      <c r="AP101" s="2475"/>
      <c r="AQ101" s="2475"/>
      <c r="AR101" s="2475"/>
      <c r="AS101" s="2475"/>
    </row>
    <row r="102" spans="1:130" x14ac:dyDescent="0.2">
      <c r="A102" s="3410"/>
      <c r="B102" s="4259"/>
      <c r="C102" s="3651"/>
      <c r="D102" s="4260"/>
      <c r="E102" s="4259"/>
      <c r="F102" s="4260"/>
      <c r="G102" s="4259"/>
      <c r="H102" s="3421"/>
      <c r="I102" s="3659"/>
      <c r="J102" s="3425"/>
      <c r="K102" s="3427"/>
      <c r="L102" s="4265"/>
      <c r="M102" s="4263"/>
      <c r="N102" s="4265"/>
      <c r="O102" s="4263"/>
      <c r="P102" s="6"/>
      <c r="Q102" s="125"/>
      <c r="R102" s="125"/>
      <c r="S102" s="125"/>
      <c r="T102" s="125"/>
      <c r="U102" s="125"/>
      <c r="V102" s="125"/>
      <c r="W102" s="6"/>
      <c r="X102" s="125"/>
      <c r="Y102" s="2474"/>
      <c r="Z102" s="2475"/>
      <c r="AA102" s="2475"/>
      <c r="AB102" s="2475"/>
      <c r="AC102" s="2475"/>
      <c r="AD102" s="2475"/>
      <c r="AE102" s="2475"/>
      <c r="AF102" s="2475"/>
      <c r="AG102" s="2475"/>
      <c r="AH102" s="2475"/>
      <c r="AI102" s="2475"/>
      <c r="AJ102" s="2475"/>
      <c r="AK102" s="2475"/>
      <c r="AL102" s="2475"/>
      <c r="AM102" s="2475"/>
      <c r="AN102" s="2475"/>
      <c r="AO102" s="2475"/>
      <c r="AP102" s="2475"/>
      <c r="AQ102" s="2475"/>
      <c r="AR102" s="2475"/>
      <c r="AS102" s="2475"/>
    </row>
    <row r="103" spans="1:130" ht="21" x14ac:dyDescent="0.2">
      <c r="A103" s="4257"/>
      <c r="B103" s="2478" t="s">
        <v>140</v>
      </c>
      <c r="C103" s="2478" t="s">
        <v>141</v>
      </c>
      <c r="D103" s="2479" t="s">
        <v>142</v>
      </c>
      <c r="E103" s="2480" t="s">
        <v>143</v>
      </c>
      <c r="F103" s="2481" t="s">
        <v>144</v>
      </c>
      <c r="G103" s="2480" t="s">
        <v>145</v>
      </c>
      <c r="H103" s="2482" t="s">
        <v>146</v>
      </c>
      <c r="I103" s="2483" t="s">
        <v>143</v>
      </c>
      <c r="J103" s="2484" t="s">
        <v>144</v>
      </c>
      <c r="K103" s="4263"/>
      <c r="L103" s="2478" t="s">
        <v>140</v>
      </c>
      <c r="M103" s="2485" t="s">
        <v>142</v>
      </c>
      <c r="N103" s="2478" t="s">
        <v>145</v>
      </c>
      <c r="O103" s="2485" t="s">
        <v>146</v>
      </c>
      <c r="P103" s="6"/>
      <c r="Q103" s="125"/>
      <c r="R103" s="125"/>
      <c r="S103" s="125"/>
      <c r="T103" s="125"/>
      <c r="U103" s="125"/>
      <c r="V103" s="125"/>
      <c r="W103" s="6"/>
      <c r="X103" s="125"/>
      <c r="Y103" s="2486"/>
      <c r="Z103" s="2487"/>
      <c r="AA103" s="2487"/>
      <c r="AB103" s="2487"/>
      <c r="AC103" s="2487"/>
      <c r="AD103" s="2487"/>
      <c r="AE103" s="2487"/>
      <c r="AF103" s="2487"/>
      <c r="AG103" s="2487"/>
      <c r="AH103" s="2487"/>
      <c r="AI103" s="2487"/>
      <c r="AJ103" s="2487"/>
      <c r="AK103" s="2487"/>
      <c r="AL103" s="2487"/>
      <c r="AM103" s="2487"/>
      <c r="AN103" s="2487"/>
      <c r="AO103" s="2487"/>
      <c r="AP103" s="2487"/>
      <c r="AQ103" s="2487"/>
      <c r="AR103" s="2487"/>
      <c r="AS103" s="2487"/>
    </row>
    <row r="104" spans="1:130" x14ac:dyDescent="0.2">
      <c r="A104" s="2488" t="s">
        <v>147</v>
      </c>
      <c r="B104" s="2489">
        <f>SUM(C104:D104)</f>
        <v>13292</v>
      </c>
      <c r="C104" s="2490">
        <v>12859</v>
      </c>
      <c r="D104" s="2491">
        <v>433</v>
      </c>
      <c r="E104" s="2490">
        <v>10518</v>
      </c>
      <c r="F104" s="2491">
        <v>0</v>
      </c>
      <c r="G104" s="2490">
        <v>44005</v>
      </c>
      <c r="H104" s="2492">
        <v>451</v>
      </c>
      <c r="I104" s="2493">
        <v>2774</v>
      </c>
      <c r="J104" s="2494">
        <v>0</v>
      </c>
      <c r="K104" s="2491">
        <v>12859</v>
      </c>
      <c r="L104" s="2490"/>
      <c r="M104" s="2495"/>
      <c r="N104" s="2490"/>
      <c r="O104" s="2495"/>
      <c r="P104" s="6" t="str">
        <f>CB104&amp;CC104&amp;CD104&amp;CE104</f>
        <v/>
      </c>
      <c r="Q104" s="125"/>
      <c r="R104" s="125"/>
      <c r="S104" s="125"/>
      <c r="T104" s="125"/>
      <c r="U104" s="125"/>
      <c r="V104" s="125"/>
      <c r="W104" s="6"/>
      <c r="X104" s="125"/>
      <c r="Y104" s="2461"/>
      <c r="Z104" s="2435"/>
      <c r="AA104" s="2435"/>
      <c r="AB104" s="2435"/>
      <c r="AC104" s="2435"/>
      <c r="AD104" s="2435"/>
      <c r="AE104" s="2435"/>
      <c r="AF104" s="2435"/>
      <c r="AG104" s="2435"/>
      <c r="AH104" s="2435"/>
      <c r="AI104" s="2435"/>
      <c r="AJ104" s="2435"/>
      <c r="AK104" s="2435"/>
      <c r="AL104" s="2435"/>
      <c r="AM104" s="2435"/>
      <c r="AN104" s="2435"/>
      <c r="AO104" s="2435"/>
      <c r="AP104" s="2435"/>
      <c r="AQ104" s="2435"/>
      <c r="AR104" s="2435"/>
      <c r="AS104" s="2435"/>
    </row>
    <row r="105" spans="1:130" x14ac:dyDescent="0.2">
      <c r="A105" s="158" t="s">
        <v>148</v>
      </c>
      <c r="B105" s="159">
        <f>SUM(C105:D105)</f>
        <v>1445</v>
      </c>
      <c r="C105" s="160">
        <v>1349</v>
      </c>
      <c r="D105" s="161">
        <v>96</v>
      </c>
      <c r="E105" s="160">
        <v>1445</v>
      </c>
      <c r="F105" s="161">
        <v>0</v>
      </c>
      <c r="G105" s="160">
        <v>3260</v>
      </c>
      <c r="H105" s="162">
        <v>108</v>
      </c>
      <c r="I105" s="163">
        <v>0</v>
      </c>
      <c r="J105" s="164">
        <v>0</v>
      </c>
      <c r="K105" s="161">
        <v>1349</v>
      </c>
      <c r="L105" s="165"/>
      <c r="M105" s="166"/>
      <c r="N105" s="165"/>
      <c r="O105" s="166"/>
      <c r="P105" s="6"/>
      <c r="Q105" s="125"/>
      <c r="R105" s="125"/>
      <c r="S105" s="125"/>
      <c r="T105" s="125"/>
      <c r="U105" s="125"/>
      <c r="V105" s="125"/>
      <c r="W105" s="6"/>
      <c r="X105" s="125"/>
      <c r="Y105" s="2461"/>
      <c r="Z105" s="2435"/>
      <c r="AA105" s="2435"/>
      <c r="AB105" s="2435"/>
      <c r="AC105" s="2435"/>
      <c r="AD105" s="2435"/>
      <c r="AE105" s="2435"/>
      <c r="AF105" s="2435"/>
      <c r="AG105" s="2435"/>
      <c r="AH105" s="2435"/>
      <c r="AI105" s="2435"/>
      <c r="AJ105" s="2435"/>
      <c r="AK105" s="2435"/>
      <c r="AL105" s="2435"/>
      <c r="AM105" s="2435"/>
      <c r="AN105" s="2435"/>
      <c r="AO105" s="2435"/>
      <c r="AP105" s="2435"/>
      <c r="AQ105" s="2435"/>
      <c r="AR105" s="2435"/>
      <c r="AS105" s="2435"/>
    </row>
    <row r="106" spans="1:130" x14ac:dyDescent="0.2">
      <c r="A106" s="158" t="s">
        <v>149</v>
      </c>
      <c r="B106" s="167">
        <f>SUM(C106:D106)</f>
        <v>1121</v>
      </c>
      <c r="C106" s="168">
        <v>1121</v>
      </c>
      <c r="D106" s="169">
        <v>0</v>
      </c>
      <c r="E106" s="170">
        <v>1121</v>
      </c>
      <c r="F106" s="169">
        <v>0</v>
      </c>
      <c r="G106" s="168">
        <v>1121</v>
      </c>
      <c r="H106" s="171">
        <v>0</v>
      </c>
      <c r="I106" s="172">
        <v>0</v>
      </c>
      <c r="J106" s="173">
        <v>0</v>
      </c>
      <c r="K106" s="169">
        <v>1121</v>
      </c>
      <c r="L106" s="174"/>
      <c r="M106" s="175"/>
      <c r="N106" s="174"/>
      <c r="O106" s="175"/>
      <c r="P106" s="6"/>
      <c r="Q106" s="125"/>
      <c r="R106" s="125"/>
      <c r="S106" s="125"/>
      <c r="T106" s="125"/>
      <c r="U106" s="125"/>
      <c r="V106" s="125"/>
      <c r="W106" s="6"/>
      <c r="X106" s="125"/>
      <c r="Y106" s="2461"/>
      <c r="Z106" s="2435"/>
      <c r="AA106" s="2435"/>
      <c r="AB106" s="2435"/>
      <c r="AC106" s="2435"/>
      <c r="AD106" s="2435"/>
      <c r="AE106" s="2435"/>
      <c r="AF106" s="2435"/>
      <c r="AG106" s="2435"/>
      <c r="AH106" s="2435"/>
      <c r="AI106" s="2435"/>
      <c r="AJ106" s="2435"/>
      <c r="AK106" s="2435"/>
      <c r="AL106" s="2435"/>
      <c r="AM106" s="2435"/>
      <c r="AN106" s="2435"/>
      <c r="AO106" s="2435"/>
      <c r="AP106" s="2435"/>
      <c r="AQ106" s="2435"/>
      <c r="AR106" s="2435"/>
      <c r="AS106" s="2435"/>
    </row>
    <row r="107" spans="1:130" x14ac:dyDescent="0.2">
      <c r="A107" s="2496" t="s">
        <v>32</v>
      </c>
      <c r="B107" s="2497">
        <f>SUM(C107:D107)</f>
        <v>15858</v>
      </c>
      <c r="C107" s="2497">
        <f t="shared" ref="C107:K107" si="8">SUM(C104:C106)</f>
        <v>15329</v>
      </c>
      <c r="D107" s="2498">
        <f t="shared" si="8"/>
        <v>529</v>
      </c>
      <c r="E107" s="2497">
        <f t="shared" si="8"/>
        <v>13084</v>
      </c>
      <c r="F107" s="2498">
        <f t="shared" si="8"/>
        <v>0</v>
      </c>
      <c r="G107" s="2497">
        <f t="shared" si="8"/>
        <v>48386</v>
      </c>
      <c r="H107" s="2499">
        <f t="shared" si="8"/>
        <v>559</v>
      </c>
      <c r="I107" s="2500">
        <f t="shared" si="8"/>
        <v>2774</v>
      </c>
      <c r="J107" s="2501">
        <f t="shared" si="8"/>
        <v>0</v>
      </c>
      <c r="K107" s="2498">
        <f t="shared" si="8"/>
        <v>15329</v>
      </c>
      <c r="L107" s="2497">
        <f>+L104</f>
        <v>0</v>
      </c>
      <c r="M107" s="2502">
        <f>+M104</f>
        <v>0</v>
      </c>
      <c r="N107" s="2497">
        <f>+N104</f>
        <v>0</v>
      </c>
      <c r="O107" s="2502">
        <f>+O104</f>
        <v>0</v>
      </c>
      <c r="P107" s="6"/>
      <c r="Q107" s="125"/>
      <c r="R107" s="125"/>
      <c r="S107" s="125"/>
      <c r="T107" s="125"/>
      <c r="U107" s="125"/>
      <c r="V107" s="125"/>
      <c r="W107" s="6"/>
      <c r="X107" s="125"/>
      <c r="Y107" s="2503"/>
      <c r="Z107" s="2504"/>
      <c r="AA107" s="2504"/>
      <c r="AB107" s="2504"/>
      <c r="AC107" s="2504"/>
      <c r="AD107" s="2504"/>
      <c r="AE107" s="2504"/>
      <c r="AF107" s="2504"/>
      <c r="AG107" s="2504"/>
      <c r="AH107" s="2504"/>
      <c r="AI107" s="2504"/>
      <c r="AJ107" s="2504"/>
      <c r="AK107" s="2504"/>
      <c r="AL107" s="2504"/>
      <c r="AM107" s="2504"/>
      <c r="AN107" s="2504"/>
      <c r="AO107" s="2504"/>
      <c r="AP107" s="2504"/>
      <c r="AQ107" s="2504"/>
      <c r="AR107" s="2504"/>
      <c r="AS107" s="2504"/>
    </row>
    <row r="108" spans="1:130" ht="19.5" x14ac:dyDescent="0.2">
      <c r="A108" s="8" t="s">
        <v>150</v>
      </c>
      <c r="B108" s="2505"/>
      <c r="C108" s="2506"/>
      <c r="D108" s="176"/>
      <c r="E108" s="2507"/>
      <c r="F108" s="2507"/>
      <c r="G108" s="2508"/>
      <c r="H108" s="2508"/>
      <c r="I108" s="2509"/>
      <c r="J108" s="179"/>
      <c r="K108" s="2509"/>
      <c r="L108" s="179"/>
      <c r="M108" s="6"/>
      <c r="N108" s="6"/>
      <c r="O108" s="6"/>
      <c r="P108" s="6"/>
      <c r="Q108" s="125"/>
      <c r="R108" s="125"/>
      <c r="S108" s="125"/>
      <c r="T108" s="125"/>
      <c r="U108" s="125"/>
      <c r="V108" s="125"/>
      <c r="W108" s="6"/>
      <c r="X108" s="2461"/>
      <c r="Y108" s="2461"/>
      <c r="Z108" s="2435"/>
      <c r="AA108" s="2435"/>
      <c r="AB108" s="2435"/>
      <c r="AC108" s="2435"/>
      <c r="AD108" s="2435"/>
      <c r="AE108" s="2435"/>
      <c r="AF108" s="2435"/>
      <c r="AG108" s="2435"/>
      <c r="AH108" s="2435"/>
      <c r="AI108" s="2435"/>
      <c r="AJ108" s="2435"/>
      <c r="AK108" s="2435"/>
      <c r="AL108" s="2435"/>
      <c r="AM108" s="2435"/>
      <c r="AN108" s="2435"/>
      <c r="AO108" s="2435"/>
      <c r="AP108" s="2435"/>
      <c r="AQ108" s="2435"/>
      <c r="AR108" s="2435"/>
    </row>
    <row r="109" spans="1:130" ht="19.5" customHeight="1" x14ac:dyDescent="0.2">
      <c r="A109" s="4266" t="s">
        <v>151</v>
      </c>
      <c r="B109" s="4268" t="s">
        <v>152</v>
      </c>
      <c r="C109" s="4269" t="s">
        <v>153</v>
      </c>
      <c r="D109" s="4270"/>
      <c r="E109" s="4270"/>
      <c r="F109" s="4270"/>
      <c r="G109" s="4270"/>
      <c r="H109" s="4270"/>
      <c r="I109" s="4270"/>
      <c r="J109" s="4270"/>
      <c r="K109" s="4270"/>
      <c r="L109" s="4271"/>
      <c r="M109" s="4268" t="s">
        <v>154</v>
      </c>
      <c r="N109" s="6"/>
      <c r="O109" s="176"/>
      <c r="P109" s="176"/>
      <c r="Q109" s="176"/>
      <c r="R109" s="125"/>
      <c r="S109" s="125"/>
      <c r="T109" s="125"/>
      <c r="U109" s="125"/>
      <c r="V109" s="125"/>
      <c r="W109" s="125"/>
      <c r="X109" s="125"/>
      <c r="Y109" s="125"/>
      <c r="Z109" s="2510"/>
      <c r="AA109" s="2511"/>
      <c r="AB109" s="2511"/>
      <c r="AC109" s="2511"/>
      <c r="AD109" s="2511"/>
      <c r="AE109" s="2511"/>
      <c r="AF109" s="2511"/>
      <c r="AG109" s="2511"/>
      <c r="AH109" s="2511"/>
      <c r="AI109" s="2511"/>
      <c r="AJ109" s="2511"/>
      <c r="AK109" s="2511"/>
      <c r="AL109" s="2511"/>
      <c r="AM109" s="2511"/>
      <c r="AN109" s="2511"/>
      <c r="AO109" s="2511"/>
      <c r="AP109" s="2511"/>
      <c r="AQ109" s="2511"/>
      <c r="AR109" s="2511"/>
      <c r="AS109" s="2511"/>
      <c r="AT109" s="2511"/>
    </row>
    <row r="110" spans="1:130" ht="21" x14ac:dyDescent="0.2">
      <c r="A110" s="4267"/>
      <c r="B110" s="4257"/>
      <c r="C110" s="2512" t="s">
        <v>155</v>
      </c>
      <c r="D110" s="2513" t="s">
        <v>156</v>
      </c>
      <c r="E110" s="2513" t="s">
        <v>157</v>
      </c>
      <c r="F110" s="2513" t="s">
        <v>158</v>
      </c>
      <c r="G110" s="2513" t="s">
        <v>159</v>
      </c>
      <c r="H110" s="2352" t="s">
        <v>160</v>
      </c>
      <c r="I110" s="2352" t="s">
        <v>161</v>
      </c>
      <c r="J110" s="2513" t="s">
        <v>162</v>
      </c>
      <c r="K110" s="2352" t="s">
        <v>163</v>
      </c>
      <c r="L110" s="2514" t="s">
        <v>164</v>
      </c>
      <c r="M110" s="4257"/>
      <c r="N110" s="6"/>
      <c r="O110" s="176"/>
      <c r="P110" s="176"/>
      <c r="Q110" s="176"/>
      <c r="R110" s="125"/>
      <c r="S110" s="125"/>
      <c r="T110" s="125"/>
      <c r="U110" s="125"/>
      <c r="V110" s="125"/>
      <c r="W110" s="125"/>
      <c r="X110" s="125"/>
      <c r="Y110" s="125"/>
      <c r="Z110" s="2510"/>
      <c r="AA110" s="2511"/>
      <c r="AB110" s="2511"/>
      <c r="AC110" s="2511"/>
      <c r="AD110" s="2511"/>
      <c r="AE110" s="2511"/>
      <c r="AF110" s="2511"/>
      <c r="AG110" s="2511"/>
      <c r="AH110" s="2511"/>
      <c r="AI110" s="2511"/>
      <c r="AJ110" s="2511"/>
      <c r="AK110" s="2511"/>
      <c r="AL110" s="2511"/>
      <c r="AM110" s="2511"/>
      <c r="AN110" s="2511"/>
      <c r="AO110" s="2511"/>
      <c r="AP110" s="2511"/>
      <c r="AQ110" s="2511"/>
      <c r="AR110" s="2511"/>
      <c r="AS110" s="2511"/>
      <c r="AT110" s="2511"/>
    </row>
    <row r="111" spans="1:130" ht="19.5" x14ac:dyDescent="0.2">
      <c r="A111" s="2515" t="s">
        <v>165</v>
      </c>
      <c r="B111" s="2516"/>
      <c r="C111" s="2348"/>
      <c r="D111" s="2349"/>
      <c r="E111" s="2349"/>
      <c r="F111" s="2349"/>
      <c r="G111" s="2349"/>
      <c r="H111" s="2349"/>
      <c r="I111" s="2349"/>
      <c r="J111" s="2349"/>
      <c r="K111" s="2349"/>
      <c r="L111" s="2516"/>
      <c r="M111" s="2517"/>
      <c r="N111" s="6"/>
      <c r="O111" s="176"/>
      <c r="P111" s="176"/>
      <c r="Q111" s="176"/>
      <c r="R111" s="125"/>
      <c r="S111" s="125"/>
      <c r="T111" s="125"/>
      <c r="U111" s="125"/>
      <c r="V111" s="125"/>
      <c r="W111" s="125"/>
      <c r="X111" s="125"/>
      <c r="Y111" s="125"/>
      <c r="Z111" s="2518"/>
      <c r="AA111" s="2519"/>
      <c r="AB111" s="2519"/>
      <c r="AC111" s="2519"/>
      <c r="AD111" s="2519"/>
      <c r="AE111" s="2519"/>
      <c r="AF111" s="2519"/>
      <c r="AG111" s="2519"/>
      <c r="AH111" s="2519"/>
      <c r="AI111" s="2519"/>
      <c r="AJ111" s="2519"/>
      <c r="AK111" s="2519"/>
      <c r="AL111" s="2519"/>
      <c r="AM111" s="2519"/>
      <c r="AN111" s="2519"/>
      <c r="AO111" s="2519"/>
      <c r="AP111" s="2519"/>
      <c r="AQ111" s="2519"/>
      <c r="AR111" s="2519"/>
      <c r="AS111" s="2519"/>
      <c r="AT111" s="2519"/>
    </row>
    <row r="112" spans="1:130" ht="19.5" x14ac:dyDescent="0.2">
      <c r="A112" s="76" t="s">
        <v>166</v>
      </c>
      <c r="B112" s="169"/>
      <c r="C112" s="170"/>
      <c r="D112" s="180"/>
      <c r="E112" s="180"/>
      <c r="F112" s="180"/>
      <c r="G112" s="180"/>
      <c r="H112" s="180"/>
      <c r="I112" s="180"/>
      <c r="J112" s="180"/>
      <c r="K112" s="180"/>
      <c r="L112" s="169"/>
      <c r="M112" s="181"/>
      <c r="N112" s="179"/>
      <c r="O112" s="176"/>
      <c r="P112" s="176"/>
      <c r="Q112" s="176"/>
      <c r="R112" s="125"/>
      <c r="S112" s="125"/>
      <c r="T112" s="125"/>
      <c r="U112" s="125"/>
      <c r="V112" s="125"/>
      <c r="W112" s="125"/>
      <c r="X112" s="125"/>
      <c r="Y112" s="125"/>
      <c r="Z112" s="2518"/>
      <c r="AA112" s="2519"/>
      <c r="AB112" s="2519"/>
      <c r="AC112" s="2519"/>
      <c r="AD112" s="2519"/>
      <c r="AE112" s="2519"/>
      <c r="AF112" s="2519"/>
      <c r="AG112" s="2519"/>
      <c r="AH112" s="2519"/>
      <c r="AI112" s="2519"/>
      <c r="AJ112" s="2519"/>
      <c r="AK112" s="2519"/>
      <c r="AL112" s="2519"/>
      <c r="AM112" s="2519"/>
      <c r="AN112" s="2519"/>
      <c r="AO112" s="2519"/>
      <c r="AP112" s="2519"/>
      <c r="AQ112" s="2519"/>
      <c r="AR112" s="2519"/>
      <c r="AS112" s="2519"/>
      <c r="AT112" s="2519"/>
    </row>
    <row r="113" spans="1:131" ht="16.350000000000001" customHeight="1" x14ac:dyDescent="0.2">
      <c r="A113" s="123" t="s">
        <v>167</v>
      </c>
      <c r="B113" s="182"/>
      <c r="C113" s="168"/>
      <c r="D113" s="183"/>
      <c r="E113" s="183"/>
      <c r="F113" s="183"/>
      <c r="G113" s="183"/>
      <c r="H113" s="183"/>
      <c r="I113" s="183"/>
      <c r="J113" s="183"/>
      <c r="K113" s="183"/>
      <c r="L113" s="182"/>
      <c r="M113" s="184"/>
      <c r="N113" s="2520"/>
      <c r="O113" s="176"/>
      <c r="P113" s="176"/>
      <c r="Q113" s="176"/>
      <c r="R113" s="125"/>
      <c r="S113" s="125"/>
      <c r="T113" s="125"/>
      <c r="U113" s="125"/>
      <c r="V113" s="125"/>
      <c r="W113" s="125"/>
      <c r="X113" s="125"/>
      <c r="Y113" s="125"/>
      <c r="Z113" s="2518"/>
      <c r="AA113" s="2519"/>
      <c r="AB113" s="2519"/>
      <c r="AC113" s="2519"/>
      <c r="AD113" s="2519"/>
      <c r="AE113" s="2519"/>
      <c r="AF113" s="2519"/>
      <c r="AG113" s="2519"/>
      <c r="AH113" s="2519"/>
      <c r="AI113" s="2519"/>
      <c r="AJ113" s="2519"/>
      <c r="AK113" s="2519"/>
      <c r="AL113" s="2519"/>
      <c r="AM113" s="2519"/>
      <c r="AN113" s="2519"/>
      <c r="AO113" s="2519"/>
      <c r="AP113" s="2519"/>
      <c r="AQ113" s="2519"/>
      <c r="AR113" s="2519"/>
      <c r="AS113" s="2519"/>
      <c r="AT113" s="2519"/>
    </row>
    <row r="114" spans="1:131" ht="22.5" customHeight="1" x14ac:dyDescent="0.2">
      <c r="A114" s="9" t="s">
        <v>168</v>
      </c>
      <c r="B114" s="990"/>
      <c r="C114" s="990"/>
      <c r="D114" s="990"/>
      <c r="E114" s="990"/>
      <c r="F114" s="990"/>
      <c r="G114" s="990"/>
      <c r="H114" s="990"/>
      <c r="I114" s="990"/>
      <c r="J114" s="990"/>
      <c r="K114" s="990"/>
      <c r="L114" s="990"/>
      <c r="M114" s="990"/>
      <c r="N114" s="990"/>
      <c r="O114" s="990"/>
      <c r="P114" s="990"/>
      <c r="Q114" s="990"/>
      <c r="R114" s="990"/>
      <c r="S114" s="990"/>
      <c r="T114" s="990"/>
      <c r="U114" s="990"/>
      <c r="V114" s="990"/>
      <c r="W114" s="990"/>
      <c r="X114" s="990"/>
      <c r="Y114" s="990"/>
      <c r="Z114" s="990"/>
      <c r="AA114" s="990"/>
      <c r="AB114" s="990"/>
      <c r="AC114" s="990"/>
      <c r="AD114" s="990"/>
      <c r="AE114" s="990"/>
      <c r="AF114" s="990"/>
      <c r="AG114" s="990"/>
      <c r="AH114" s="990"/>
      <c r="AI114" s="990"/>
      <c r="AJ114" s="990"/>
      <c r="AK114" s="990"/>
      <c r="AL114" s="990"/>
      <c r="AM114" s="990"/>
      <c r="AN114" s="990"/>
      <c r="AO114" s="2521"/>
      <c r="AP114" s="2521"/>
      <c r="AQ114" s="126"/>
      <c r="AR114" s="126"/>
      <c r="AS114" s="126"/>
      <c r="AT114" s="126"/>
    </row>
    <row r="115" spans="1:131" ht="16.350000000000001" customHeight="1" x14ac:dyDescent="0.2">
      <c r="A115" s="4288" t="s">
        <v>169</v>
      </c>
      <c r="B115" s="4219" t="s">
        <v>4</v>
      </c>
      <c r="C115" s="4073"/>
      <c r="D115" s="4062"/>
      <c r="E115" s="4273" t="s">
        <v>5</v>
      </c>
      <c r="F115" s="4274"/>
      <c r="G115" s="4274"/>
      <c r="H115" s="4274"/>
      <c r="I115" s="4274"/>
      <c r="J115" s="4274"/>
      <c r="K115" s="4274"/>
      <c r="L115" s="4274"/>
      <c r="M115" s="4274"/>
      <c r="N115" s="4274"/>
      <c r="O115" s="4274"/>
      <c r="P115" s="4274"/>
      <c r="Q115" s="4274"/>
      <c r="R115" s="4274"/>
      <c r="S115" s="4274"/>
      <c r="T115" s="4274"/>
      <c r="U115" s="4274"/>
      <c r="V115" s="4274"/>
      <c r="W115" s="4274"/>
      <c r="X115" s="4274"/>
      <c r="Y115" s="4274"/>
      <c r="Z115" s="4274"/>
      <c r="AA115" s="4274"/>
      <c r="AB115" s="4274"/>
      <c r="AC115" s="4274"/>
      <c r="AD115" s="4274"/>
      <c r="AE115" s="4274"/>
      <c r="AF115" s="4274"/>
      <c r="AG115" s="4274"/>
      <c r="AH115" s="4274"/>
      <c r="AI115" s="4274"/>
      <c r="AJ115" s="4274"/>
      <c r="AK115" s="4274"/>
      <c r="AL115" s="4274"/>
      <c r="AM115" s="4274"/>
      <c r="AN115" s="4275"/>
      <c r="AO115" s="3372" t="s">
        <v>170</v>
      </c>
      <c r="AP115" s="3368" t="s">
        <v>171</v>
      </c>
      <c r="AQ115" s="4062" t="s">
        <v>8</v>
      </c>
      <c r="AR115" s="4062" t="s">
        <v>9</v>
      </c>
      <c r="AS115" s="126"/>
      <c r="AT115" s="126"/>
    </row>
    <row r="116" spans="1:131" ht="27" customHeight="1" x14ac:dyDescent="0.2">
      <c r="A116" s="3356"/>
      <c r="B116" s="4289"/>
      <c r="C116" s="3633"/>
      <c r="D116" s="4238"/>
      <c r="E116" s="4272" t="s">
        <v>11</v>
      </c>
      <c r="F116" s="4240"/>
      <c r="G116" s="4273" t="s">
        <v>12</v>
      </c>
      <c r="H116" s="4240"/>
      <c r="I116" s="4273" t="s">
        <v>13</v>
      </c>
      <c r="J116" s="4240"/>
      <c r="K116" s="4273" t="s">
        <v>14</v>
      </c>
      <c r="L116" s="4240"/>
      <c r="M116" s="4273" t="s">
        <v>15</v>
      </c>
      <c r="N116" s="4240"/>
      <c r="O116" s="4273" t="s">
        <v>16</v>
      </c>
      <c r="P116" s="4240"/>
      <c r="Q116" s="4274" t="s">
        <v>17</v>
      </c>
      <c r="R116" s="4240"/>
      <c r="S116" s="4273" t="s">
        <v>18</v>
      </c>
      <c r="T116" s="4240"/>
      <c r="U116" s="4273" t="s">
        <v>19</v>
      </c>
      <c r="V116" s="4240"/>
      <c r="W116" s="4273" t="s">
        <v>20</v>
      </c>
      <c r="X116" s="4240"/>
      <c r="Y116" s="4273" t="s">
        <v>21</v>
      </c>
      <c r="Z116" s="4240"/>
      <c r="AA116" s="4273" t="s">
        <v>22</v>
      </c>
      <c r="AB116" s="4240"/>
      <c r="AC116" s="4273" t="s">
        <v>23</v>
      </c>
      <c r="AD116" s="4240"/>
      <c r="AE116" s="4273" t="s">
        <v>24</v>
      </c>
      <c r="AF116" s="4240"/>
      <c r="AG116" s="4273" t="s">
        <v>25</v>
      </c>
      <c r="AH116" s="4240"/>
      <c r="AI116" s="4273" t="s">
        <v>26</v>
      </c>
      <c r="AJ116" s="4240"/>
      <c r="AK116" s="4273" t="s">
        <v>27</v>
      </c>
      <c r="AL116" s="4240"/>
      <c r="AM116" s="4274" t="s">
        <v>28</v>
      </c>
      <c r="AN116" s="4275"/>
      <c r="AO116" s="3372"/>
      <c r="AP116" s="3368"/>
      <c r="AQ116" s="3372"/>
      <c r="AR116" s="3372"/>
      <c r="AS116" s="126"/>
      <c r="AT116" s="126"/>
    </row>
    <row r="117" spans="1:131" ht="24" customHeight="1" x14ac:dyDescent="0.2">
      <c r="A117" s="4281"/>
      <c r="B117" s="2522" t="s">
        <v>29</v>
      </c>
      <c r="C117" s="2523" t="s">
        <v>30</v>
      </c>
      <c r="D117" s="2132" t="s">
        <v>31</v>
      </c>
      <c r="E117" s="2524" t="s">
        <v>30</v>
      </c>
      <c r="F117" s="2438" t="s">
        <v>31</v>
      </c>
      <c r="G117" s="2524" t="s">
        <v>30</v>
      </c>
      <c r="H117" s="2438" t="s">
        <v>31</v>
      </c>
      <c r="I117" s="2524" t="s">
        <v>30</v>
      </c>
      <c r="J117" s="2438" t="s">
        <v>31</v>
      </c>
      <c r="K117" s="2524" t="s">
        <v>30</v>
      </c>
      <c r="L117" s="2438" t="s">
        <v>31</v>
      </c>
      <c r="M117" s="2524" t="s">
        <v>30</v>
      </c>
      <c r="N117" s="2438" t="s">
        <v>31</v>
      </c>
      <c r="O117" s="2524" t="s">
        <v>30</v>
      </c>
      <c r="P117" s="2438" t="s">
        <v>31</v>
      </c>
      <c r="Q117" s="2524" t="s">
        <v>30</v>
      </c>
      <c r="R117" s="2438" t="s">
        <v>31</v>
      </c>
      <c r="S117" s="2524" t="s">
        <v>30</v>
      </c>
      <c r="T117" s="2438" t="s">
        <v>31</v>
      </c>
      <c r="U117" s="2524" t="s">
        <v>30</v>
      </c>
      <c r="V117" s="2438" t="s">
        <v>31</v>
      </c>
      <c r="W117" s="2524" t="s">
        <v>30</v>
      </c>
      <c r="X117" s="2438" t="s">
        <v>31</v>
      </c>
      <c r="Y117" s="2524" t="s">
        <v>30</v>
      </c>
      <c r="Z117" s="2438" t="s">
        <v>31</v>
      </c>
      <c r="AA117" s="2524" t="s">
        <v>30</v>
      </c>
      <c r="AB117" s="2438" t="s">
        <v>31</v>
      </c>
      <c r="AC117" s="2524" t="s">
        <v>30</v>
      </c>
      <c r="AD117" s="2438" t="s">
        <v>31</v>
      </c>
      <c r="AE117" s="2524" t="s">
        <v>30</v>
      </c>
      <c r="AF117" s="2438" t="s">
        <v>31</v>
      </c>
      <c r="AG117" s="2524" t="s">
        <v>30</v>
      </c>
      <c r="AH117" s="2438" t="s">
        <v>31</v>
      </c>
      <c r="AI117" s="2524" t="s">
        <v>30</v>
      </c>
      <c r="AJ117" s="2438" t="s">
        <v>31</v>
      </c>
      <c r="AK117" s="2524" t="s">
        <v>30</v>
      </c>
      <c r="AL117" s="2438" t="s">
        <v>31</v>
      </c>
      <c r="AM117" s="2524" t="s">
        <v>30</v>
      </c>
      <c r="AN117" s="2525" t="s">
        <v>31</v>
      </c>
      <c r="AO117" s="4238"/>
      <c r="AP117" s="4276"/>
      <c r="AQ117" s="4238"/>
      <c r="AR117" s="4238"/>
      <c r="AS117" s="126"/>
      <c r="AT117" s="126"/>
    </row>
    <row r="118" spans="1:131" ht="24" customHeight="1" x14ac:dyDescent="0.2">
      <c r="A118" s="186" t="s">
        <v>172</v>
      </c>
      <c r="B118" s="76">
        <f>SUM(C118:D118)</f>
        <v>0</v>
      </c>
      <c r="C118" s="187">
        <f>SUM(E118+G118+I118+K118+M118+O118+Q118+S118+U118+W118+Y118+AA118+AC118+AE118+AG118+AI118+AK118+AM118)</f>
        <v>0</v>
      </c>
      <c r="D118" s="188">
        <f t="shared" ref="C118:D120" si="9">SUM(F118+H118+J118+L118+N118+P118+R118+T118+V118+X118+Z118+AB118+AD118+AF118+AH118+AJ118+AL118+AN118)</f>
        <v>0</v>
      </c>
      <c r="E118" s="45"/>
      <c r="F118" s="154"/>
      <c r="G118" s="45"/>
      <c r="H118" s="189"/>
      <c r="I118" s="45"/>
      <c r="J118" s="189"/>
      <c r="K118" s="45"/>
      <c r="L118" s="189"/>
      <c r="M118" s="45"/>
      <c r="N118" s="189"/>
      <c r="O118" s="45"/>
      <c r="P118" s="189"/>
      <c r="Q118" s="190"/>
      <c r="R118" s="189"/>
      <c r="S118" s="45"/>
      <c r="T118" s="189"/>
      <c r="U118" s="45"/>
      <c r="V118" s="189"/>
      <c r="W118" s="45"/>
      <c r="X118" s="189"/>
      <c r="Y118" s="45"/>
      <c r="Z118" s="189"/>
      <c r="AA118" s="45"/>
      <c r="AB118" s="189"/>
      <c r="AC118" s="45"/>
      <c r="AD118" s="189"/>
      <c r="AE118" s="45"/>
      <c r="AF118" s="189"/>
      <c r="AG118" s="45"/>
      <c r="AH118" s="189"/>
      <c r="AI118" s="45"/>
      <c r="AJ118" s="189"/>
      <c r="AK118" s="45"/>
      <c r="AL118" s="189"/>
      <c r="AM118" s="109"/>
      <c r="AN118" s="191"/>
      <c r="AO118" s="80"/>
      <c r="AP118" s="80"/>
      <c r="AQ118" s="2526"/>
      <c r="AR118" s="2526"/>
      <c r="AS118" s="192"/>
      <c r="AT118" s="126"/>
      <c r="CH118" s="4">
        <v>0</v>
      </c>
      <c r="CI118" s="4">
        <v>0</v>
      </c>
      <c r="DA118" s="5">
        <v>0</v>
      </c>
      <c r="DB118" s="5">
        <v>0</v>
      </c>
      <c r="DC118" s="5">
        <v>0</v>
      </c>
      <c r="DD118" s="5">
        <v>0</v>
      </c>
      <c r="DE118" s="5">
        <v>0</v>
      </c>
      <c r="DF118" s="5">
        <v>0</v>
      </c>
      <c r="DG118" s="5">
        <v>0</v>
      </c>
    </row>
    <row r="119" spans="1:131" ht="16.350000000000001" customHeight="1" x14ac:dyDescent="0.2">
      <c r="A119" s="193" t="s">
        <v>173</v>
      </c>
      <c r="B119" s="76">
        <f>SUM(C119:D119)</f>
        <v>0</v>
      </c>
      <c r="C119" s="187">
        <f t="shared" si="9"/>
        <v>0</v>
      </c>
      <c r="D119" s="188">
        <f t="shared" si="9"/>
        <v>0</v>
      </c>
      <c r="E119" s="25"/>
      <c r="F119" s="26"/>
      <c r="G119" s="25"/>
      <c r="H119" s="27"/>
      <c r="I119" s="25"/>
      <c r="J119" s="27"/>
      <c r="K119" s="25"/>
      <c r="L119" s="27"/>
      <c r="M119" s="25"/>
      <c r="N119" s="27"/>
      <c r="O119" s="25"/>
      <c r="P119" s="27"/>
      <c r="Q119" s="77"/>
      <c r="R119" s="27"/>
      <c r="S119" s="25"/>
      <c r="T119" s="27"/>
      <c r="U119" s="25"/>
      <c r="V119" s="27"/>
      <c r="W119" s="25"/>
      <c r="X119" s="27"/>
      <c r="Y119" s="25"/>
      <c r="Z119" s="27"/>
      <c r="AA119" s="25"/>
      <c r="AB119" s="27"/>
      <c r="AC119" s="25"/>
      <c r="AD119" s="27"/>
      <c r="AE119" s="25"/>
      <c r="AF119" s="27"/>
      <c r="AG119" s="25"/>
      <c r="AH119" s="27"/>
      <c r="AI119" s="25"/>
      <c r="AJ119" s="27"/>
      <c r="AK119" s="25"/>
      <c r="AL119" s="27"/>
      <c r="AM119" s="78"/>
      <c r="AN119" s="35"/>
      <c r="AO119" s="32"/>
      <c r="AP119" s="32"/>
      <c r="AQ119" s="80"/>
      <c r="AR119" s="80"/>
      <c r="AS119" s="192"/>
      <c r="AT119" s="126"/>
      <c r="CG119" s="4">
        <v>0</v>
      </c>
      <c r="CH119" s="4">
        <v>0</v>
      </c>
      <c r="CI119" s="4">
        <v>0</v>
      </c>
    </row>
    <row r="120" spans="1:131" ht="16.350000000000001" customHeight="1" x14ac:dyDescent="0.2">
      <c r="A120" s="194" t="s">
        <v>174</v>
      </c>
      <c r="B120" s="123">
        <f>SUM(C120:D120)</f>
        <v>0</v>
      </c>
      <c r="C120" s="195">
        <f t="shared" si="9"/>
        <v>0</v>
      </c>
      <c r="D120" s="196">
        <f t="shared" si="9"/>
        <v>0</v>
      </c>
      <c r="E120" s="65"/>
      <c r="F120" s="66"/>
      <c r="G120" s="65"/>
      <c r="H120" s="64"/>
      <c r="I120" s="65"/>
      <c r="J120" s="64"/>
      <c r="K120" s="65"/>
      <c r="L120" s="64"/>
      <c r="M120" s="65"/>
      <c r="N120" s="64"/>
      <c r="O120" s="65"/>
      <c r="P120" s="64"/>
      <c r="Q120" s="92"/>
      <c r="R120" s="64"/>
      <c r="S120" s="65"/>
      <c r="T120" s="64"/>
      <c r="U120" s="65"/>
      <c r="V120" s="64"/>
      <c r="W120" s="65"/>
      <c r="X120" s="64"/>
      <c r="Y120" s="65"/>
      <c r="Z120" s="64"/>
      <c r="AA120" s="65"/>
      <c r="AB120" s="64"/>
      <c r="AC120" s="65"/>
      <c r="AD120" s="64"/>
      <c r="AE120" s="65"/>
      <c r="AF120" s="64"/>
      <c r="AG120" s="65"/>
      <c r="AH120" s="64"/>
      <c r="AI120" s="65"/>
      <c r="AJ120" s="64"/>
      <c r="AK120" s="65"/>
      <c r="AL120" s="64"/>
      <c r="AM120" s="93"/>
      <c r="AN120" s="68"/>
      <c r="AO120" s="70"/>
      <c r="AP120" s="70"/>
      <c r="AQ120" s="69"/>
      <c r="AR120" s="70"/>
      <c r="AS120" s="192"/>
      <c r="AT120" s="126"/>
    </row>
    <row r="121" spans="1:131" ht="21" customHeight="1" x14ac:dyDescent="0.2">
      <c r="A121" s="8" t="s">
        <v>175</v>
      </c>
      <c r="B121" s="197"/>
      <c r="C121" s="197"/>
      <c r="D121" s="6"/>
      <c r="E121" s="197"/>
      <c r="F121" s="6"/>
      <c r="G121" s="6"/>
      <c r="H121" s="6"/>
      <c r="I121" s="6"/>
      <c r="J121" s="6"/>
      <c r="K121" s="6"/>
      <c r="L121" s="124"/>
      <c r="M121" s="124"/>
      <c r="N121" s="124"/>
      <c r="O121" s="124"/>
      <c r="AQ121" s="198"/>
      <c r="AR121" s="198"/>
    </row>
    <row r="122" spans="1:131" ht="15" customHeight="1" x14ac:dyDescent="0.2">
      <c r="A122" s="4277" t="s">
        <v>176</v>
      </c>
      <c r="B122" s="4278"/>
      <c r="C122" s="4280" t="s">
        <v>32</v>
      </c>
      <c r="D122" s="4282" t="s">
        <v>177</v>
      </c>
      <c r="E122" s="4283"/>
      <c r="F122" s="4283"/>
      <c r="G122" s="4283"/>
      <c r="H122" s="4284"/>
      <c r="I122" s="4285" t="s">
        <v>99</v>
      </c>
      <c r="J122" s="4287" t="s">
        <v>6</v>
      </c>
      <c r="K122" s="4278" t="s">
        <v>7</v>
      </c>
      <c r="AR122" s="198"/>
      <c r="AS122" s="198"/>
      <c r="BV122" s="2"/>
      <c r="CA122" s="199"/>
      <c r="DA122" s="4"/>
      <c r="EA122" s="200"/>
    </row>
    <row r="123" spans="1:131" ht="31.5" x14ac:dyDescent="0.2">
      <c r="A123" s="3674"/>
      <c r="B123" s="4279"/>
      <c r="C123" s="4281"/>
      <c r="D123" s="2527" t="s">
        <v>178</v>
      </c>
      <c r="E123" s="2528" t="s">
        <v>179</v>
      </c>
      <c r="F123" s="2528" t="s">
        <v>180</v>
      </c>
      <c r="G123" s="2528" t="s">
        <v>181</v>
      </c>
      <c r="H123" s="2529" t="s">
        <v>182</v>
      </c>
      <c r="I123" s="4286"/>
      <c r="J123" s="3402"/>
      <c r="K123" s="4279"/>
      <c r="AR123" s="198"/>
      <c r="AS123" s="198"/>
      <c r="BV123" s="2"/>
      <c r="CA123" s="199"/>
      <c r="DA123" s="4"/>
      <c r="EA123" s="200"/>
    </row>
    <row r="124" spans="1:131" ht="28.15" customHeight="1" x14ac:dyDescent="0.2">
      <c r="A124" s="4290" t="s">
        <v>183</v>
      </c>
      <c r="B124" s="2530" t="s">
        <v>184</v>
      </c>
      <c r="C124" s="2531">
        <f>SUM(D124:H124)</f>
        <v>0</v>
      </c>
      <c r="D124" s="2532"/>
      <c r="E124" s="2533"/>
      <c r="F124" s="2533"/>
      <c r="G124" s="2533"/>
      <c r="H124" s="2534"/>
      <c r="I124" s="201"/>
      <c r="J124" s="2535"/>
      <c r="K124" s="2536"/>
      <c r="L124" s="10"/>
      <c r="AR124" s="198"/>
      <c r="AS124" s="198"/>
      <c r="BV124" s="2"/>
      <c r="CA124" s="199"/>
      <c r="DA124" s="4"/>
      <c r="DC124" s="5">
        <v>0</v>
      </c>
      <c r="DD124" s="5">
        <v>0</v>
      </c>
      <c r="DE124" s="5">
        <v>0</v>
      </c>
      <c r="DF124" s="5">
        <v>0</v>
      </c>
      <c r="EA124" s="200"/>
    </row>
    <row r="125" spans="1:131" ht="26.45" customHeight="1" x14ac:dyDescent="0.2">
      <c r="A125" s="3368"/>
      <c r="B125" s="202" t="s">
        <v>185</v>
      </c>
      <c r="C125" s="203">
        <f>SUM(D125:H125)</f>
        <v>0</v>
      </c>
      <c r="D125" s="2537"/>
      <c r="E125" s="2538"/>
      <c r="F125" s="2538"/>
      <c r="G125" s="2538"/>
      <c r="H125" s="2539"/>
      <c r="I125" s="201"/>
      <c r="J125" s="2540"/>
      <c r="K125" s="2541"/>
      <c r="L125" s="10"/>
      <c r="AR125" s="198"/>
      <c r="AS125" s="198"/>
      <c r="BV125" s="2"/>
      <c r="CA125" s="199"/>
      <c r="DA125" s="4"/>
      <c r="DD125" s="5">
        <v>0</v>
      </c>
      <c r="DF125" s="5">
        <v>0</v>
      </c>
      <c r="EA125" s="200"/>
    </row>
    <row r="126" spans="1:131" ht="29.45" customHeight="1" x14ac:dyDescent="0.2">
      <c r="A126" s="4276"/>
      <c r="B126" s="204" t="s">
        <v>186</v>
      </c>
      <c r="C126" s="2542">
        <f>SUM(D126:H126)</f>
        <v>0</v>
      </c>
      <c r="D126" s="2543"/>
      <c r="E126" s="2544"/>
      <c r="F126" s="2544"/>
      <c r="G126" s="2544"/>
      <c r="H126" s="2545"/>
      <c r="I126" s="201"/>
      <c r="J126" s="2546"/>
      <c r="K126" s="2547"/>
      <c r="L126" s="10"/>
      <c r="AR126" s="198"/>
      <c r="AS126" s="198"/>
      <c r="BV126" s="2"/>
      <c r="CA126" s="199"/>
      <c r="DA126" s="4"/>
      <c r="DD126" s="5">
        <v>0</v>
      </c>
      <c r="DF126" s="5">
        <v>0</v>
      </c>
      <c r="EA126" s="200"/>
    </row>
    <row r="127" spans="1:131" ht="24.6" customHeight="1" x14ac:dyDescent="0.2">
      <c r="A127" s="4290" t="s">
        <v>187</v>
      </c>
      <c r="B127" s="204" t="s">
        <v>188</v>
      </c>
      <c r="C127" s="2548">
        <f>SUM(I127)</f>
        <v>0</v>
      </c>
      <c r="D127" s="2549"/>
      <c r="E127" s="2550"/>
      <c r="F127" s="2550"/>
      <c r="G127" s="2550"/>
      <c r="H127" s="2551"/>
      <c r="I127" s="2552"/>
      <c r="J127" s="2553"/>
      <c r="K127" s="2554"/>
      <c r="L127" s="10"/>
      <c r="BV127" s="2"/>
      <c r="CA127" s="199"/>
      <c r="DA127" s="4"/>
      <c r="DB127" s="5">
        <v>0</v>
      </c>
      <c r="DD127" s="5">
        <v>0</v>
      </c>
      <c r="DF127" s="5">
        <v>0</v>
      </c>
      <c r="EA127" s="200"/>
    </row>
    <row r="128" spans="1:131" ht="24.6" customHeight="1" x14ac:dyDescent="0.2">
      <c r="A128" s="4276"/>
      <c r="B128" s="204" t="s">
        <v>189</v>
      </c>
      <c r="C128" s="2542">
        <f>SUM(D128:H128)</f>
        <v>0</v>
      </c>
      <c r="D128" s="2555"/>
      <c r="E128" s="2556"/>
      <c r="F128" s="2556"/>
      <c r="G128" s="2556"/>
      <c r="H128" s="2557"/>
      <c r="I128" s="2558"/>
      <c r="J128" s="2559"/>
      <c r="K128" s="2560"/>
      <c r="L128" s="10"/>
      <c r="BV128" s="2"/>
      <c r="CA128" s="199"/>
      <c r="DA128" s="4"/>
      <c r="DD128" s="5">
        <v>0</v>
      </c>
      <c r="DF128" s="5">
        <v>0</v>
      </c>
      <c r="EA128" s="200"/>
    </row>
    <row r="129" spans="1:131" ht="18.600000000000001" customHeight="1" x14ac:dyDescent="0.2">
      <c r="A129" s="3368" t="s">
        <v>190</v>
      </c>
      <c r="B129" s="16" t="s">
        <v>71</v>
      </c>
      <c r="C129" s="207">
        <f>SUM(D129:I129)</f>
        <v>0</v>
      </c>
      <c r="D129" s="2561"/>
      <c r="E129" s="2562"/>
      <c r="F129" s="2562"/>
      <c r="G129" s="2562"/>
      <c r="H129" s="2533"/>
      <c r="I129" s="2563"/>
      <c r="J129" s="2564"/>
      <c r="K129" s="2565"/>
      <c r="L129" s="10"/>
      <c r="BV129" s="2"/>
      <c r="CA129" s="199"/>
      <c r="DA129" s="4"/>
      <c r="DB129" s="5">
        <v>0</v>
      </c>
      <c r="DD129" s="5">
        <v>0</v>
      </c>
      <c r="DF129" s="5">
        <v>0</v>
      </c>
      <c r="EA129" s="200"/>
    </row>
    <row r="130" spans="1:131" ht="18.600000000000001" customHeight="1" x14ac:dyDescent="0.2">
      <c r="A130" s="3368"/>
      <c r="B130" s="16" t="s">
        <v>191</v>
      </c>
      <c r="C130" s="207">
        <f>SUM(D130:I130)</f>
        <v>0</v>
      </c>
      <c r="D130" s="2561"/>
      <c r="E130" s="2562"/>
      <c r="F130" s="2562"/>
      <c r="G130" s="2562"/>
      <c r="H130" s="2562"/>
      <c r="I130" s="2563"/>
      <c r="J130" s="2564"/>
      <c r="K130" s="2565"/>
      <c r="L130" s="10"/>
      <c r="BV130" s="2"/>
      <c r="CA130" s="199"/>
      <c r="DA130" s="4"/>
      <c r="DB130" s="5">
        <v>0</v>
      </c>
      <c r="DD130" s="5">
        <v>0</v>
      </c>
      <c r="DF130" s="5">
        <v>0</v>
      </c>
      <c r="EA130" s="200"/>
    </row>
    <row r="131" spans="1:131" ht="16.899999999999999" customHeight="1" x14ac:dyDescent="0.2">
      <c r="A131" s="3368"/>
      <c r="B131" s="21" t="s">
        <v>192</v>
      </c>
      <c r="C131" s="207">
        <f>SUM(D131:I131)</f>
        <v>0</v>
      </c>
      <c r="D131" s="2566"/>
      <c r="E131" s="2567"/>
      <c r="F131" s="2567"/>
      <c r="G131" s="2567"/>
      <c r="H131" s="2567"/>
      <c r="I131" s="2568"/>
      <c r="J131" s="2569"/>
      <c r="K131" s="2570"/>
      <c r="L131" s="10"/>
      <c r="BV131" s="2"/>
      <c r="CA131" s="199"/>
      <c r="DA131" s="4"/>
      <c r="DB131" s="5">
        <v>0</v>
      </c>
      <c r="DD131" s="5">
        <v>0</v>
      </c>
      <c r="DF131" s="5">
        <v>0</v>
      </c>
      <c r="EA131" s="200"/>
    </row>
    <row r="132" spans="1:131" ht="17.45" customHeight="1" x14ac:dyDescent="0.2">
      <c r="A132" s="4276"/>
      <c r="B132" s="213" t="s">
        <v>107</v>
      </c>
      <c r="C132" s="123">
        <f>SUM(D132:I132)</f>
        <v>0</v>
      </c>
      <c r="D132" s="2571"/>
      <c r="E132" s="2572"/>
      <c r="F132" s="2572"/>
      <c r="G132" s="2572"/>
      <c r="H132" s="2572"/>
      <c r="I132" s="2573"/>
      <c r="J132" s="2559"/>
      <c r="K132" s="2560"/>
      <c r="L132" s="10"/>
      <c r="BV132" s="2"/>
      <c r="CA132" s="199"/>
      <c r="DA132" s="4"/>
      <c r="DB132" s="5">
        <v>0</v>
      </c>
      <c r="DD132" s="5">
        <v>0</v>
      </c>
      <c r="DF132" s="5">
        <v>0</v>
      </c>
      <c r="EA132" s="200"/>
    </row>
    <row r="133" spans="1:131" ht="17.45" customHeight="1" x14ac:dyDescent="0.25">
      <c r="A133" s="214" t="s">
        <v>193</v>
      </c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 s="215"/>
      <c r="AO133" s="215"/>
    </row>
    <row r="134" spans="1:131" ht="18.600000000000001" customHeight="1" x14ac:dyDescent="0.2">
      <c r="A134" s="4291" t="s">
        <v>49</v>
      </c>
      <c r="B134" s="4291" t="s">
        <v>194</v>
      </c>
      <c r="C134" s="4293" t="s">
        <v>29</v>
      </c>
      <c r="D134" s="4293" t="s">
        <v>30</v>
      </c>
      <c r="E134" s="4295" t="s">
        <v>31</v>
      </c>
      <c r="F134" s="4297" t="s">
        <v>195</v>
      </c>
      <c r="G134" s="4298"/>
      <c r="H134" s="4298"/>
      <c r="I134" s="4298"/>
      <c r="J134" s="4298"/>
      <c r="K134" s="4298"/>
      <c r="L134" s="4298"/>
      <c r="M134" s="4298"/>
      <c r="N134" s="4298"/>
      <c r="O134" s="4298"/>
      <c r="P134" s="4298"/>
      <c r="Q134" s="4298"/>
      <c r="R134" s="4298"/>
      <c r="S134" s="4298"/>
      <c r="T134" s="4298"/>
      <c r="U134" s="4298"/>
      <c r="V134" s="4298"/>
      <c r="W134" s="4298"/>
      <c r="X134" s="4298"/>
      <c r="Y134" s="4298"/>
      <c r="Z134" s="4298"/>
      <c r="AA134" s="4298"/>
      <c r="AB134" s="4298"/>
      <c r="AC134" s="4298"/>
      <c r="AD134" s="4298"/>
      <c r="AE134" s="4298"/>
      <c r="AF134" s="4298"/>
      <c r="AG134" s="4298"/>
      <c r="AH134" s="4298"/>
      <c r="AI134" s="4298"/>
      <c r="AJ134" s="4298"/>
      <c r="AK134" s="4298"/>
      <c r="AL134" s="4298"/>
      <c r="AM134" s="4299"/>
      <c r="AN134" s="4293" t="s">
        <v>6</v>
      </c>
      <c r="AO134" s="4295" t="s">
        <v>7</v>
      </c>
    </row>
    <row r="135" spans="1:131" x14ac:dyDescent="0.2">
      <c r="A135" s="3452"/>
      <c r="B135" s="3452"/>
      <c r="C135" s="3455"/>
      <c r="D135" s="3455"/>
      <c r="E135" s="3458"/>
      <c r="F135" s="4300" t="s">
        <v>196</v>
      </c>
      <c r="G135" s="4301"/>
      <c r="H135" s="4300" t="s">
        <v>197</v>
      </c>
      <c r="I135" s="4301"/>
      <c r="J135" s="4300" t="s">
        <v>198</v>
      </c>
      <c r="K135" s="4301"/>
      <c r="L135" s="4300" t="s">
        <v>199</v>
      </c>
      <c r="M135" s="4301"/>
      <c r="N135" s="4300" t="s">
        <v>200</v>
      </c>
      <c r="O135" s="4301"/>
      <c r="P135" s="4302" t="s">
        <v>94</v>
      </c>
      <c r="Q135" s="4301"/>
      <c r="R135" s="4300" t="s">
        <v>95</v>
      </c>
      <c r="S135" s="4301"/>
      <c r="T135" s="4300" t="s">
        <v>201</v>
      </c>
      <c r="U135" s="4301"/>
      <c r="V135" s="4300" t="s">
        <v>202</v>
      </c>
      <c r="W135" s="4301"/>
      <c r="X135" s="4300" t="s">
        <v>203</v>
      </c>
      <c r="Y135" s="4301"/>
      <c r="Z135" s="4300" t="s">
        <v>204</v>
      </c>
      <c r="AA135" s="4301"/>
      <c r="AB135" s="4300" t="s">
        <v>205</v>
      </c>
      <c r="AC135" s="4301"/>
      <c r="AD135" s="4300" t="s">
        <v>206</v>
      </c>
      <c r="AE135" s="4301"/>
      <c r="AF135" s="4300" t="s">
        <v>207</v>
      </c>
      <c r="AG135" s="4301"/>
      <c r="AH135" s="4300" t="s">
        <v>208</v>
      </c>
      <c r="AI135" s="4301"/>
      <c r="AJ135" s="4300" t="s">
        <v>209</v>
      </c>
      <c r="AK135" s="4301"/>
      <c r="AL135" s="4300" t="s">
        <v>210</v>
      </c>
      <c r="AM135" s="4303"/>
      <c r="AN135" s="3455"/>
      <c r="AO135" s="3458"/>
    </row>
    <row r="136" spans="1:131" x14ac:dyDescent="0.2">
      <c r="A136" s="4292"/>
      <c r="B136" s="4292"/>
      <c r="C136" s="4294"/>
      <c r="D136" s="4294"/>
      <c r="E136" s="4296"/>
      <c r="F136" s="2574" t="s">
        <v>211</v>
      </c>
      <c r="G136" s="2575" t="s">
        <v>31</v>
      </c>
      <c r="H136" s="2574" t="s">
        <v>211</v>
      </c>
      <c r="I136" s="2575" t="s">
        <v>31</v>
      </c>
      <c r="J136" s="2574" t="s">
        <v>211</v>
      </c>
      <c r="K136" s="2575" t="s">
        <v>31</v>
      </c>
      <c r="L136" s="2574" t="s">
        <v>211</v>
      </c>
      <c r="M136" s="2575" t="s">
        <v>31</v>
      </c>
      <c r="N136" s="2574" t="s">
        <v>211</v>
      </c>
      <c r="O136" s="2575" t="s">
        <v>31</v>
      </c>
      <c r="P136" s="2574" t="s">
        <v>211</v>
      </c>
      <c r="Q136" s="2575" t="s">
        <v>31</v>
      </c>
      <c r="R136" s="2574" t="s">
        <v>211</v>
      </c>
      <c r="S136" s="2575" t="s">
        <v>31</v>
      </c>
      <c r="T136" s="2574" t="s">
        <v>211</v>
      </c>
      <c r="U136" s="2575" t="s">
        <v>31</v>
      </c>
      <c r="V136" s="2574" t="s">
        <v>211</v>
      </c>
      <c r="W136" s="2575" t="s">
        <v>31</v>
      </c>
      <c r="X136" s="2574" t="s">
        <v>211</v>
      </c>
      <c r="Y136" s="2575" t="s">
        <v>31</v>
      </c>
      <c r="Z136" s="2574" t="s">
        <v>211</v>
      </c>
      <c r="AA136" s="2575" t="s">
        <v>31</v>
      </c>
      <c r="AB136" s="2574" t="s">
        <v>211</v>
      </c>
      <c r="AC136" s="2575" t="s">
        <v>31</v>
      </c>
      <c r="AD136" s="2574" t="s">
        <v>211</v>
      </c>
      <c r="AE136" s="2575" t="s">
        <v>31</v>
      </c>
      <c r="AF136" s="2574" t="s">
        <v>211</v>
      </c>
      <c r="AG136" s="2575" t="s">
        <v>31</v>
      </c>
      <c r="AH136" s="2574" t="s">
        <v>211</v>
      </c>
      <c r="AI136" s="2575" t="s">
        <v>31</v>
      </c>
      <c r="AJ136" s="2574" t="s">
        <v>211</v>
      </c>
      <c r="AK136" s="2575" t="s">
        <v>31</v>
      </c>
      <c r="AL136" s="2574" t="s">
        <v>211</v>
      </c>
      <c r="AM136" s="2576" t="s">
        <v>31</v>
      </c>
      <c r="AN136" s="4294"/>
      <c r="AO136" s="4296"/>
    </row>
    <row r="137" spans="1:131" x14ac:dyDescent="0.2">
      <c r="A137" s="4304" t="s">
        <v>71</v>
      </c>
      <c r="B137" s="2577" t="s">
        <v>212</v>
      </c>
      <c r="C137" s="2578">
        <f>SUM(D137:E137)</f>
        <v>0</v>
      </c>
      <c r="D137" s="2579">
        <f>+F137+H137+J137+L137+N137+P137+R137+T137+V137+X137+Z137+AB137+AD137+AF137+AH137+AJ137+AL137</f>
        <v>0</v>
      </c>
      <c r="E137" s="2580">
        <f>+G137+I137+K137+M137+O137+Q137+S137+U137+W137+Y137+AA137+AC137+AE137+AG137+AI137+AK137+AM137</f>
        <v>0</v>
      </c>
      <c r="F137" s="2581"/>
      <c r="G137" s="2582"/>
      <c r="H137" s="2581"/>
      <c r="I137" s="2582"/>
      <c r="J137" s="2581"/>
      <c r="K137" s="2582"/>
      <c r="L137" s="2581"/>
      <c r="M137" s="2582"/>
      <c r="N137" s="2581"/>
      <c r="O137" s="2582"/>
      <c r="P137" s="2581"/>
      <c r="Q137" s="2582"/>
      <c r="R137" s="2581"/>
      <c r="S137" s="2582"/>
      <c r="T137" s="2581"/>
      <c r="U137" s="2582"/>
      <c r="V137" s="2581"/>
      <c r="W137" s="2582"/>
      <c r="X137" s="2581"/>
      <c r="Y137" s="2582"/>
      <c r="Z137" s="2581"/>
      <c r="AA137" s="2582"/>
      <c r="AB137" s="2581"/>
      <c r="AC137" s="2582"/>
      <c r="AD137" s="2581"/>
      <c r="AE137" s="2582"/>
      <c r="AF137" s="2581"/>
      <c r="AG137" s="2582"/>
      <c r="AH137" s="2581"/>
      <c r="AI137" s="2582"/>
      <c r="AJ137" s="2581"/>
      <c r="AK137" s="2582"/>
      <c r="AL137" s="2581"/>
      <c r="AM137" s="2583"/>
      <c r="AN137" s="2584"/>
      <c r="AO137" s="2582"/>
      <c r="AP137" s="10"/>
      <c r="DB137" s="5">
        <v>0</v>
      </c>
      <c r="DD137" s="5">
        <v>0</v>
      </c>
    </row>
    <row r="138" spans="1:131" x14ac:dyDescent="0.2">
      <c r="A138" s="3468"/>
      <c r="B138" s="76" t="s">
        <v>213</v>
      </c>
      <c r="C138" s="216">
        <f>SUM(D138:E138)</f>
        <v>0</v>
      </c>
      <c r="D138" s="217">
        <f t="shared" ref="D138:E150" si="10">+F138+H138+J138+L138+N138+P138+R138+T138+V138+X138+Z138+AB138+AD138+AF138+AH138+AJ138+AL138</f>
        <v>0</v>
      </c>
      <c r="E138" s="218">
        <f t="shared" si="10"/>
        <v>0</v>
      </c>
      <c r="F138" s="219"/>
      <c r="G138" s="220"/>
      <c r="H138" s="219"/>
      <c r="I138" s="220"/>
      <c r="J138" s="219"/>
      <c r="K138" s="220"/>
      <c r="L138" s="219"/>
      <c r="M138" s="220"/>
      <c r="N138" s="219"/>
      <c r="O138" s="220"/>
      <c r="P138" s="219"/>
      <c r="Q138" s="220"/>
      <c r="R138" s="219"/>
      <c r="S138" s="220"/>
      <c r="T138" s="219"/>
      <c r="U138" s="220"/>
      <c r="V138" s="219"/>
      <c r="W138" s="220"/>
      <c r="X138" s="219"/>
      <c r="Y138" s="220"/>
      <c r="Z138" s="219"/>
      <c r="AA138" s="220"/>
      <c r="AB138" s="219"/>
      <c r="AC138" s="220"/>
      <c r="AD138" s="219"/>
      <c r="AE138" s="220"/>
      <c r="AF138" s="219"/>
      <c r="AG138" s="220"/>
      <c r="AH138" s="219"/>
      <c r="AI138" s="220"/>
      <c r="AJ138" s="219"/>
      <c r="AK138" s="220"/>
      <c r="AL138" s="219"/>
      <c r="AM138" s="221"/>
      <c r="AN138" s="222"/>
      <c r="AO138" s="220"/>
      <c r="AP138" s="10"/>
    </row>
    <row r="139" spans="1:131" x14ac:dyDescent="0.2">
      <c r="A139" s="3468"/>
      <c r="B139" s="76" t="s">
        <v>214</v>
      </c>
      <c r="C139" s="216">
        <f t="shared" ref="C139:C150" si="11">SUM(D139:E139)</f>
        <v>0</v>
      </c>
      <c r="D139" s="217">
        <f t="shared" si="10"/>
        <v>0</v>
      </c>
      <c r="E139" s="218">
        <f t="shared" si="10"/>
        <v>0</v>
      </c>
      <c r="F139" s="223"/>
      <c r="G139" s="224"/>
      <c r="H139" s="223"/>
      <c r="I139" s="224"/>
      <c r="J139" s="223"/>
      <c r="K139" s="224"/>
      <c r="L139" s="223"/>
      <c r="M139" s="224"/>
      <c r="N139" s="223"/>
      <c r="O139" s="224"/>
      <c r="P139" s="223"/>
      <c r="Q139" s="224"/>
      <c r="R139" s="223"/>
      <c r="S139" s="224"/>
      <c r="T139" s="223"/>
      <c r="U139" s="224"/>
      <c r="V139" s="223"/>
      <c r="W139" s="224"/>
      <c r="X139" s="223"/>
      <c r="Y139" s="224"/>
      <c r="Z139" s="223"/>
      <c r="AA139" s="224"/>
      <c r="AB139" s="223"/>
      <c r="AC139" s="224"/>
      <c r="AD139" s="223"/>
      <c r="AE139" s="224"/>
      <c r="AF139" s="223"/>
      <c r="AG139" s="224"/>
      <c r="AH139" s="223"/>
      <c r="AI139" s="224"/>
      <c r="AJ139" s="223"/>
      <c r="AK139" s="224"/>
      <c r="AL139" s="223"/>
      <c r="AM139" s="225"/>
      <c r="AN139" s="226"/>
      <c r="AO139" s="224"/>
      <c r="AP139" s="10"/>
    </row>
    <row r="140" spans="1:131" x14ac:dyDescent="0.2">
      <c r="A140" s="3468"/>
      <c r="B140" s="76" t="s">
        <v>215</v>
      </c>
      <c r="C140" s="216">
        <f t="shared" si="11"/>
        <v>0</v>
      </c>
      <c r="D140" s="217">
        <f t="shared" si="10"/>
        <v>0</v>
      </c>
      <c r="E140" s="218">
        <f t="shared" si="10"/>
        <v>0</v>
      </c>
      <c r="F140" s="223"/>
      <c r="G140" s="224"/>
      <c r="H140" s="223"/>
      <c r="I140" s="224"/>
      <c r="J140" s="223"/>
      <c r="K140" s="224"/>
      <c r="L140" s="223"/>
      <c r="M140" s="224"/>
      <c r="N140" s="223"/>
      <c r="O140" s="224"/>
      <c r="P140" s="223"/>
      <c r="Q140" s="224"/>
      <c r="R140" s="223"/>
      <c r="S140" s="224"/>
      <c r="T140" s="223"/>
      <c r="U140" s="224"/>
      <c r="V140" s="223"/>
      <c r="W140" s="224"/>
      <c r="X140" s="223"/>
      <c r="Y140" s="224"/>
      <c r="Z140" s="223"/>
      <c r="AA140" s="224"/>
      <c r="AB140" s="223"/>
      <c r="AC140" s="224"/>
      <c r="AD140" s="223"/>
      <c r="AE140" s="224"/>
      <c r="AF140" s="223"/>
      <c r="AG140" s="224"/>
      <c r="AH140" s="223"/>
      <c r="AI140" s="224"/>
      <c r="AJ140" s="223"/>
      <c r="AK140" s="224"/>
      <c r="AL140" s="223"/>
      <c r="AM140" s="225"/>
      <c r="AN140" s="226"/>
      <c r="AO140" s="224"/>
      <c r="AP140" s="10"/>
    </row>
    <row r="141" spans="1:131" x14ac:dyDescent="0.2">
      <c r="A141" s="3468"/>
      <c r="B141" s="76" t="s">
        <v>216</v>
      </c>
      <c r="C141" s="216">
        <f t="shared" si="11"/>
        <v>0</v>
      </c>
      <c r="D141" s="217">
        <f t="shared" si="10"/>
        <v>0</v>
      </c>
      <c r="E141" s="218">
        <f t="shared" si="10"/>
        <v>0</v>
      </c>
      <c r="F141" s="223"/>
      <c r="G141" s="224"/>
      <c r="H141" s="223"/>
      <c r="I141" s="224"/>
      <c r="J141" s="223"/>
      <c r="K141" s="224"/>
      <c r="L141" s="223"/>
      <c r="M141" s="224"/>
      <c r="N141" s="223"/>
      <c r="O141" s="224"/>
      <c r="P141" s="223"/>
      <c r="Q141" s="224"/>
      <c r="R141" s="223"/>
      <c r="S141" s="224"/>
      <c r="T141" s="223"/>
      <c r="U141" s="224"/>
      <c r="V141" s="223"/>
      <c r="W141" s="224"/>
      <c r="X141" s="223"/>
      <c r="Y141" s="224"/>
      <c r="Z141" s="223"/>
      <c r="AA141" s="224"/>
      <c r="AB141" s="223"/>
      <c r="AC141" s="224"/>
      <c r="AD141" s="223"/>
      <c r="AE141" s="224"/>
      <c r="AF141" s="223"/>
      <c r="AG141" s="224"/>
      <c r="AH141" s="223"/>
      <c r="AI141" s="224"/>
      <c r="AJ141" s="223"/>
      <c r="AK141" s="224"/>
      <c r="AL141" s="223"/>
      <c r="AM141" s="225"/>
      <c r="AN141" s="226"/>
      <c r="AO141" s="224"/>
      <c r="AP141" s="10"/>
    </row>
    <row r="142" spans="1:131" x14ac:dyDescent="0.2">
      <c r="A142" s="3468"/>
      <c r="B142" s="76" t="s">
        <v>217</v>
      </c>
      <c r="C142" s="216">
        <f t="shared" si="11"/>
        <v>0</v>
      </c>
      <c r="D142" s="217">
        <f t="shared" si="10"/>
        <v>0</v>
      </c>
      <c r="E142" s="218">
        <f t="shared" si="10"/>
        <v>0</v>
      </c>
      <c r="F142" s="227"/>
      <c r="G142" s="228"/>
      <c r="H142" s="227"/>
      <c r="I142" s="228"/>
      <c r="J142" s="227"/>
      <c r="K142" s="228"/>
      <c r="L142" s="227"/>
      <c r="M142" s="228"/>
      <c r="N142" s="227"/>
      <c r="O142" s="228"/>
      <c r="P142" s="227"/>
      <c r="Q142" s="228"/>
      <c r="R142" s="227"/>
      <c r="S142" s="228"/>
      <c r="T142" s="227"/>
      <c r="U142" s="228"/>
      <c r="V142" s="227"/>
      <c r="W142" s="228"/>
      <c r="X142" s="227"/>
      <c r="Y142" s="228"/>
      <c r="Z142" s="227"/>
      <c r="AA142" s="228"/>
      <c r="AB142" s="227"/>
      <c r="AC142" s="228"/>
      <c r="AD142" s="227"/>
      <c r="AE142" s="228"/>
      <c r="AF142" s="227"/>
      <c r="AG142" s="228"/>
      <c r="AH142" s="227"/>
      <c r="AI142" s="228"/>
      <c r="AJ142" s="227"/>
      <c r="AK142" s="228"/>
      <c r="AL142" s="227"/>
      <c r="AM142" s="229"/>
      <c r="AN142" s="230"/>
      <c r="AO142" s="228"/>
      <c r="AP142" s="10"/>
    </row>
    <row r="143" spans="1:131" x14ac:dyDescent="0.2">
      <c r="A143" s="3468"/>
      <c r="B143" s="76" t="s">
        <v>218</v>
      </c>
      <c r="C143" s="216">
        <f t="shared" si="11"/>
        <v>0</v>
      </c>
      <c r="D143" s="217">
        <f t="shared" si="10"/>
        <v>0</v>
      </c>
      <c r="E143" s="218">
        <f t="shared" si="10"/>
        <v>0</v>
      </c>
      <c r="F143" s="227"/>
      <c r="G143" s="228"/>
      <c r="H143" s="227"/>
      <c r="I143" s="228"/>
      <c r="J143" s="227"/>
      <c r="K143" s="228"/>
      <c r="L143" s="227"/>
      <c r="M143" s="228"/>
      <c r="N143" s="227"/>
      <c r="O143" s="228"/>
      <c r="P143" s="227"/>
      <c r="Q143" s="228"/>
      <c r="R143" s="227"/>
      <c r="S143" s="228"/>
      <c r="T143" s="227"/>
      <c r="U143" s="228"/>
      <c r="V143" s="227"/>
      <c r="W143" s="228"/>
      <c r="X143" s="227"/>
      <c r="Y143" s="228"/>
      <c r="Z143" s="227"/>
      <c r="AA143" s="228"/>
      <c r="AB143" s="227"/>
      <c r="AC143" s="228"/>
      <c r="AD143" s="227"/>
      <c r="AE143" s="228"/>
      <c r="AF143" s="227"/>
      <c r="AG143" s="228"/>
      <c r="AH143" s="227"/>
      <c r="AI143" s="228"/>
      <c r="AJ143" s="227"/>
      <c r="AK143" s="228"/>
      <c r="AL143" s="227"/>
      <c r="AM143" s="229"/>
      <c r="AN143" s="230"/>
      <c r="AO143" s="228"/>
      <c r="AP143" s="10"/>
    </row>
    <row r="144" spans="1:131" x14ac:dyDescent="0.2">
      <c r="A144" s="4305"/>
      <c r="B144" s="123" t="s">
        <v>219</v>
      </c>
      <c r="C144" s="231">
        <f t="shared" si="11"/>
        <v>0</v>
      </c>
      <c r="D144" s="232">
        <f t="shared" si="10"/>
        <v>0</v>
      </c>
      <c r="E144" s="233">
        <f t="shared" si="10"/>
        <v>0</v>
      </c>
      <c r="F144" s="234"/>
      <c r="G144" s="235"/>
      <c r="H144" s="234"/>
      <c r="I144" s="235"/>
      <c r="J144" s="234"/>
      <c r="K144" s="235"/>
      <c r="L144" s="234"/>
      <c r="M144" s="235"/>
      <c r="N144" s="234"/>
      <c r="O144" s="235"/>
      <c r="P144" s="234"/>
      <c r="Q144" s="235"/>
      <c r="R144" s="234"/>
      <c r="S144" s="235"/>
      <c r="T144" s="234"/>
      <c r="U144" s="235"/>
      <c r="V144" s="234"/>
      <c r="W144" s="235"/>
      <c r="X144" s="234"/>
      <c r="Y144" s="235"/>
      <c r="Z144" s="234"/>
      <c r="AA144" s="235"/>
      <c r="AB144" s="234"/>
      <c r="AC144" s="235"/>
      <c r="AD144" s="234"/>
      <c r="AE144" s="235"/>
      <c r="AF144" s="234"/>
      <c r="AG144" s="235"/>
      <c r="AH144" s="234"/>
      <c r="AI144" s="235"/>
      <c r="AJ144" s="234"/>
      <c r="AK144" s="235"/>
      <c r="AL144" s="234"/>
      <c r="AM144" s="236"/>
      <c r="AN144" s="237"/>
      <c r="AO144" s="235"/>
      <c r="AP144" s="10"/>
    </row>
    <row r="145" spans="1:130" x14ac:dyDescent="0.2">
      <c r="A145" s="4304" t="s">
        <v>192</v>
      </c>
      <c r="B145" s="2577" t="s">
        <v>220</v>
      </c>
      <c r="C145" s="2585">
        <f t="shared" si="11"/>
        <v>0</v>
      </c>
      <c r="D145" s="2586">
        <f t="shared" si="10"/>
        <v>0</v>
      </c>
      <c r="E145" s="2580">
        <f t="shared" si="10"/>
        <v>0</v>
      </c>
      <c r="F145" s="2587"/>
      <c r="G145" s="2582"/>
      <c r="H145" s="2587"/>
      <c r="I145" s="2582"/>
      <c r="J145" s="2587"/>
      <c r="K145" s="2582"/>
      <c r="L145" s="2587"/>
      <c r="M145" s="2582"/>
      <c r="N145" s="2587"/>
      <c r="O145" s="2582"/>
      <c r="P145" s="2587"/>
      <c r="Q145" s="2582"/>
      <c r="R145" s="2587"/>
      <c r="S145" s="2582"/>
      <c r="T145" s="2587"/>
      <c r="U145" s="2582"/>
      <c r="V145" s="2587"/>
      <c r="W145" s="2582"/>
      <c r="X145" s="2587"/>
      <c r="Y145" s="2582"/>
      <c r="Z145" s="2587"/>
      <c r="AA145" s="2582"/>
      <c r="AB145" s="2587"/>
      <c r="AC145" s="2582"/>
      <c r="AD145" s="2587"/>
      <c r="AE145" s="2582"/>
      <c r="AF145" s="2587"/>
      <c r="AG145" s="2582"/>
      <c r="AH145" s="2587"/>
      <c r="AI145" s="2582"/>
      <c r="AJ145" s="2587"/>
      <c r="AK145" s="2582"/>
      <c r="AL145" s="2587"/>
      <c r="AM145" s="2583"/>
      <c r="AN145" s="2584"/>
      <c r="AO145" s="2582"/>
      <c r="AP145" s="10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x14ac:dyDescent="0.2">
      <c r="A146" s="3468"/>
      <c r="B146" s="76" t="s">
        <v>214</v>
      </c>
      <c r="C146" s="216">
        <f t="shared" si="11"/>
        <v>5</v>
      </c>
      <c r="D146" s="217">
        <f t="shared" si="10"/>
        <v>0</v>
      </c>
      <c r="E146" s="218">
        <f>+G146+I146+K146+M146+O146+Q146+S146+U146+W146+Y146+AA146+AC146+AE146+AG146+AI146+AK146+AM146</f>
        <v>5</v>
      </c>
      <c r="F146" s="223"/>
      <c r="G146" s="224"/>
      <c r="H146" s="223"/>
      <c r="I146" s="224"/>
      <c r="J146" s="223"/>
      <c r="K146" s="224"/>
      <c r="L146" s="223"/>
      <c r="M146" s="224"/>
      <c r="N146" s="223"/>
      <c r="O146" s="224">
        <v>2</v>
      </c>
      <c r="P146" s="223"/>
      <c r="Q146" s="224">
        <v>1</v>
      </c>
      <c r="R146" s="223"/>
      <c r="S146" s="224"/>
      <c r="T146" s="223"/>
      <c r="U146" s="224">
        <v>1</v>
      </c>
      <c r="V146" s="223"/>
      <c r="W146" s="224"/>
      <c r="X146" s="223"/>
      <c r="Y146" s="224"/>
      <c r="Z146" s="223"/>
      <c r="AA146" s="224"/>
      <c r="AB146" s="223"/>
      <c r="AC146" s="224"/>
      <c r="AD146" s="223"/>
      <c r="AE146" s="224">
        <v>1</v>
      </c>
      <c r="AF146" s="223"/>
      <c r="AG146" s="224"/>
      <c r="AH146" s="223"/>
      <c r="AI146" s="224"/>
      <c r="AJ146" s="223"/>
      <c r="AK146" s="224"/>
      <c r="AL146" s="223"/>
      <c r="AM146" s="225"/>
      <c r="AN146" s="226"/>
      <c r="AO146" s="224"/>
      <c r="AP146" s="10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x14ac:dyDescent="0.2">
      <c r="A147" s="3468"/>
      <c r="B147" s="76" t="s">
        <v>215</v>
      </c>
      <c r="C147" s="216">
        <f>SUM(D147:E147)</f>
        <v>14</v>
      </c>
      <c r="D147" s="217">
        <f t="shared" si="10"/>
        <v>5</v>
      </c>
      <c r="E147" s="218">
        <f t="shared" si="10"/>
        <v>9</v>
      </c>
      <c r="F147" s="223"/>
      <c r="G147" s="224"/>
      <c r="H147" s="223"/>
      <c r="I147" s="224">
        <v>1</v>
      </c>
      <c r="J147" s="223"/>
      <c r="K147" s="224"/>
      <c r="L147" s="223"/>
      <c r="M147" s="224"/>
      <c r="N147" s="223"/>
      <c r="O147" s="224"/>
      <c r="P147" s="223"/>
      <c r="Q147" s="224">
        <v>1</v>
      </c>
      <c r="R147" s="223"/>
      <c r="S147" s="224"/>
      <c r="T147" s="223">
        <v>1</v>
      </c>
      <c r="U147" s="224">
        <v>1</v>
      </c>
      <c r="V147" s="223"/>
      <c r="W147" s="224">
        <v>1</v>
      </c>
      <c r="X147" s="223"/>
      <c r="Y147" s="224">
        <v>2</v>
      </c>
      <c r="Z147" s="223">
        <v>1</v>
      </c>
      <c r="AA147" s="224">
        <v>1</v>
      </c>
      <c r="AB147" s="223"/>
      <c r="AC147" s="224"/>
      <c r="AD147" s="223">
        <v>1</v>
      </c>
      <c r="AE147" s="224"/>
      <c r="AF147" s="223">
        <v>1</v>
      </c>
      <c r="AG147" s="224">
        <v>1</v>
      </c>
      <c r="AH147" s="223"/>
      <c r="AI147" s="224"/>
      <c r="AJ147" s="223">
        <v>1</v>
      </c>
      <c r="AK147" s="224"/>
      <c r="AL147" s="223"/>
      <c r="AM147" s="225">
        <v>1</v>
      </c>
      <c r="AN147" s="226"/>
      <c r="AO147" s="224">
        <v>1</v>
      </c>
      <c r="AP147" s="10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x14ac:dyDescent="0.2">
      <c r="A148" s="3468"/>
      <c r="B148" s="76" t="s">
        <v>216</v>
      </c>
      <c r="C148" s="216">
        <f t="shared" si="11"/>
        <v>0</v>
      </c>
      <c r="D148" s="217">
        <f>+F148+H148+J148+L148+N148+P148+R148+T148+V148+X148+Z148+AB148+AD148+AF148+AH148+AJ148+AL148</f>
        <v>0</v>
      </c>
      <c r="E148" s="218">
        <f t="shared" si="10"/>
        <v>0</v>
      </c>
      <c r="F148" s="223"/>
      <c r="G148" s="224"/>
      <c r="H148" s="223"/>
      <c r="I148" s="224"/>
      <c r="J148" s="223"/>
      <c r="K148" s="224"/>
      <c r="L148" s="223"/>
      <c r="M148" s="224"/>
      <c r="N148" s="223"/>
      <c r="O148" s="224"/>
      <c r="P148" s="223"/>
      <c r="Q148" s="224"/>
      <c r="R148" s="223"/>
      <c r="S148" s="224"/>
      <c r="T148" s="223"/>
      <c r="U148" s="224"/>
      <c r="V148" s="223"/>
      <c r="W148" s="224"/>
      <c r="X148" s="223"/>
      <c r="Y148" s="224"/>
      <c r="Z148" s="223"/>
      <c r="AA148" s="224"/>
      <c r="AB148" s="223"/>
      <c r="AC148" s="224"/>
      <c r="AD148" s="223"/>
      <c r="AE148" s="224"/>
      <c r="AF148" s="223"/>
      <c r="AG148" s="224"/>
      <c r="AH148" s="223"/>
      <c r="AI148" s="224"/>
      <c r="AJ148" s="223"/>
      <c r="AK148" s="224"/>
      <c r="AL148" s="223"/>
      <c r="AM148" s="225"/>
      <c r="AN148" s="226"/>
      <c r="AO148" s="224"/>
      <c r="AP148" s="10"/>
      <c r="DB148" s="5">
        <v>0</v>
      </c>
      <c r="DD148" s="5">
        <v>0</v>
      </c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x14ac:dyDescent="0.2">
      <c r="A149" s="3468"/>
      <c r="B149" s="76" t="s">
        <v>217</v>
      </c>
      <c r="C149" s="238">
        <f t="shared" si="11"/>
        <v>0</v>
      </c>
      <c r="D149" s="239">
        <f t="shared" si="10"/>
        <v>0</v>
      </c>
      <c r="E149" s="240">
        <f t="shared" si="10"/>
        <v>0</v>
      </c>
      <c r="F149" s="227"/>
      <c r="G149" s="228"/>
      <c r="H149" s="227"/>
      <c r="I149" s="228"/>
      <c r="J149" s="227"/>
      <c r="K149" s="228"/>
      <c r="L149" s="227"/>
      <c r="M149" s="228"/>
      <c r="N149" s="227"/>
      <c r="O149" s="228"/>
      <c r="P149" s="227"/>
      <c r="Q149" s="228"/>
      <c r="R149" s="227"/>
      <c r="S149" s="228"/>
      <c r="T149" s="227"/>
      <c r="U149" s="228"/>
      <c r="V149" s="227"/>
      <c r="W149" s="228"/>
      <c r="X149" s="227"/>
      <c r="Y149" s="228"/>
      <c r="Z149" s="227"/>
      <c r="AA149" s="228"/>
      <c r="AB149" s="227"/>
      <c r="AC149" s="228"/>
      <c r="AD149" s="227"/>
      <c r="AE149" s="228"/>
      <c r="AF149" s="227"/>
      <c r="AG149" s="228"/>
      <c r="AH149" s="227"/>
      <c r="AI149" s="228"/>
      <c r="AJ149" s="227"/>
      <c r="AK149" s="228"/>
      <c r="AL149" s="227"/>
      <c r="AM149" s="229"/>
      <c r="AN149" s="230"/>
      <c r="AO149" s="228"/>
      <c r="AP149" s="10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x14ac:dyDescent="0.2">
      <c r="A150" s="4305"/>
      <c r="B150" s="123" t="s">
        <v>219</v>
      </c>
      <c r="C150" s="231">
        <f t="shared" si="11"/>
        <v>0</v>
      </c>
      <c r="D150" s="232">
        <f t="shared" si="10"/>
        <v>0</v>
      </c>
      <c r="E150" s="233">
        <f t="shared" si="10"/>
        <v>0</v>
      </c>
      <c r="F150" s="234"/>
      <c r="G150" s="235"/>
      <c r="H150" s="234"/>
      <c r="I150" s="235"/>
      <c r="J150" s="234"/>
      <c r="K150" s="235"/>
      <c r="L150" s="234"/>
      <c r="M150" s="235"/>
      <c r="N150" s="234"/>
      <c r="O150" s="235"/>
      <c r="P150" s="234"/>
      <c r="Q150" s="235"/>
      <c r="R150" s="234"/>
      <c r="S150" s="235"/>
      <c r="T150" s="234"/>
      <c r="U150" s="235"/>
      <c r="V150" s="234"/>
      <c r="W150" s="235"/>
      <c r="X150" s="234"/>
      <c r="Y150" s="235"/>
      <c r="Z150" s="234"/>
      <c r="AA150" s="235"/>
      <c r="AB150" s="234"/>
      <c r="AC150" s="235"/>
      <c r="AD150" s="234"/>
      <c r="AE150" s="235"/>
      <c r="AF150" s="234"/>
      <c r="AG150" s="235"/>
      <c r="AH150" s="234"/>
      <c r="AI150" s="235"/>
      <c r="AJ150" s="234"/>
      <c r="AK150" s="235"/>
      <c r="AL150" s="234"/>
      <c r="AM150" s="236"/>
      <c r="AN150" s="237"/>
      <c r="AO150" s="235"/>
      <c r="AP150" s="10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ht="15" x14ac:dyDescent="0.25">
      <c r="A151" s="8" t="s">
        <v>221</v>
      </c>
      <c r="B151" s="241"/>
      <c r="C151" s="241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ht="14.25" customHeight="1" x14ac:dyDescent="0.2">
      <c r="A152" s="4290" t="s">
        <v>222</v>
      </c>
      <c r="B152" s="4306" t="s">
        <v>32</v>
      </c>
      <c r="C152" s="4308" t="s">
        <v>195</v>
      </c>
      <c r="D152" s="4309"/>
      <c r="E152" s="4309"/>
      <c r="F152" s="4309"/>
      <c r="G152" s="4309"/>
      <c r="H152" s="4309"/>
      <c r="I152" s="4309"/>
      <c r="J152" s="4309"/>
      <c r="K152" s="4309"/>
      <c r="L152" s="4309"/>
      <c r="M152" s="4309"/>
      <c r="N152" s="4309"/>
      <c r="O152" s="4309"/>
      <c r="P152" s="4309"/>
      <c r="Q152" s="4309"/>
      <c r="R152" s="4309"/>
      <c r="S152" s="4310"/>
      <c r="T152" s="4311" t="s">
        <v>6</v>
      </c>
      <c r="U152" s="4312" t="s">
        <v>7</v>
      </c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x14ac:dyDescent="0.2">
      <c r="A153" s="4224"/>
      <c r="B153" s="4307"/>
      <c r="C153" s="2588" t="s">
        <v>92</v>
      </c>
      <c r="D153" s="2589" t="s">
        <v>13</v>
      </c>
      <c r="E153" s="2589" t="s">
        <v>223</v>
      </c>
      <c r="F153" s="2589" t="s">
        <v>15</v>
      </c>
      <c r="G153" s="2589" t="s">
        <v>224</v>
      </c>
      <c r="H153" s="2589" t="s">
        <v>94</v>
      </c>
      <c r="I153" s="2589" t="s">
        <v>225</v>
      </c>
      <c r="J153" s="2589" t="s">
        <v>201</v>
      </c>
      <c r="K153" s="2589" t="s">
        <v>226</v>
      </c>
      <c r="L153" s="2589" t="s">
        <v>203</v>
      </c>
      <c r="M153" s="2589" t="s">
        <v>227</v>
      </c>
      <c r="N153" s="2589" t="s">
        <v>205</v>
      </c>
      <c r="O153" s="2589" t="s">
        <v>206</v>
      </c>
      <c r="P153" s="2589" t="s">
        <v>207</v>
      </c>
      <c r="Q153" s="2589" t="s">
        <v>208</v>
      </c>
      <c r="R153" s="2589" t="s">
        <v>209</v>
      </c>
      <c r="S153" s="2590" t="s">
        <v>228</v>
      </c>
      <c r="T153" s="4311"/>
      <c r="U153" s="431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ht="32.25" x14ac:dyDescent="0.2">
      <c r="A154" s="2591" t="s">
        <v>229</v>
      </c>
      <c r="B154" s="2592">
        <f>SUM(C154:S154)</f>
        <v>135</v>
      </c>
      <c r="C154" s="65">
        <v>0</v>
      </c>
      <c r="D154" s="101">
        <v>0</v>
      </c>
      <c r="E154" s="101">
        <v>1</v>
      </c>
      <c r="F154" s="101">
        <v>0</v>
      </c>
      <c r="G154" s="101">
        <v>5</v>
      </c>
      <c r="H154" s="101">
        <v>4</v>
      </c>
      <c r="I154" s="101">
        <v>7</v>
      </c>
      <c r="J154" s="101">
        <v>4</v>
      </c>
      <c r="K154" s="101">
        <v>4</v>
      </c>
      <c r="L154" s="101">
        <v>7</v>
      </c>
      <c r="M154" s="101">
        <v>6</v>
      </c>
      <c r="N154" s="101">
        <v>20</v>
      </c>
      <c r="O154" s="101">
        <v>15</v>
      </c>
      <c r="P154" s="101">
        <v>25</v>
      </c>
      <c r="Q154" s="101">
        <v>13</v>
      </c>
      <c r="R154" s="101">
        <v>12</v>
      </c>
      <c r="S154" s="244">
        <v>12</v>
      </c>
      <c r="T154" s="92">
        <v>4</v>
      </c>
      <c r="U154" s="113">
        <v>0</v>
      </c>
      <c r="V154" s="10"/>
      <c r="DB154" s="5">
        <v>0</v>
      </c>
      <c r="DD154" s="5">
        <v>0</v>
      </c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68" spans="1:130" s="245" customForma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BV168" s="3"/>
      <c r="BW168" s="3"/>
      <c r="BX168" s="3"/>
      <c r="BY168" s="3"/>
      <c r="BZ168" s="3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</row>
    <row r="175" spans="1:130" s="3" customFormat="1" x14ac:dyDescent="0.2">
      <c r="CA175" s="199"/>
      <c r="CB175" s="199"/>
      <c r="CC175" s="199"/>
      <c r="CD175" s="199"/>
      <c r="CE175" s="199"/>
      <c r="CF175" s="199"/>
      <c r="CG175" s="199"/>
      <c r="CH175" s="199"/>
      <c r="CI175" s="199"/>
      <c r="CJ175" s="199"/>
      <c r="CK175" s="199"/>
      <c r="CL175" s="199"/>
      <c r="CM175" s="199"/>
      <c r="CN175" s="199"/>
      <c r="CO175" s="199"/>
      <c r="CP175" s="199"/>
      <c r="CQ175" s="199"/>
      <c r="CR175" s="199"/>
      <c r="CS175" s="199"/>
      <c r="CT175" s="199"/>
      <c r="CU175" s="199"/>
      <c r="CV175" s="199"/>
      <c r="CW175" s="199"/>
      <c r="CX175" s="199"/>
      <c r="CY175" s="199"/>
      <c r="CZ175" s="199"/>
      <c r="DA175" s="199"/>
      <c r="DB175" s="199"/>
      <c r="DC175" s="199"/>
      <c r="DD175" s="199"/>
      <c r="DE175" s="199"/>
      <c r="DF175" s="199"/>
      <c r="DG175" s="199"/>
      <c r="DH175" s="199"/>
      <c r="DI175" s="199"/>
      <c r="DJ175" s="199"/>
      <c r="DK175" s="199"/>
      <c r="DL175" s="199"/>
      <c r="DM175" s="199"/>
      <c r="DN175" s="199"/>
      <c r="DO175" s="199"/>
      <c r="DP175" s="199"/>
      <c r="DQ175" s="199"/>
      <c r="DR175" s="199"/>
      <c r="DS175" s="199"/>
      <c r="DT175" s="199"/>
      <c r="DU175" s="199"/>
      <c r="DV175" s="199"/>
      <c r="DW175" s="199"/>
      <c r="DX175" s="199"/>
      <c r="DY175" s="199"/>
      <c r="DZ175" s="199"/>
    </row>
    <row r="186" spans="1:130" x14ac:dyDescent="0.2">
      <c r="A186" s="245">
        <f>SUM(B12:D12,B31:D45,B49:B50,B55,B58,B63:B64,B67:B74,B78,C83:C86,B91:B95,B97:B99,B107,B111:M113,B118:B120,C124:C132)</f>
        <v>16283</v>
      </c>
      <c r="B186" s="245">
        <f>SUM(DA13:DZ154)</f>
        <v>0</v>
      </c>
      <c r="C186" s="245"/>
      <c r="D186" s="245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</sheetData>
  <protectedRanges>
    <protectedRange sqref="B67:B74" name="Rango2_2"/>
  </protectedRanges>
  <mergeCells count="201">
    <mergeCell ref="A137:A144"/>
    <mergeCell ref="A145:A150"/>
    <mergeCell ref="A152:A153"/>
    <mergeCell ref="B152:B153"/>
    <mergeCell ref="C152:S152"/>
    <mergeCell ref="T152:T153"/>
    <mergeCell ref="U152:U153"/>
    <mergeCell ref="V135:W135"/>
    <mergeCell ref="X135:Y135"/>
    <mergeCell ref="AN134:AN136"/>
    <mergeCell ref="AO134:AO136"/>
    <mergeCell ref="F135:G135"/>
    <mergeCell ref="H135:I135"/>
    <mergeCell ref="J135:K135"/>
    <mergeCell ref="L135:M135"/>
    <mergeCell ref="N135:O135"/>
    <mergeCell ref="P135:Q135"/>
    <mergeCell ref="R135:S135"/>
    <mergeCell ref="T135:U135"/>
    <mergeCell ref="AH135:AI135"/>
    <mergeCell ref="AJ135:AK135"/>
    <mergeCell ref="AL135:AM135"/>
    <mergeCell ref="Z135:AA135"/>
    <mergeCell ref="AB135:AC135"/>
    <mergeCell ref="AD135:AE135"/>
    <mergeCell ref="AF135:AG135"/>
    <mergeCell ref="A124:A126"/>
    <mergeCell ref="A127:A128"/>
    <mergeCell ref="A129:A132"/>
    <mergeCell ref="A134:A136"/>
    <mergeCell ref="B134:B136"/>
    <mergeCell ref="C134:C136"/>
    <mergeCell ref="D134:D136"/>
    <mergeCell ref="E134:E136"/>
    <mergeCell ref="F134:AM134"/>
    <mergeCell ref="AI116:AJ116"/>
    <mergeCell ref="AK116:AL116"/>
    <mergeCell ref="AM116:AN116"/>
    <mergeCell ref="A122:B123"/>
    <mergeCell ref="C122:C123"/>
    <mergeCell ref="D122:H122"/>
    <mergeCell ref="I122:I123"/>
    <mergeCell ref="J122:J123"/>
    <mergeCell ref="A115:A117"/>
    <mergeCell ref="B115:D116"/>
    <mergeCell ref="K122:K123"/>
    <mergeCell ref="A109:A110"/>
    <mergeCell ref="B109:B110"/>
    <mergeCell ref="C109:L109"/>
    <mergeCell ref="M109:M110"/>
    <mergeCell ref="AR115:AR117"/>
    <mergeCell ref="E116:F116"/>
    <mergeCell ref="G116:H116"/>
    <mergeCell ref="I116:J116"/>
    <mergeCell ref="K116:L116"/>
    <mergeCell ref="M116:N116"/>
    <mergeCell ref="O116:P116"/>
    <mergeCell ref="Q116:R116"/>
    <mergeCell ref="S116:T116"/>
    <mergeCell ref="U116:V116"/>
    <mergeCell ref="E115:AN115"/>
    <mergeCell ref="AO115:AO117"/>
    <mergeCell ref="AP115:AP117"/>
    <mergeCell ref="AQ115:AQ117"/>
    <mergeCell ref="W116:X116"/>
    <mergeCell ref="Y116:Z116"/>
    <mergeCell ref="AA116:AB116"/>
    <mergeCell ref="AC116:AD116"/>
    <mergeCell ref="AE116:AF116"/>
    <mergeCell ref="AG116:AH116"/>
    <mergeCell ref="A84:A85"/>
    <mergeCell ref="AK80:AK82"/>
    <mergeCell ref="AL80:AL82"/>
    <mergeCell ref="AM80:AM82"/>
    <mergeCell ref="A90:F90"/>
    <mergeCell ref="A96:F96"/>
    <mergeCell ref="A100:F100"/>
    <mergeCell ref="A101:A103"/>
    <mergeCell ref="B101:D102"/>
    <mergeCell ref="E101:F102"/>
    <mergeCell ref="A88:A89"/>
    <mergeCell ref="B88:B89"/>
    <mergeCell ref="C88:C89"/>
    <mergeCell ref="D88:D89"/>
    <mergeCell ref="E88:E89"/>
    <mergeCell ref="F88:F89"/>
    <mergeCell ref="G101:H102"/>
    <mergeCell ref="I101:J102"/>
    <mergeCell ref="K101:K103"/>
    <mergeCell ref="L101:M102"/>
    <mergeCell ref="N101:O102"/>
    <mergeCell ref="AN80:AN82"/>
    <mergeCell ref="F81:G81"/>
    <mergeCell ref="H81:I81"/>
    <mergeCell ref="J81:K81"/>
    <mergeCell ref="L81:M81"/>
    <mergeCell ref="N81:O81"/>
    <mergeCell ref="P81:Q81"/>
    <mergeCell ref="A79:G79"/>
    <mergeCell ref="A80:A82"/>
    <mergeCell ref="B80:B82"/>
    <mergeCell ref="C80:E81"/>
    <mergeCell ref="F80:AI80"/>
    <mergeCell ref="AJ80:AJ82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76:A77"/>
    <mergeCell ref="B76:B77"/>
    <mergeCell ref="C76:S76"/>
    <mergeCell ref="T76:T77"/>
    <mergeCell ref="U76:U77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A52:A54"/>
    <mergeCell ref="B52:D53"/>
    <mergeCell ref="E52:V52"/>
    <mergeCell ref="W52:W54"/>
    <mergeCell ref="X52:X54"/>
    <mergeCell ref="E53:E54"/>
    <mergeCell ref="F53:F54"/>
    <mergeCell ref="G53:G54"/>
    <mergeCell ref="H53:H54"/>
    <mergeCell ref="I53:I54"/>
    <mergeCell ref="AM29:AN29"/>
    <mergeCell ref="A47:A48"/>
    <mergeCell ref="B47:B48"/>
    <mergeCell ref="C47:F47"/>
    <mergeCell ref="G47:J47"/>
    <mergeCell ref="K47:K48"/>
    <mergeCell ref="L47:L48"/>
    <mergeCell ref="M47:M48"/>
    <mergeCell ref="AA29:AB29"/>
    <mergeCell ref="AC29:AD29"/>
    <mergeCell ref="AE29:AF29"/>
    <mergeCell ref="AG29:AH29"/>
    <mergeCell ref="AI29:AJ29"/>
    <mergeCell ref="AK29:AL29"/>
    <mergeCell ref="V53:V54"/>
    <mergeCell ref="A28:A30"/>
    <mergeCell ref="B28:D29"/>
    <mergeCell ref="AQ28:AQ30"/>
    <mergeCell ref="AR28:AR30"/>
    <mergeCell ref="AS28:AS30"/>
    <mergeCell ref="E29:F29"/>
    <mergeCell ref="G29:H29"/>
    <mergeCell ref="I29:J29"/>
    <mergeCell ref="K29:L29"/>
    <mergeCell ref="M29:N29"/>
    <mergeCell ref="O29:P29"/>
    <mergeCell ref="Q29:R29"/>
    <mergeCell ref="E28:AN28"/>
    <mergeCell ref="AO28:AO30"/>
    <mergeCell ref="AP28:AP30"/>
    <mergeCell ref="S29:T29"/>
    <mergeCell ref="U29:V29"/>
    <mergeCell ref="W29:X29"/>
    <mergeCell ref="Y29:Z29"/>
    <mergeCell ref="AQ9:AQ11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AM10:AN10"/>
    <mergeCell ref="AA10:AB10"/>
    <mergeCell ref="AC10:AD10"/>
    <mergeCell ref="AE10:AF10"/>
    <mergeCell ref="AG10:AH10"/>
    <mergeCell ref="AI10:AJ10"/>
    <mergeCell ref="AK10:AL10"/>
    <mergeCell ref="A6:W6"/>
    <mergeCell ref="A9:A11"/>
    <mergeCell ref="B9:D10"/>
    <mergeCell ref="E9:AN9"/>
    <mergeCell ref="AO9:AO11"/>
    <mergeCell ref="AP9:AP11"/>
    <mergeCell ref="S10:T10"/>
    <mergeCell ref="U10:V10"/>
    <mergeCell ref="W10:X10"/>
    <mergeCell ref="Y10:Z10"/>
  </mergeCells>
  <dataValidations count="2">
    <dataValidation type="whole" operator="greaterThanOrEqual" allowBlank="1" showInputMessage="1" showErrorMessage="1" sqref="F137:AO150">
      <formula1>0</formula1>
    </dataValidation>
    <dataValidation type="whole" operator="greaterThanOrEqual" allowBlank="1" showInputMessage="1" showErrorMessage="1" errorTitle="Error" error="Favor Ingrese sólo Números." sqref="C49:M50 C56:X57 C59:X60 C154:U154 F83:AN86 C91:F95 C97:F99 B104:O106 E13:AR26 B111:M113 E118:AP120 E31:AS45 B63:B74 AR122:AS126 AQ118:AR121 D124:K132 C78:U78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CONSOLIDADO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Depto. Bioestadistica</dc:creator>
  <cp:lastModifiedBy>Depto. Bioestadistica</cp:lastModifiedBy>
  <dcterms:created xsi:type="dcterms:W3CDTF">2023-04-20T14:44:55Z</dcterms:created>
  <dcterms:modified xsi:type="dcterms:W3CDTF">2024-01-17T19:32:04Z</dcterms:modified>
</cp:coreProperties>
</file>