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3715" windowHeight="9525" tabRatio="832" activeTab="12"/>
  </bookViews>
  <sheets>
    <sheet name="CONSOLIDADO" sheetId="15" r:id="rId1"/>
    <sheet name="ENERO" sheetId="14" r:id="rId2"/>
    <sheet name="FEBRERO" sheetId="13" r:id="rId3"/>
    <sheet name="MARZO" sheetId="12" r:id="rId4"/>
    <sheet name="ABRIL" sheetId="11" r:id="rId5"/>
    <sheet name="MAYO" sheetId="10" r:id="rId6"/>
    <sheet name="JUNIO" sheetId="9" r:id="rId7"/>
    <sheet name="JULIO" sheetId="8" r:id="rId8"/>
    <sheet name="AGOSTO" sheetId="7" r:id="rId9"/>
    <sheet name="SEPTIEMBRE" sheetId="6" r:id="rId10"/>
    <sheet name="OCTUBRE" sheetId="5" r:id="rId11"/>
    <sheet name="NOVIEMBRE" sheetId="4" r:id="rId12"/>
    <sheet name="DICIEMBRE" sheetId="1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AM309" i="1" l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E309" i="1" s="1"/>
  <c r="F309" i="1"/>
  <c r="D309" i="1" s="1"/>
  <c r="C309" i="1" s="1"/>
  <c r="E308" i="1"/>
  <c r="C308" i="1" s="1"/>
  <c r="D308" i="1"/>
  <c r="E307" i="1"/>
  <c r="D307" i="1"/>
  <c r="E306" i="1"/>
  <c r="D306" i="1"/>
  <c r="C306" i="1" s="1"/>
  <c r="E305" i="1"/>
  <c r="D305" i="1"/>
  <c r="C305" i="1"/>
  <c r="E304" i="1"/>
  <c r="C304" i="1" s="1"/>
  <c r="D304" i="1"/>
  <c r="E303" i="1"/>
  <c r="D303" i="1"/>
  <c r="C303" i="1" s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D302" i="1" s="1"/>
  <c r="E302" i="1"/>
  <c r="E301" i="1"/>
  <c r="D301" i="1"/>
  <c r="E300" i="1"/>
  <c r="D300" i="1"/>
  <c r="C300" i="1"/>
  <c r="E299" i="1"/>
  <c r="D299" i="1"/>
  <c r="C299" i="1"/>
  <c r="E298" i="1"/>
  <c r="C298" i="1" s="1"/>
  <c r="D298" i="1"/>
  <c r="E297" i="1"/>
  <c r="D297" i="1"/>
  <c r="C297" i="1" s="1"/>
  <c r="E296" i="1"/>
  <c r="D296" i="1"/>
  <c r="C296" i="1" s="1"/>
  <c r="E295" i="1"/>
  <c r="D295" i="1"/>
  <c r="C295" i="1"/>
  <c r="E294" i="1"/>
  <c r="C294" i="1" s="1"/>
  <c r="D294" i="1"/>
  <c r="E293" i="1"/>
  <c r="D293" i="1"/>
  <c r="E292" i="1"/>
  <c r="D292" i="1"/>
  <c r="C292" i="1"/>
  <c r="E291" i="1"/>
  <c r="D291" i="1"/>
  <c r="C291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D290" i="1" s="1"/>
  <c r="C290" i="1" s="1"/>
  <c r="G290" i="1"/>
  <c r="E290" i="1" s="1"/>
  <c r="F290" i="1"/>
  <c r="E289" i="1"/>
  <c r="D289" i="1"/>
  <c r="C289" i="1"/>
  <c r="E288" i="1"/>
  <c r="C288" i="1" s="1"/>
  <c r="D288" i="1"/>
  <c r="E287" i="1"/>
  <c r="D287" i="1"/>
  <c r="E286" i="1"/>
  <c r="D286" i="1"/>
  <c r="C286" i="1" s="1"/>
  <c r="E285" i="1"/>
  <c r="D285" i="1"/>
  <c r="C285" i="1"/>
  <c r="E284" i="1"/>
  <c r="C284" i="1" s="1"/>
  <c r="D284" i="1"/>
  <c r="E283" i="1"/>
  <c r="D283" i="1"/>
  <c r="C283" i="1" s="1"/>
  <c r="E282" i="1"/>
  <c r="D282" i="1"/>
  <c r="C282" i="1"/>
  <c r="E281" i="1"/>
  <c r="D281" i="1"/>
  <c r="C281" i="1"/>
  <c r="E280" i="1"/>
  <c r="C280" i="1" s="1"/>
  <c r="D280" i="1"/>
  <c r="E279" i="1"/>
  <c r="D279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Z310" i="1" s="1"/>
  <c r="Y278" i="1"/>
  <c r="X278" i="1"/>
  <c r="W278" i="1"/>
  <c r="V278" i="1"/>
  <c r="U278" i="1"/>
  <c r="T278" i="1"/>
  <c r="S278" i="1"/>
  <c r="R278" i="1"/>
  <c r="R310" i="1" s="1"/>
  <c r="Q278" i="1"/>
  <c r="P278" i="1"/>
  <c r="O278" i="1"/>
  <c r="N278" i="1"/>
  <c r="M278" i="1"/>
  <c r="L278" i="1"/>
  <c r="K278" i="1"/>
  <c r="J278" i="1"/>
  <c r="J310" i="1" s="1"/>
  <c r="I278" i="1"/>
  <c r="H278" i="1"/>
  <c r="G278" i="1"/>
  <c r="F278" i="1"/>
  <c r="D278" i="1" s="1"/>
  <c r="C278" i="1" s="1"/>
  <c r="E278" i="1"/>
  <c r="E277" i="1"/>
  <c r="D277" i="1"/>
  <c r="C277" i="1" s="1"/>
  <c r="E276" i="1"/>
  <c r="D276" i="1"/>
  <c r="C276" i="1" s="1"/>
  <c r="E275" i="1"/>
  <c r="D275" i="1"/>
  <c r="C275" i="1"/>
  <c r="E274" i="1"/>
  <c r="C274" i="1" s="1"/>
  <c r="D274" i="1"/>
  <c r="E273" i="1"/>
  <c r="D273" i="1"/>
  <c r="E272" i="1"/>
  <c r="D272" i="1"/>
  <c r="C272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 s="1"/>
  <c r="E270" i="1"/>
  <c r="D270" i="1"/>
  <c r="C270" i="1"/>
  <c r="E269" i="1"/>
  <c r="D269" i="1"/>
  <c r="C269" i="1"/>
  <c r="E268" i="1"/>
  <c r="C268" i="1" s="1"/>
  <c r="D268" i="1"/>
  <c r="E267" i="1"/>
  <c r="D267" i="1"/>
  <c r="E266" i="1"/>
  <c r="D266" i="1"/>
  <c r="C266" i="1" s="1"/>
  <c r="E265" i="1"/>
  <c r="D265" i="1"/>
  <c r="C265" i="1"/>
  <c r="AW264" i="1"/>
  <c r="AW310" i="1" s="1"/>
  <c r="AV264" i="1"/>
  <c r="AV310" i="1" s="1"/>
  <c r="AU264" i="1"/>
  <c r="AU310" i="1" s="1"/>
  <c r="AT264" i="1"/>
  <c r="AT310" i="1" s="1"/>
  <c r="AS264" i="1"/>
  <c r="AS310" i="1" s="1"/>
  <c r="AR264" i="1"/>
  <c r="AR310" i="1" s="1"/>
  <c r="AQ264" i="1"/>
  <c r="AQ310" i="1" s="1"/>
  <c r="AP264" i="1"/>
  <c r="AP310" i="1" s="1"/>
  <c r="AM264" i="1"/>
  <c r="AL264" i="1"/>
  <c r="AK264" i="1"/>
  <c r="AK310" i="1" s="1"/>
  <c r="AJ264" i="1"/>
  <c r="AI264" i="1"/>
  <c r="AH264" i="1"/>
  <c r="AG264" i="1"/>
  <c r="AG310" i="1" s="1"/>
  <c r="AF264" i="1"/>
  <c r="AE264" i="1"/>
  <c r="AD264" i="1"/>
  <c r="AD310" i="1" s="1"/>
  <c r="AC264" i="1"/>
  <c r="AC310" i="1" s="1"/>
  <c r="AB264" i="1"/>
  <c r="AA264" i="1"/>
  <c r="Z264" i="1"/>
  <c r="Y264" i="1"/>
  <c r="Y310" i="1" s="1"/>
  <c r="X264" i="1"/>
  <c r="W264" i="1"/>
  <c r="V264" i="1"/>
  <c r="V310" i="1" s="1"/>
  <c r="U264" i="1"/>
  <c r="U310" i="1" s="1"/>
  <c r="T264" i="1"/>
  <c r="S264" i="1"/>
  <c r="R264" i="1"/>
  <c r="Q264" i="1"/>
  <c r="Q310" i="1" s="1"/>
  <c r="P264" i="1"/>
  <c r="O264" i="1"/>
  <c r="N264" i="1"/>
  <c r="N310" i="1" s="1"/>
  <c r="M264" i="1"/>
  <c r="M310" i="1" s="1"/>
  <c r="L264" i="1"/>
  <c r="K264" i="1"/>
  <c r="J264" i="1"/>
  <c r="I264" i="1"/>
  <c r="I310" i="1" s="1"/>
  <c r="H264" i="1"/>
  <c r="G264" i="1"/>
  <c r="F264" i="1"/>
  <c r="D264" i="1" s="1"/>
  <c r="E264" i="1"/>
  <c r="AO263" i="1"/>
  <c r="AO264" i="1" s="1"/>
  <c r="AO310" i="1" s="1"/>
  <c r="AN263" i="1"/>
  <c r="E263" i="1"/>
  <c r="D263" i="1"/>
  <c r="C263" i="1"/>
  <c r="AO262" i="1"/>
  <c r="AN262" i="1"/>
  <c r="AN264" i="1" s="1"/>
  <c r="AN310" i="1" s="1"/>
  <c r="E262" i="1"/>
  <c r="D262" i="1"/>
  <c r="C262" i="1" s="1"/>
  <c r="E257" i="1"/>
  <c r="D257" i="1"/>
  <c r="C257" i="1"/>
  <c r="E256" i="1"/>
  <c r="C256" i="1" s="1"/>
  <c r="D256" i="1"/>
  <c r="E255" i="1"/>
  <c r="D255" i="1"/>
  <c r="E254" i="1"/>
  <c r="D254" i="1"/>
  <c r="C254" i="1"/>
  <c r="E253" i="1"/>
  <c r="D253" i="1"/>
  <c r="C253" i="1"/>
  <c r="E252" i="1"/>
  <c r="C252" i="1" s="1"/>
  <c r="D252" i="1"/>
  <c r="E247" i="1"/>
  <c r="D247" i="1"/>
  <c r="C247" i="1" s="1"/>
  <c r="E246" i="1"/>
  <c r="D246" i="1"/>
  <c r="C246" i="1" s="1"/>
  <c r="E245" i="1"/>
  <c r="D245" i="1"/>
  <c r="C245" i="1"/>
  <c r="E244" i="1"/>
  <c r="C244" i="1" s="1"/>
  <c r="D244" i="1"/>
  <c r="E243" i="1"/>
  <c r="D243" i="1"/>
  <c r="E242" i="1"/>
  <c r="D242" i="1"/>
  <c r="C242" i="1"/>
  <c r="E241" i="1"/>
  <c r="D241" i="1"/>
  <c r="C241" i="1"/>
  <c r="E240" i="1"/>
  <c r="C240" i="1" s="1"/>
  <c r="D240" i="1"/>
  <c r="E239" i="1"/>
  <c r="D239" i="1"/>
  <c r="C239" i="1" s="1"/>
  <c r="E238" i="1"/>
  <c r="D238" i="1"/>
  <c r="C238" i="1" s="1"/>
  <c r="E211" i="1"/>
  <c r="D211" i="1"/>
  <c r="C211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D206" i="1"/>
  <c r="E205" i="1"/>
  <c r="D205" i="1"/>
  <c r="C205" i="1"/>
  <c r="E204" i="1"/>
  <c r="D204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 s="1"/>
  <c r="E198" i="1"/>
  <c r="D198" i="1"/>
  <c r="C198" i="1"/>
  <c r="E197" i="1"/>
  <c r="D197" i="1"/>
  <c r="C197" i="1"/>
  <c r="E196" i="1"/>
  <c r="C196" i="1" s="1"/>
  <c r="D196" i="1"/>
  <c r="E195" i="1"/>
  <c r="D195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8" i="1"/>
  <c r="D188" i="1"/>
  <c r="C188" i="1"/>
  <c r="E187" i="1"/>
  <c r="C187" i="1" s="1"/>
  <c r="C189" i="1" s="1"/>
  <c r="D187" i="1"/>
  <c r="E186" i="1"/>
  <c r="D186" i="1"/>
  <c r="C186" i="1" s="1"/>
  <c r="E181" i="1"/>
  <c r="D181" i="1"/>
  <c r="C181" i="1" s="1"/>
  <c r="E180" i="1"/>
  <c r="D180" i="1"/>
  <c r="C180" i="1"/>
  <c r="E179" i="1"/>
  <c r="C179" i="1" s="1"/>
  <c r="D179" i="1"/>
  <c r="E178" i="1"/>
  <c r="D178" i="1"/>
  <c r="E177" i="1"/>
  <c r="D177" i="1"/>
  <c r="C177" i="1"/>
  <c r="E176" i="1"/>
  <c r="D176" i="1"/>
  <c r="C176" i="1"/>
  <c r="E171" i="1"/>
  <c r="C171" i="1" s="1"/>
  <c r="D171" i="1"/>
  <c r="E170" i="1"/>
  <c r="D170" i="1"/>
  <c r="C170" i="1" s="1"/>
  <c r="E169" i="1"/>
  <c r="D169" i="1"/>
  <c r="C169" i="1" s="1"/>
  <c r="E168" i="1"/>
  <c r="D168" i="1"/>
  <c r="C168" i="1"/>
  <c r="E167" i="1"/>
  <c r="C167" i="1" s="1"/>
  <c r="D167" i="1"/>
  <c r="E166" i="1"/>
  <c r="D166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E160" i="1"/>
  <c r="D160" i="1"/>
  <c r="E159" i="1"/>
  <c r="D159" i="1"/>
  <c r="C159" i="1" s="1"/>
  <c r="E158" i="1"/>
  <c r="D158" i="1"/>
  <c r="C158" i="1"/>
  <c r="E157" i="1"/>
  <c r="C157" i="1" s="1"/>
  <c r="D157" i="1"/>
  <c r="E156" i="1"/>
  <c r="D156" i="1"/>
  <c r="C156" i="1" s="1"/>
  <c r="E155" i="1"/>
  <c r="D155" i="1"/>
  <c r="C155" i="1"/>
  <c r="E154" i="1"/>
  <c r="D154" i="1"/>
  <c r="C154" i="1"/>
  <c r="E153" i="1"/>
  <c r="C153" i="1" s="1"/>
  <c r="D153" i="1"/>
  <c r="E152" i="1"/>
  <c r="D152" i="1"/>
  <c r="E151" i="1"/>
  <c r="D151" i="1"/>
  <c r="D161" i="1" s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49" i="1"/>
  <c r="D149" i="1"/>
  <c r="C149" i="1"/>
  <c r="E148" i="1"/>
  <c r="D148" i="1"/>
  <c r="C148" i="1"/>
  <c r="E147" i="1"/>
  <c r="C147" i="1" s="1"/>
  <c r="D147" i="1"/>
  <c r="E146" i="1"/>
  <c r="D146" i="1"/>
  <c r="C146" i="1" s="1"/>
  <c r="E145" i="1"/>
  <c r="D145" i="1"/>
  <c r="C145" i="1" s="1"/>
  <c r="E144" i="1"/>
  <c r="D144" i="1"/>
  <c r="C144" i="1"/>
  <c r="E143" i="1"/>
  <c r="C143" i="1" s="1"/>
  <c r="D143" i="1"/>
  <c r="E142" i="1"/>
  <c r="D142" i="1"/>
  <c r="E141" i="1"/>
  <c r="D141" i="1"/>
  <c r="C141" i="1"/>
  <c r="E140" i="1"/>
  <c r="D140" i="1"/>
  <c r="C140" i="1"/>
  <c r="E139" i="1"/>
  <c r="C139" i="1" s="1"/>
  <c r="D139" i="1"/>
  <c r="E138" i="1"/>
  <c r="D138" i="1"/>
  <c r="C138" i="1" s="1"/>
  <c r="E137" i="1"/>
  <c r="D137" i="1"/>
  <c r="C137" i="1" s="1"/>
  <c r="E136" i="1"/>
  <c r="D136" i="1"/>
  <c r="C136" i="1"/>
  <c r="E135" i="1"/>
  <c r="C135" i="1" s="1"/>
  <c r="D135" i="1"/>
  <c r="E134" i="1"/>
  <c r="D134" i="1"/>
  <c r="E133" i="1"/>
  <c r="D133" i="1"/>
  <c r="C133" i="1"/>
  <c r="E132" i="1"/>
  <c r="D132" i="1"/>
  <c r="C132" i="1"/>
  <c r="E131" i="1"/>
  <c r="C131" i="1" s="1"/>
  <c r="D131" i="1"/>
  <c r="E130" i="1"/>
  <c r="D130" i="1"/>
  <c r="C130" i="1" s="1"/>
  <c r="E129" i="1"/>
  <c r="D129" i="1"/>
  <c r="C129" i="1" s="1"/>
  <c r="E128" i="1"/>
  <c r="D128" i="1"/>
  <c r="C128" i="1"/>
  <c r="E127" i="1"/>
  <c r="C127" i="1" s="1"/>
  <c r="D127" i="1"/>
  <c r="E126" i="1"/>
  <c r="D126" i="1"/>
  <c r="E125" i="1"/>
  <c r="D125" i="1"/>
  <c r="C125" i="1"/>
  <c r="E124" i="1"/>
  <c r="D124" i="1"/>
  <c r="C124" i="1"/>
  <c r="E123" i="1"/>
  <c r="C123" i="1" s="1"/>
  <c r="D123" i="1"/>
  <c r="E122" i="1"/>
  <c r="D122" i="1"/>
  <c r="C122" i="1" s="1"/>
  <c r="E121" i="1"/>
  <c r="D121" i="1"/>
  <c r="D150" i="1" s="1"/>
  <c r="E120" i="1"/>
  <c r="D120" i="1"/>
  <c r="C120" i="1"/>
  <c r="E115" i="1"/>
  <c r="C115" i="1" s="1"/>
  <c r="D115" i="1"/>
  <c r="E114" i="1"/>
  <c r="D114" i="1"/>
  <c r="E113" i="1"/>
  <c r="D113" i="1"/>
  <c r="C113" i="1"/>
  <c r="E112" i="1"/>
  <c r="D112" i="1"/>
  <c r="C112" i="1"/>
  <c r="E111" i="1"/>
  <c r="C111" i="1" s="1"/>
  <c r="D111" i="1"/>
  <c r="E110" i="1"/>
  <c r="D110" i="1"/>
  <c r="C110" i="1" s="1"/>
  <c r="E109" i="1"/>
  <c r="D109" i="1"/>
  <c r="C109" i="1" s="1"/>
  <c r="E108" i="1"/>
  <c r="D108" i="1"/>
  <c r="C108" i="1"/>
  <c r="E107" i="1"/>
  <c r="C107" i="1" s="1"/>
  <c r="D107" i="1"/>
  <c r="E101" i="1"/>
  <c r="D101" i="1"/>
  <c r="E100" i="1"/>
  <c r="D100" i="1"/>
  <c r="C100" i="1"/>
  <c r="E99" i="1"/>
  <c r="D99" i="1"/>
  <c r="C99" i="1"/>
  <c r="E98" i="1"/>
  <c r="C98" i="1" s="1"/>
  <c r="D98" i="1"/>
  <c r="E97" i="1"/>
  <c r="D97" i="1"/>
  <c r="C97" i="1" s="1"/>
  <c r="I96" i="1"/>
  <c r="H96" i="1"/>
  <c r="G96" i="1"/>
  <c r="F96" i="1"/>
  <c r="D96" i="1"/>
  <c r="CH86" i="1"/>
  <c r="CG86" i="1"/>
  <c r="CA86" i="1" s="1"/>
  <c r="CF86" i="1"/>
  <c r="BZ86" i="1" s="1"/>
  <c r="F86" i="1" s="1"/>
  <c r="CB86" i="1"/>
  <c r="BV86" i="1" s="1"/>
  <c r="BY86" i="1"/>
  <c r="BX86" i="1"/>
  <c r="BW86" i="1"/>
  <c r="BU86" i="1"/>
  <c r="CH85" i="1"/>
  <c r="CB85" i="1" s="1"/>
  <c r="BV85" i="1" s="1"/>
  <c r="CG85" i="1"/>
  <c r="CA85" i="1" s="1"/>
  <c r="BU85" i="1" s="1"/>
  <c r="CF85" i="1"/>
  <c r="BZ85" i="1" s="1"/>
  <c r="BY85" i="1"/>
  <c r="BX85" i="1"/>
  <c r="BW85" i="1"/>
  <c r="B78" i="1"/>
  <c r="D73" i="1"/>
  <c r="B73" i="1" s="1"/>
  <c r="C73" i="1"/>
  <c r="D72" i="1"/>
  <c r="C72" i="1"/>
  <c r="B72" i="1" s="1"/>
  <c r="D71" i="1"/>
  <c r="C71" i="1"/>
  <c r="B71" i="1"/>
  <c r="C66" i="1"/>
  <c r="C65" i="1"/>
  <c r="C64" i="1"/>
  <c r="C63" i="1"/>
  <c r="C62" i="1"/>
  <c r="C61" i="1"/>
  <c r="C60" i="1"/>
  <c r="D56" i="1"/>
  <c r="B56" i="1" s="1"/>
  <c r="C56" i="1"/>
  <c r="D55" i="1"/>
  <c r="C55" i="1"/>
  <c r="D54" i="1"/>
  <c r="C54" i="1"/>
  <c r="B54" i="1" s="1"/>
  <c r="H53" i="1"/>
  <c r="G53" i="1"/>
  <c r="F53" i="1"/>
  <c r="D53" i="1" s="1"/>
  <c r="E53" i="1"/>
  <c r="C53" i="1" s="1"/>
  <c r="B53" i="1" s="1"/>
  <c r="D48" i="1"/>
  <c r="C48" i="1"/>
  <c r="B48" i="1" s="1"/>
  <c r="D47" i="1"/>
  <c r="C47" i="1"/>
  <c r="B47" i="1" s="1"/>
  <c r="CA46" i="1"/>
  <c r="D46" i="1"/>
  <c r="B46" i="1" s="1"/>
  <c r="DA46" i="1" s="1"/>
  <c r="C46" i="1"/>
  <c r="DA45" i="1"/>
  <c r="D45" i="1"/>
  <c r="C45" i="1"/>
  <c r="B45" i="1"/>
  <c r="CA45" i="1" s="1"/>
  <c r="Q45" i="1" s="1"/>
  <c r="E40" i="1"/>
  <c r="D40" i="1"/>
  <c r="C40" i="1"/>
  <c r="E39" i="1"/>
  <c r="C39" i="1" s="1"/>
  <c r="D39" i="1"/>
  <c r="E38" i="1"/>
  <c r="D38" i="1"/>
  <c r="C38" i="1" s="1"/>
  <c r="E37" i="1"/>
  <c r="D37" i="1"/>
  <c r="C37" i="1" s="1"/>
  <c r="E36" i="1"/>
  <c r="D36" i="1"/>
  <c r="C36" i="1"/>
  <c r="E35" i="1"/>
  <c r="C35" i="1" s="1"/>
  <c r="D35" i="1"/>
  <c r="E34" i="1"/>
  <c r="D34" i="1"/>
  <c r="E33" i="1"/>
  <c r="D33" i="1"/>
  <c r="C33" i="1"/>
  <c r="E32" i="1"/>
  <c r="D32" i="1"/>
  <c r="C32" i="1"/>
  <c r="E31" i="1"/>
  <c r="C31" i="1" s="1"/>
  <c r="D31" i="1"/>
  <c r="E30" i="1"/>
  <c r="D30" i="1"/>
  <c r="C30" i="1" s="1"/>
  <c r="E29" i="1"/>
  <c r="D29" i="1"/>
  <c r="C29" i="1" s="1"/>
  <c r="E28" i="1"/>
  <c r="D28" i="1"/>
  <c r="C28" i="1"/>
  <c r="E27" i="1"/>
  <c r="C27" i="1" s="1"/>
  <c r="D27" i="1"/>
  <c r="E26" i="1"/>
  <c r="D26" i="1"/>
  <c r="E25" i="1"/>
  <c r="D25" i="1"/>
  <c r="C25" i="1"/>
  <c r="E24" i="1"/>
  <c r="D24" i="1"/>
  <c r="C24" i="1"/>
  <c r="E23" i="1"/>
  <c r="C23" i="1" s="1"/>
  <c r="D23" i="1"/>
  <c r="E22" i="1"/>
  <c r="D22" i="1"/>
  <c r="C22" i="1" s="1"/>
  <c r="E21" i="1"/>
  <c r="D21" i="1"/>
  <c r="C21" i="1" s="1"/>
  <c r="E20" i="1"/>
  <c r="D20" i="1"/>
  <c r="C20" i="1"/>
  <c r="E19" i="1"/>
  <c r="C19" i="1" s="1"/>
  <c r="D19" i="1"/>
  <c r="E14" i="1"/>
  <c r="D14" i="1"/>
  <c r="E13" i="1"/>
  <c r="D13" i="1"/>
  <c r="C13" i="1"/>
  <c r="E12" i="1"/>
  <c r="D12" i="1"/>
  <c r="C12" i="1"/>
  <c r="A5" i="1"/>
  <c r="A4" i="1"/>
  <c r="A3" i="1"/>
  <c r="A2" i="1"/>
  <c r="F85" i="1" l="1"/>
  <c r="BT85" i="1"/>
  <c r="CA48" i="1"/>
  <c r="DA48" i="1"/>
  <c r="B346" i="1" s="1"/>
  <c r="CA47" i="1"/>
  <c r="DA47" i="1"/>
  <c r="D189" i="1"/>
  <c r="C264" i="1"/>
  <c r="AH310" i="1"/>
  <c r="AL310" i="1"/>
  <c r="B55" i="1"/>
  <c r="BT86" i="1"/>
  <c r="E96" i="1"/>
  <c r="C121" i="1"/>
  <c r="C150" i="1" s="1"/>
  <c r="C152" i="1"/>
  <c r="C160" i="1"/>
  <c r="E189" i="1"/>
  <c r="C195" i="1"/>
  <c r="G310" i="1"/>
  <c r="K310" i="1"/>
  <c r="O310" i="1"/>
  <c r="S310" i="1"/>
  <c r="W310" i="1"/>
  <c r="AA310" i="1"/>
  <c r="AE310" i="1"/>
  <c r="AI310" i="1"/>
  <c r="AM310" i="1"/>
  <c r="C267" i="1"/>
  <c r="C279" i="1"/>
  <c r="C287" i="1"/>
  <c r="C302" i="1"/>
  <c r="C307" i="1"/>
  <c r="F310" i="1"/>
  <c r="E150" i="1"/>
  <c r="C14" i="1"/>
  <c r="C26" i="1"/>
  <c r="C34" i="1"/>
  <c r="C101" i="1"/>
  <c r="C96" i="1" s="1"/>
  <c r="C114" i="1"/>
  <c r="C126" i="1"/>
  <c r="C134" i="1"/>
  <c r="C142" i="1"/>
  <c r="C151" i="1"/>
  <c r="C166" i="1"/>
  <c r="C178" i="1"/>
  <c r="E206" i="1"/>
  <c r="C206" i="1" s="1"/>
  <c r="C204" i="1"/>
  <c r="C243" i="1"/>
  <c r="C255" i="1"/>
  <c r="H310" i="1"/>
  <c r="L310" i="1"/>
  <c r="P310" i="1"/>
  <c r="T310" i="1"/>
  <c r="X310" i="1"/>
  <c r="AB310" i="1"/>
  <c r="AF310" i="1"/>
  <c r="AJ310" i="1"/>
  <c r="C273" i="1"/>
  <c r="C293" i="1"/>
  <c r="C301" i="1"/>
  <c r="AP310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E309" i="4" s="1"/>
  <c r="F309" i="4"/>
  <c r="D309" i="4"/>
  <c r="C309" i="4"/>
  <c r="E308" i="4"/>
  <c r="D308" i="4"/>
  <c r="C308" i="4"/>
  <c r="E307" i="4"/>
  <c r="D307" i="4"/>
  <c r="E306" i="4"/>
  <c r="D306" i="4"/>
  <c r="C306" i="4" s="1"/>
  <c r="E305" i="4"/>
  <c r="D305" i="4"/>
  <c r="C305" i="4"/>
  <c r="E304" i="4"/>
  <c r="D304" i="4"/>
  <c r="C304" i="4"/>
  <c r="E303" i="4"/>
  <c r="D303" i="4"/>
  <c r="C303" i="4" s="1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E302" i="4" s="1"/>
  <c r="F302" i="4"/>
  <c r="D302" i="4" s="1"/>
  <c r="E301" i="4"/>
  <c r="D301" i="4"/>
  <c r="C301" i="4" s="1"/>
  <c r="E300" i="4"/>
  <c r="D300" i="4"/>
  <c r="C300" i="4" s="1"/>
  <c r="E299" i="4"/>
  <c r="D299" i="4"/>
  <c r="C299" i="4"/>
  <c r="E298" i="4"/>
  <c r="D298" i="4"/>
  <c r="C298" i="4"/>
  <c r="E297" i="4"/>
  <c r="D297" i="4"/>
  <c r="E296" i="4"/>
  <c r="D296" i="4"/>
  <c r="C296" i="4" s="1"/>
  <c r="E295" i="4"/>
  <c r="D295" i="4"/>
  <c r="C295" i="4"/>
  <c r="E294" i="4"/>
  <c r="D294" i="4"/>
  <c r="C294" i="4"/>
  <c r="E293" i="4"/>
  <c r="D293" i="4"/>
  <c r="C293" i="4" s="1"/>
  <c r="E292" i="4"/>
  <c r="D292" i="4"/>
  <c r="C292" i="4" s="1"/>
  <c r="E291" i="4"/>
  <c r="D291" i="4"/>
  <c r="C291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 s="1"/>
  <c r="E289" i="4"/>
  <c r="D289" i="4"/>
  <c r="C289" i="4"/>
  <c r="E288" i="4"/>
  <c r="D288" i="4"/>
  <c r="C288" i="4"/>
  <c r="E287" i="4"/>
  <c r="D287" i="4"/>
  <c r="C287" i="4" s="1"/>
  <c r="E286" i="4"/>
  <c r="D286" i="4"/>
  <c r="C286" i="4" s="1"/>
  <c r="E285" i="4"/>
  <c r="D285" i="4"/>
  <c r="C285" i="4"/>
  <c r="E284" i="4"/>
  <c r="D284" i="4"/>
  <c r="C284" i="4"/>
  <c r="E283" i="4"/>
  <c r="D283" i="4"/>
  <c r="E282" i="4"/>
  <c r="D282" i="4"/>
  <c r="C282" i="4" s="1"/>
  <c r="E281" i="4"/>
  <c r="D281" i="4"/>
  <c r="C281" i="4"/>
  <c r="E280" i="4"/>
  <c r="D280" i="4"/>
  <c r="C280" i="4"/>
  <c r="E279" i="4"/>
  <c r="D279" i="4"/>
  <c r="C279" i="4" s="1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E278" i="4" s="1"/>
  <c r="F278" i="4"/>
  <c r="D278" i="4" s="1"/>
  <c r="E277" i="4"/>
  <c r="D277" i="4"/>
  <c r="C277" i="4" s="1"/>
  <c r="E276" i="4"/>
  <c r="D276" i="4"/>
  <c r="C276" i="4" s="1"/>
  <c r="E275" i="4"/>
  <c r="D275" i="4"/>
  <c r="C275" i="4"/>
  <c r="E274" i="4"/>
  <c r="D274" i="4"/>
  <c r="C274" i="4"/>
  <c r="E273" i="4"/>
  <c r="D273" i="4"/>
  <c r="E272" i="4"/>
  <c r="D272" i="4"/>
  <c r="C272" i="4" s="1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D271" i="4" s="1"/>
  <c r="E271" i="4"/>
  <c r="E270" i="4"/>
  <c r="D270" i="4"/>
  <c r="C270" i="4" s="1"/>
  <c r="E269" i="4"/>
  <c r="D269" i="4"/>
  <c r="C269" i="4"/>
  <c r="E268" i="4"/>
  <c r="D268" i="4"/>
  <c r="C268" i="4"/>
  <c r="E267" i="4"/>
  <c r="D267" i="4"/>
  <c r="E266" i="4"/>
  <c r="D266" i="4"/>
  <c r="C266" i="4" s="1"/>
  <c r="E265" i="4"/>
  <c r="D265" i="4"/>
  <c r="C265" i="4"/>
  <c r="AW264" i="4"/>
  <c r="AW310" i="4" s="1"/>
  <c r="AV264" i="4"/>
  <c r="AV310" i="4" s="1"/>
  <c r="AU264" i="4"/>
  <c r="AU310" i="4" s="1"/>
  <c r="AT264" i="4"/>
  <c r="AT310" i="4" s="1"/>
  <c r="AS264" i="4"/>
  <c r="AS310" i="4" s="1"/>
  <c r="AR264" i="4"/>
  <c r="AR310" i="4" s="1"/>
  <c r="AQ264" i="4"/>
  <c r="AQ310" i="4" s="1"/>
  <c r="AP264" i="4"/>
  <c r="AM264" i="4"/>
  <c r="AM310" i="4" s="1"/>
  <c r="AL264" i="4"/>
  <c r="AL310" i="4" s="1"/>
  <c r="AK264" i="4"/>
  <c r="AK310" i="4" s="1"/>
  <c r="AJ264" i="4"/>
  <c r="AI264" i="4"/>
  <c r="AI310" i="4" s="1"/>
  <c r="AH264" i="4"/>
  <c r="AH310" i="4" s="1"/>
  <c r="AG264" i="4"/>
  <c r="AG310" i="4" s="1"/>
  <c r="AF264" i="4"/>
  <c r="AE264" i="4"/>
  <c r="AE310" i="4" s="1"/>
  <c r="AD264" i="4"/>
  <c r="AD310" i="4" s="1"/>
  <c r="AC264" i="4"/>
  <c r="AC310" i="4" s="1"/>
  <c r="AB264" i="4"/>
  <c r="AA264" i="4"/>
  <c r="AA310" i="4" s="1"/>
  <c r="Z264" i="4"/>
  <c r="Z310" i="4" s="1"/>
  <c r="Y264" i="4"/>
  <c r="Y310" i="4" s="1"/>
  <c r="X264" i="4"/>
  <c r="W264" i="4"/>
  <c r="W310" i="4" s="1"/>
  <c r="V264" i="4"/>
  <c r="V310" i="4" s="1"/>
  <c r="U264" i="4"/>
  <c r="U310" i="4" s="1"/>
  <c r="T264" i="4"/>
  <c r="S264" i="4"/>
  <c r="S310" i="4" s="1"/>
  <c r="R264" i="4"/>
  <c r="R310" i="4" s="1"/>
  <c r="Q264" i="4"/>
  <c r="Q310" i="4" s="1"/>
  <c r="P264" i="4"/>
  <c r="O264" i="4"/>
  <c r="O310" i="4" s="1"/>
  <c r="N264" i="4"/>
  <c r="N310" i="4" s="1"/>
  <c r="M264" i="4"/>
  <c r="M310" i="4" s="1"/>
  <c r="L264" i="4"/>
  <c r="K264" i="4"/>
  <c r="K310" i="4" s="1"/>
  <c r="J264" i="4"/>
  <c r="J310" i="4" s="1"/>
  <c r="I264" i="4"/>
  <c r="I310" i="4" s="1"/>
  <c r="H264" i="4"/>
  <c r="G264" i="4"/>
  <c r="E264" i="4" s="1"/>
  <c r="F264" i="4"/>
  <c r="D264" i="4" s="1"/>
  <c r="C264" i="4" s="1"/>
  <c r="AO263" i="4"/>
  <c r="AN263" i="4"/>
  <c r="E263" i="4"/>
  <c r="D263" i="4"/>
  <c r="C263" i="4"/>
  <c r="AO262" i="4"/>
  <c r="AN262" i="4"/>
  <c r="AN264" i="4" s="1"/>
  <c r="AN310" i="4" s="1"/>
  <c r="E262" i="4"/>
  <c r="D262" i="4"/>
  <c r="C262" i="4" s="1"/>
  <c r="E257" i="4"/>
  <c r="D257" i="4"/>
  <c r="C257" i="4"/>
  <c r="E256" i="4"/>
  <c r="D256" i="4"/>
  <c r="C256" i="4"/>
  <c r="E255" i="4"/>
  <c r="D255" i="4"/>
  <c r="E254" i="4"/>
  <c r="D254" i="4"/>
  <c r="C254" i="4" s="1"/>
  <c r="E253" i="4"/>
  <c r="D253" i="4"/>
  <c r="C253" i="4"/>
  <c r="E252" i="4"/>
  <c r="D252" i="4"/>
  <c r="C252" i="4"/>
  <c r="E247" i="4"/>
  <c r="D247" i="4"/>
  <c r="C247" i="4" s="1"/>
  <c r="E246" i="4"/>
  <c r="D246" i="4"/>
  <c r="C246" i="4" s="1"/>
  <c r="E245" i="4"/>
  <c r="D245" i="4"/>
  <c r="C245" i="4"/>
  <c r="E244" i="4"/>
  <c r="D244" i="4"/>
  <c r="C244" i="4"/>
  <c r="E243" i="4"/>
  <c r="D243" i="4"/>
  <c r="E242" i="4"/>
  <c r="D242" i="4"/>
  <c r="C242" i="4" s="1"/>
  <c r="E241" i="4"/>
  <c r="D241" i="4"/>
  <c r="C241" i="4"/>
  <c r="E240" i="4"/>
  <c r="D240" i="4"/>
  <c r="C240" i="4"/>
  <c r="E239" i="4"/>
  <c r="D239" i="4"/>
  <c r="C239" i="4" s="1"/>
  <c r="E238" i="4"/>
  <c r="D238" i="4"/>
  <c r="C238" i="4" s="1"/>
  <c r="E211" i="4"/>
  <c r="D211" i="4"/>
  <c r="C211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 s="1"/>
  <c r="E205" i="4"/>
  <c r="D205" i="4"/>
  <c r="C205" i="4"/>
  <c r="E204" i="4"/>
  <c r="D204" i="4"/>
  <c r="C204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D199" i="4" s="1"/>
  <c r="E199" i="4"/>
  <c r="E198" i="4"/>
  <c r="D198" i="4"/>
  <c r="C198" i="4" s="1"/>
  <c r="E197" i="4"/>
  <c r="D197" i="4"/>
  <c r="C197" i="4"/>
  <c r="E196" i="4"/>
  <c r="D196" i="4"/>
  <c r="C196" i="4"/>
  <c r="E195" i="4"/>
  <c r="D195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D189" i="4"/>
  <c r="E188" i="4"/>
  <c r="D188" i="4"/>
  <c r="C188" i="4"/>
  <c r="E187" i="4"/>
  <c r="D187" i="4"/>
  <c r="C187" i="4"/>
  <c r="E186" i="4"/>
  <c r="E189" i="4" s="1"/>
  <c r="D186" i="4"/>
  <c r="E181" i="4"/>
  <c r="D181" i="4"/>
  <c r="C181" i="4" s="1"/>
  <c r="E180" i="4"/>
  <c r="D180" i="4"/>
  <c r="C180" i="4"/>
  <c r="E179" i="4"/>
  <c r="D179" i="4"/>
  <c r="C179" i="4"/>
  <c r="E178" i="4"/>
  <c r="D178" i="4"/>
  <c r="C178" i="4" s="1"/>
  <c r="E177" i="4"/>
  <c r="D177" i="4"/>
  <c r="C177" i="4" s="1"/>
  <c r="E176" i="4"/>
  <c r="D176" i="4"/>
  <c r="C176" i="4"/>
  <c r="E171" i="4"/>
  <c r="D171" i="4"/>
  <c r="C171" i="4"/>
  <c r="E170" i="4"/>
  <c r="D170" i="4"/>
  <c r="E169" i="4"/>
  <c r="D169" i="4"/>
  <c r="C169" i="4" s="1"/>
  <c r="E168" i="4"/>
  <c r="D168" i="4"/>
  <c r="C168" i="4"/>
  <c r="E167" i="4"/>
  <c r="D167" i="4"/>
  <c r="C167" i="4"/>
  <c r="E166" i="4"/>
  <c r="D166" i="4"/>
  <c r="C166" i="4" s="1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0" i="4"/>
  <c r="D160" i="4"/>
  <c r="C160" i="4" s="1"/>
  <c r="E159" i="4"/>
  <c r="D159" i="4"/>
  <c r="C159" i="4" s="1"/>
  <c r="E158" i="4"/>
  <c r="D158" i="4"/>
  <c r="C158" i="4"/>
  <c r="E157" i="4"/>
  <c r="D157" i="4"/>
  <c r="C157" i="4"/>
  <c r="E156" i="4"/>
  <c r="D156" i="4"/>
  <c r="E155" i="4"/>
  <c r="D155" i="4"/>
  <c r="C155" i="4" s="1"/>
  <c r="E154" i="4"/>
  <c r="D154" i="4"/>
  <c r="C154" i="4"/>
  <c r="E153" i="4"/>
  <c r="D153" i="4"/>
  <c r="C153" i="4"/>
  <c r="E152" i="4"/>
  <c r="D152" i="4"/>
  <c r="C152" i="4" s="1"/>
  <c r="E151" i="4"/>
  <c r="E161" i="4" s="1"/>
  <c r="D151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49" i="4"/>
  <c r="D149" i="4"/>
  <c r="C149" i="4" s="1"/>
  <c r="E148" i="4"/>
  <c r="D148" i="4"/>
  <c r="C148" i="4"/>
  <c r="E147" i="4"/>
  <c r="D147" i="4"/>
  <c r="C147" i="4"/>
  <c r="E146" i="4"/>
  <c r="D146" i="4"/>
  <c r="C146" i="4" s="1"/>
  <c r="E145" i="4"/>
  <c r="D145" i="4"/>
  <c r="C145" i="4" s="1"/>
  <c r="E144" i="4"/>
  <c r="D144" i="4"/>
  <c r="C144" i="4"/>
  <c r="E143" i="4"/>
  <c r="D143" i="4"/>
  <c r="C143" i="4"/>
  <c r="E142" i="4"/>
  <c r="D142" i="4"/>
  <c r="E141" i="4"/>
  <c r="D141" i="4"/>
  <c r="C141" i="4" s="1"/>
  <c r="E140" i="4"/>
  <c r="D140" i="4"/>
  <c r="C140" i="4"/>
  <c r="E139" i="4"/>
  <c r="D139" i="4"/>
  <c r="C139" i="4"/>
  <c r="E138" i="4"/>
  <c r="D138" i="4"/>
  <c r="C138" i="4" s="1"/>
  <c r="E137" i="4"/>
  <c r="D137" i="4"/>
  <c r="C137" i="4" s="1"/>
  <c r="E136" i="4"/>
  <c r="D136" i="4"/>
  <c r="C136" i="4"/>
  <c r="E135" i="4"/>
  <c r="D135" i="4"/>
  <c r="C135" i="4"/>
  <c r="E134" i="4"/>
  <c r="D134" i="4"/>
  <c r="E133" i="4"/>
  <c r="D133" i="4"/>
  <c r="C133" i="4" s="1"/>
  <c r="E132" i="4"/>
  <c r="D132" i="4"/>
  <c r="C132" i="4"/>
  <c r="E131" i="4"/>
  <c r="D131" i="4"/>
  <c r="C131" i="4"/>
  <c r="E130" i="4"/>
  <c r="D130" i="4"/>
  <c r="C130" i="4" s="1"/>
  <c r="E129" i="4"/>
  <c r="D129" i="4"/>
  <c r="C129" i="4" s="1"/>
  <c r="E128" i="4"/>
  <c r="D128" i="4"/>
  <c r="C128" i="4"/>
  <c r="E127" i="4"/>
  <c r="D127" i="4"/>
  <c r="C127" i="4"/>
  <c r="E126" i="4"/>
  <c r="E150" i="4" s="1"/>
  <c r="D126" i="4"/>
  <c r="E125" i="4"/>
  <c r="D125" i="4"/>
  <c r="C125" i="4" s="1"/>
  <c r="E124" i="4"/>
  <c r="D124" i="4"/>
  <c r="C124" i="4"/>
  <c r="E123" i="4"/>
  <c r="D123" i="4"/>
  <c r="C123" i="4"/>
  <c r="E122" i="4"/>
  <c r="D122" i="4"/>
  <c r="C122" i="4" s="1"/>
  <c r="E121" i="4"/>
  <c r="D121" i="4"/>
  <c r="C121" i="4" s="1"/>
  <c r="E120" i="4"/>
  <c r="D120" i="4"/>
  <c r="C120" i="4"/>
  <c r="E115" i="4"/>
  <c r="D115" i="4"/>
  <c r="C115" i="4"/>
  <c r="E114" i="4"/>
  <c r="D114" i="4"/>
  <c r="E113" i="4"/>
  <c r="D113" i="4"/>
  <c r="C113" i="4" s="1"/>
  <c r="E112" i="4"/>
  <c r="D112" i="4"/>
  <c r="C112" i="4"/>
  <c r="E111" i="4"/>
  <c r="D111" i="4"/>
  <c r="C111" i="4"/>
  <c r="E110" i="4"/>
  <c r="D110" i="4"/>
  <c r="C110" i="4" s="1"/>
  <c r="E109" i="4"/>
  <c r="D109" i="4"/>
  <c r="C109" i="4" s="1"/>
  <c r="E108" i="4"/>
  <c r="D108" i="4"/>
  <c r="C108" i="4"/>
  <c r="E107" i="4"/>
  <c r="D107" i="4"/>
  <c r="C107" i="4"/>
  <c r="E101" i="4"/>
  <c r="D101" i="4"/>
  <c r="E100" i="4"/>
  <c r="D100" i="4"/>
  <c r="C100" i="4" s="1"/>
  <c r="E99" i="4"/>
  <c r="D99" i="4"/>
  <c r="C99" i="4"/>
  <c r="E98" i="4"/>
  <c r="D98" i="4"/>
  <c r="C98" i="4"/>
  <c r="E97" i="4"/>
  <c r="D97" i="4"/>
  <c r="C97" i="4" s="1"/>
  <c r="I96" i="4"/>
  <c r="H96" i="4"/>
  <c r="G96" i="4"/>
  <c r="F96" i="4"/>
  <c r="D96" i="4"/>
  <c r="CH86" i="4"/>
  <c r="CG86" i="4"/>
  <c r="CA86" i="4" s="1"/>
  <c r="CF86" i="4"/>
  <c r="BZ86" i="4" s="1"/>
  <c r="CB86" i="4"/>
  <c r="BY86" i="4"/>
  <c r="BX86" i="4"/>
  <c r="BW86" i="4"/>
  <c r="BV86" i="4"/>
  <c r="BU86" i="4"/>
  <c r="CH85" i="4"/>
  <c r="CB85" i="4" s="1"/>
  <c r="CG85" i="4"/>
  <c r="CF85" i="4"/>
  <c r="CA85" i="4"/>
  <c r="BU85" i="4" s="1"/>
  <c r="BZ85" i="4"/>
  <c r="BT85" i="4" s="1"/>
  <c r="BY85" i="4"/>
  <c r="BX85" i="4"/>
  <c r="BW85" i="4"/>
  <c r="BV85" i="4"/>
  <c r="B78" i="4"/>
  <c r="D73" i="4"/>
  <c r="C73" i="4"/>
  <c r="B73" i="4"/>
  <c r="D72" i="4"/>
  <c r="C72" i="4"/>
  <c r="D71" i="4"/>
  <c r="C71" i="4"/>
  <c r="B71" i="4" s="1"/>
  <c r="C66" i="4"/>
  <c r="C65" i="4"/>
  <c r="C64" i="4"/>
  <c r="C63" i="4"/>
  <c r="C62" i="4"/>
  <c r="C61" i="4"/>
  <c r="C60" i="4"/>
  <c r="D56" i="4"/>
  <c r="C56" i="4"/>
  <c r="B56" i="4"/>
  <c r="D55" i="4"/>
  <c r="C55" i="4"/>
  <c r="B55" i="4" s="1"/>
  <c r="D54" i="4"/>
  <c r="C54" i="4"/>
  <c r="H53" i="4"/>
  <c r="G53" i="4"/>
  <c r="C53" i="4" s="1"/>
  <c r="B53" i="4" s="1"/>
  <c r="F53" i="4"/>
  <c r="D53" i="4" s="1"/>
  <c r="E53" i="4"/>
  <c r="D48" i="4"/>
  <c r="C48" i="4"/>
  <c r="D47" i="4"/>
  <c r="C47" i="4"/>
  <c r="B47" i="4" s="1"/>
  <c r="DA47" i="4" s="1"/>
  <c r="D46" i="4"/>
  <c r="C46" i="4"/>
  <c r="B46" i="4"/>
  <c r="DA46" i="4" s="1"/>
  <c r="D45" i="4"/>
  <c r="C45" i="4"/>
  <c r="B45" i="4" s="1"/>
  <c r="CA45" i="4" s="1"/>
  <c r="Q45" i="4" s="1"/>
  <c r="E40" i="4"/>
  <c r="D40" i="4"/>
  <c r="C40" i="4"/>
  <c r="E39" i="4"/>
  <c r="D39" i="4"/>
  <c r="C39" i="4"/>
  <c r="E38" i="4"/>
  <c r="D38" i="4"/>
  <c r="C38" i="4" s="1"/>
  <c r="E37" i="4"/>
  <c r="D37" i="4"/>
  <c r="E36" i="4"/>
  <c r="D36" i="4"/>
  <c r="C36" i="4" s="1"/>
  <c r="E35" i="4"/>
  <c r="D35" i="4"/>
  <c r="C35" i="4"/>
  <c r="E34" i="4"/>
  <c r="D34" i="4"/>
  <c r="E33" i="4"/>
  <c r="D33" i="4"/>
  <c r="C33" i="4" s="1"/>
  <c r="E32" i="4"/>
  <c r="D32" i="4"/>
  <c r="C32" i="4"/>
  <c r="E31" i="4"/>
  <c r="D31" i="4"/>
  <c r="C31" i="4"/>
  <c r="E30" i="4"/>
  <c r="D30" i="4"/>
  <c r="C30" i="4" s="1"/>
  <c r="E29" i="4"/>
  <c r="D29" i="4"/>
  <c r="E28" i="4"/>
  <c r="D28" i="4"/>
  <c r="C28" i="4" s="1"/>
  <c r="E27" i="4"/>
  <c r="D27" i="4"/>
  <c r="C27" i="4"/>
  <c r="E26" i="4"/>
  <c r="D26" i="4"/>
  <c r="E25" i="4"/>
  <c r="D25" i="4"/>
  <c r="C25" i="4" s="1"/>
  <c r="E24" i="4"/>
  <c r="D24" i="4"/>
  <c r="C24" i="4"/>
  <c r="E23" i="4"/>
  <c r="D23" i="4"/>
  <c r="C23" i="4"/>
  <c r="E22" i="4"/>
  <c r="D22" i="4"/>
  <c r="C22" i="4" s="1"/>
  <c r="E21" i="4"/>
  <c r="D21" i="4"/>
  <c r="E20" i="4"/>
  <c r="D20" i="4"/>
  <c r="C20" i="4" s="1"/>
  <c r="E19" i="4"/>
  <c r="D19" i="4"/>
  <c r="C19" i="4"/>
  <c r="E14" i="4"/>
  <c r="D14" i="4"/>
  <c r="E13" i="4"/>
  <c r="D13" i="4"/>
  <c r="C13" i="4" s="1"/>
  <c r="E12" i="4"/>
  <c r="D12" i="4"/>
  <c r="C12" i="4"/>
  <c r="A5" i="4"/>
  <c r="A4" i="4"/>
  <c r="A3" i="4"/>
  <c r="A2" i="4"/>
  <c r="E310" i="1" l="1"/>
  <c r="C161" i="1"/>
  <c r="D310" i="1"/>
  <c r="C310" i="1" s="1"/>
  <c r="A346" i="1" s="1"/>
  <c r="F310" i="4"/>
  <c r="F85" i="4"/>
  <c r="BT86" i="4"/>
  <c r="F86" i="4"/>
  <c r="D150" i="4"/>
  <c r="C14" i="4"/>
  <c r="C21" i="4"/>
  <c r="C26" i="4"/>
  <c r="C29" i="4"/>
  <c r="C34" i="4"/>
  <c r="C37" i="4"/>
  <c r="DA45" i="4"/>
  <c r="CA46" i="4"/>
  <c r="CA47" i="4"/>
  <c r="E96" i="4"/>
  <c r="C151" i="4"/>
  <c r="D161" i="4"/>
  <c r="C156" i="4"/>
  <c r="C170" i="4"/>
  <c r="C186" i="4"/>
  <c r="C189" i="4" s="1"/>
  <c r="C199" i="4"/>
  <c r="AO264" i="4"/>
  <c r="AO310" i="4" s="1"/>
  <c r="H310" i="4"/>
  <c r="L310" i="4"/>
  <c r="P310" i="4"/>
  <c r="T310" i="4"/>
  <c r="X310" i="4"/>
  <c r="AB310" i="4"/>
  <c r="AF310" i="4"/>
  <c r="AJ310" i="4"/>
  <c r="C271" i="4"/>
  <c r="C273" i="4"/>
  <c r="C278" i="4"/>
  <c r="C283" i="4"/>
  <c r="B48" i="4"/>
  <c r="B54" i="4"/>
  <c r="B72" i="4"/>
  <c r="C101" i="4"/>
  <c r="C96" i="4" s="1"/>
  <c r="C114" i="4"/>
  <c r="C126" i="4"/>
  <c r="C150" i="4" s="1"/>
  <c r="C134" i="4"/>
  <c r="C142" i="4"/>
  <c r="C195" i="4"/>
  <c r="C243" i="4"/>
  <c r="C255" i="4"/>
  <c r="C267" i="4"/>
  <c r="C297" i="4"/>
  <c r="C302" i="4"/>
  <c r="C307" i="4"/>
  <c r="G310" i="4"/>
  <c r="E310" i="4" s="1"/>
  <c r="AQ310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E309" i="5" s="1"/>
  <c r="F309" i="5"/>
  <c r="D309" i="5"/>
  <c r="C309" i="5" s="1"/>
  <c r="E308" i="5"/>
  <c r="D308" i="5"/>
  <c r="C308" i="5"/>
  <c r="E307" i="5"/>
  <c r="D307" i="5"/>
  <c r="C307" i="5" s="1"/>
  <c r="E306" i="5"/>
  <c r="C306" i="5" s="1"/>
  <c r="D306" i="5"/>
  <c r="E305" i="5"/>
  <c r="D305" i="5"/>
  <c r="C305" i="5" s="1"/>
  <c r="E304" i="5"/>
  <c r="D304" i="5"/>
  <c r="C304" i="5"/>
  <c r="E303" i="5"/>
  <c r="D303" i="5"/>
  <c r="C303" i="5" s="1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E302" i="5" s="1"/>
  <c r="F302" i="5"/>
  <c r="D302" i="5" s="1"/>
  <c r="C302" i="5" s="1"/>
  <c r="E301" i="5"/>
  <c r="D301" i="5"/>
  <c r="C301" i="5" s="1"/>
  <c r="E300" i="5"/>
  <c r="C300" i="5" s="1"/>
  <c r="D300" i="5"/>
  <c r="E299" i="5"/>
  <c r="D299" i="5"/>
  <c r="C299" i="5" s="1"/>
  <c r="E298" i="5"/>
  <c r="D298" i="5"/>
  <c r="C298" i="5"/>
  <c r="E297" i="5"/>
  <c r="D297" i="5"/>
  <c r="C297" i="5" s="1"/>
  <c r="E296" i="5"/>
  <c r="C296" i="5" s="1"/>
  <c r="D296" i="5"/>
  <c r="E295" i="5"/>
  <c r="D295" i="5"/>
  <c r="C295" i="5" s="1"/>
  <c r="E294" i="5"/>
  <c r="D294" i="5"/>
  <c r="C294" i="5"/>
  <c r="E293" i="5"/>
  <c r="D293" i="5"/>
  <c r="C293" i="5" s="1"/>
  <c r="E292" i="5"/>
  <c r="C292" i="5" s="1"/>
  <c r="D292" i="5"/>
  <c r="E291" i="5"/>
  <c r="D291" i="5"/>
  <c r="C291" i="5" s="1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C290" i="5" s="1"/>
  <c r="D290" i="5"/>
  <c r="E289" i="5"/>
  <c r="D289" i="5"/>
  <c r="C289" i="5" s="1"/>
  <c r="E288" i="5"/>
  <c r="D288" i="5"/>
  <c r="C288" i="5"/>
  <c r="E287" i="5"/>
  <c r="D287" i="5"/>
  <c r="C287" i="5" s="1"/>
  <c r="E286" i="5"/>
  <c r="C286" i="5" s="1"/>
  <c r="D286" i="5"/>
  <c r="E285" i="5"/>
  <c r="D285" i="5"/>
  <c r="C285" i="5" s="1"/>
  <c r="E284" i="5"/>
  <c r="D284" i="5"/>
  <c r="C284" i="5"/>
  <c r="E283" i="5"/>
  <c r="D283" i="5"/>
  <c r="C283" i="5" s="1"/>
  <c r="E282" i="5"/>
  <c r="D282" i="5"/>
  <c r="C282" i="5"/>
  <c r="E281" i="5"/>
  <c r="D281" i="5"/>
  <c r="C281" i="5" s="1"/>
  <c r="E280" i="5"/>
  <c r="C280" i="5" s="1"/>
  <c r="D280" i="5"/>
  <c r="E279" i="5"/>
  <c r="D279" i="5"/>
  <c r="C279" i="5" s="1"/>
  <c r="AM278" i="5"/>
  <c r="AM310" i="5" s="1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AA310" i="5" s="1"/>
  <c r="Z278" i="5"/>
  <c r="Y278" i="5"/>
  <c r="X278" i="5"/>
  <c r="W278" i="5"/>
  <c r="W310" i="5" s="1"/>
  <c r="V278" i="5"/>
  <c r="U278" i="5"/>
  <c r="T278" i="5"/>
  <c r="S278" i="5"/>
  <c r="R278" i="5"/>
  <c r="Q278" i="5"/>
  <c r="P278" i="5"/>
  <c r="O278" i="5"/>
  <c r="N278" i="5"/>
  <c r="M278" i="5"/>
  <c r="L278" i="5"/>
  <c r="K278" i="5"/>
  <c r="K310" i="5" s="1"/>
  <c r="J278" i="5"/>
  <c r="I278" i="5"/>
  <c r="H278" i="5"/>
  <c r="G278" i="5"/>
  <c r="E278" i="5" s="1"/>
  <c r="C278" i="5" s="1"/>
  <c r="F278" i="5"/>
  <c r="D278" i="5" s="1"/>
  <c r="E277" i="5"/>
  <c r="D277" i="5"/>
  <c r="C277" i="5" s="1"/>
  <c r="E276" i="5"/>
  <c r="D276" i="5"/>
  <c r="C276" i="5"/>
  <c r="E275" i="5"/>
  <c r="D275" i="5"/>
  <c r="C275" i="5" s="1"/>
  <c r="E274" i="5"/>
  <c r="C274" i="5" s="1"/>
  <c r="D274" i="5"/>
  <c r="E273" i="5"/>
  <c r="D273" i="5"/>
  <c r="C273" i="5" s="1"/>
  <c r="E272" i="5"/>
  <c r="C272" i="5" s="1"/>
  <c r="D272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D271" i="5" s="1"/>
  <c r="C271" i="5" s="1"/>
  <c r="E271" i="5"/>
  <c r="E270" i="5"/>
  <c r="C270" i="5" s="1"/>
  <c r="D270" i="5"/>
  <c r="E269" i="5"/>
  <c r="D269" i="5"/>
  <c r="C269" i="5" s="1"/>
  <c r="E268" i="5"/>
  <c r="C268" i="5" s="1"/>
  <c r="D268" i="5"/>
  <c r="E267" i="5"/>
  <c r="D267" i="5"/>
  <c r="C267" i="5" s="1"/>
  <c r="E266" i="5"/>
  <c r="D266" i="5"/>
  <c r="C266" i="5"/>
  <c r="E265" i="5"/>
  <c r="D265" i="5"/>
  <c r="AW264" i="5"/>
  <c r="AW310" i="5" s="1"/>
  <c r="AV264" i="5"/>
  <c r="AV310" i="5" s="1"/>
  <c r="AU264" i="5"/>
  <c r="AU310" i="5" s="1"/>
  <c r="AT264" i="5"/>
  <c r="AT310" i="5" s="1"/>
  <c r="AS264" i="5"/>
  <c r="AS310" i="5" s="1"/>
  <c r="AR264" i="5"/>
  <c r="AR310" i="5" s="1"/>
  <c r="AQ264" i="5"/>
  <c r="AP264" i="5"/>
  <c r="AP310" i="5" s="1"/>
  <c r="AO264" i="5"/>
  <c r="AO310" i="5" s="1"/>
  <c r="AN264" i="5"/>
  <c r="AN310" i="5" s="1"/>
  <c r="AM264" i="5"/>
  <c r="AL264" i="5"/>
  <c r="AK264" i="5"/>
  <c r="AJ264" i="5"/>
  <c r="AJ310" i="5" s="1"/>
  <c r="AI264" i="5"/>
  <c r="AI310" i="5" s="1"/>
  <c r="AH264" i="5"/>
  <c r="AG264" i="5"/>
  <c r="AF264" i="5"/>
  <c r="AF310" i="5" s="1"/>
  <c r="AE264" i="5"/>
  <c r="AE310" i="5" s="1"/>
  <c r="AD264" i="5"/>
  <c r="AC264" i="5"/>
  <c r="AB264" i="5"/>
  <c r="AB310" i="5" s="1"/>
  <c r="AA264" i="5"/>
  <c r="Z264" i="5"/>
  <c r="Y264" i="5"/>
  <c r="X264" i="5"/>
  <c r="X310" i="5" s="1"/>
  <c r="W264" i="5"/>
  <c r="V264" i="5"/>
  <c r="U264" i="5"/>
  <c r="T264" i="5"/>
  <c r="T310" i="5" s="1"/>
  <c r="S264" i="5"/>
  <c r="S310" i="5" s="1"/>
  <c r="R264" i="5"/>
  <c r="Q264" i="5"/>
  <c r="P264" i="5"/>
  <c r="P310" i="5" s="1"/>
  <c r="O264" i="5"/>
  <c r="O310" i="5" s="1"/>
  <c r="N264" i="5"/>
  <c r="M264" i="5"/>
  <c r="L264" i="5"/>
  <c r="L310" i="5" s="1"/>
  <c r="K264" i="5"/>
  <c r="J264" i="5"/>
  <c r="I264" i="5"/>
  <c r="H264" i="5"/>
  <c r="H310" i="5" s="1"/>
  <c r="G264" i="5"/>
  <c r="F264" i="5"/>
  <c r="E264" i="5"/>
  <c r="D264" i="5"/>
  <c r="C264" i="5" s="1"/>
  <c r="AO263" i="5"/>
  <c r="AN263" i="5"/>
  <c r="E263" i="5"/>
  <c r="D263" i="5"/>
  <c r="AO262" i="5"/>
  <c r="AN262" i="5"/>
  <c r="E262" i="5"/>
  <c r="C262" i="5" s="1"/>
  <c r="D262" i="5"/>
  <c r="E257" i="5"/>
  <c r="D257" i="5"/>
  <c r="C257" i="5" s="1"/>
  <c r="E256" i="5"/>
  <c r="D256" i="5"/>
  <c r="C256" i="5"/>
  <c r="E255" i="5"/>
  <c r="D255" i="5"/>
  <c r="C255" i="5" s="1"/>
  <c r="E254" i="5"/>
  <c r="C254" i="5" s="1"/>
  <c r="D254" i="5"/>
  <c r="E253" i="5"/>
  <c r="D253" i="5"/>
  <c r="C253" i="5" s="1"/>
  <c r="E252" i="5"/>
  <c r="D252" i="5"/>
  <c r="C252" i="5" s="1"/>
  <c r="E247" i="5"/>
  <c r="D247" i="5"/>
  <c r="C247" i="5" s="1"/>
  <c r="E246" i="5"/>
  <c r="D246" i="5"/>
  <c r="C246" i="5"/>
  <c r="E245" i="5"/>
  <c r="D245" i="5"/>
  <c r="E244" i="5"/>
  <c r="D244" i="5"/>
  <c r="C244" i="5" s="1"/>
  <c r="E243" i="5"/>
  <c r="D243" i="5"/>
  <c r="C243" i="5"/>
  <c r="E242" i="5"/>
  <c r="D242" i="5"/>
  <c r="C242" i="5"/>
  <c r="E241" i="5"/>
  <c r="D241" i="5"/>
  <c r="E240" i="5"/>
  <c r="D240" i="5"/>
  <c r="C240" i="5"/>
  <c r="E239" i="5"/>
  <c r="D239" i="5"/>
  <c r="C239" i="5"/>
  <c r="E238" i="5"/>
  <c r="C238" i="5" s="1"/>
  <c r="D238" i="5"/>
  <c r="E211" i="5"/>
  <c r="D211" i="5"/>
  <c r="C211" i="5" s="1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5" i="5"/>
  <c r="D205" i="5"/>
  <c r="E204" i="5"/>
  <c r="E206" i="5" s="1"/>
  <c r="D204" i="5"/>
  <c r="D206" i="5" s="1"/>
  <c r="C206" i="5" s="1"/>
  <c r="Q199" i="5"/>
  <c r="P199" i="5"/>
  <c r="O199" i="5"/>
  <c r="N199" i="5"/>
  <c r="M199" i="5"/>
  <c r="L199" i="5"/>
  <c r="K199" i="5"/>
  <c r="J199" i="5"/>
  <c r="I199" i="5"/>
  <c r="H199" i="5"/>
  <c r="G199" i="5"/>
  <c r="E199" i="5" s="1"/>
  <c r="F199" i="5"/>
  <c r="D199" i="5" s="1"/>
  <c r="C199" i="5" s="1"/>
  <c r="E198" i="5"/>
  <c r="C198" i="5" s="1"/>
  <c r="D198" i="5"/>
  <c r="E197" i="5"/>
  <c r="D197" i="5"/>
  <c r="C197" i="5" s="1"/>
  <c r="E196" i="5"/>
  <c r="D196" i="5"/>
  <c r="C196" i="5"/>
  <c r="E195" i="5"/>
  <c r="D195" i="5"/>
  <c r="C195" i="5" s="1"/>
  <c r="Q189" i="5"/>
  <c r="P189" i="5"/>
  <c r="O189" i="5"/>
  <c r="N189" i="5"/>
  <c r="M189" i="5"/>
  <c r="L189" i="5"/>
  <c r="K189" i="5"/>
  <c r="J189" i="5"/>
  <c r="I189" i="5"/>
  <c r="H189" i="5"/>
  <c r="G189" i="5"/>
  <c r="F189" i="5"/>
  <c r="E188" i="5"/>
  <c r="D188" i="5"/>
  <c r="E187" i="5"/>
  <c r="E189" i="5" s="1"/>
  <c r="D187" i="5"/>
  <c r="C187" i="5" s="1"/>
  <c r="E186" i="5"/>
  <c r="D186" i="5"/>
  <c r="C186" i="5"/>
  <c r="E181" i="5"/>
  <c r="D181" i="5"/>
  <c r="C181" i="5"/>
  <c r="E180" i="5"/>
  <c r="D180" i="5"/>
  <c r="E179" i="5"/>
  <c r="D179" i="5"/>
  <c r="C179" i="5"/>
  <c r="E178" i="5"/>
  <c r="D178" i="5"/>
  <c r="C178" i="5"/>
  <c r="E177" i="5"/>
  <c r="C177" i="5" s="1"/>
  <c r="D177" i="5"/>
  <c r="E176" i="5"/>
  <c r="D176" i="5"/>
  <c r="C176" i="5" s="1"/>
  <c r="E171" i="5"/>
  <c r="D171" i="5"/>
  <c r="C171" i="5"/>
  <c r="E170" i="5"/>
  <c r="D170" i="5"/>
  <c r="C170" i="5" s="1"/>
  <c r="E169" i="5"/>
  <c r="C169" i="5" s="1"/>
  <c r="D169" i="5"/>
  <c r="E168" i="5"/>
  <c r="D168" i="5"/>
  <c r="C168" i="5" s="1"/>
  <c r="E167" i="5"/>
  <c r="D167" i="5"/>
  <c r="C167" i="5" s="1"/>
  <c r="E166" i="5"/>
  <c r="D166" i="5"/>
  <c r="C166" i="5" s="1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0" i="5"/>
  <c r="D160" i="5"/>
  <c r="C160" i="5" s="1"/>
  <c r="E159" i="5"/>
  <c r="D159" i="5"/>
  <c r="C159" i="5"/>
  <c r="E158" i="5"/>
  <c r="D158" i="5"/>
  <c r="E157" i="5"/>
  <c r="D157" i="5"/>
  <c r="C157" i="5" s="1"/>
  <c r="E156" i="5"/>
  <c r="D156" i="5"/>
  <c r="C156" i="5"/>
  <c r="E155" i="5"/>
  <c r="D155" i="5"/>
  <c r="C155" i="5"/>
  <c r="E154" i="5"/>
  <c r="D154" i="5"/>
  <c r="E153" i="5"/>
  <c r="D153" i="5"/>
  <c r="D161" i="5" s="1"/>
  <c r="C153" i="5"/>
  <c r="E152" i="5"/>
  <c r="D152" i="5"/>
  <c r="C152" i="5"/>
  <c r="E151" i="5"/>
  <c r="C151" i="5" s="1"/>
  <c r="D151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49" i="5"/>
  <c r="C149" i="5" s="1"/>
  <c r="D149" i="5"/>
  <c r="E148" i="5"/>
  <c r="D148" i="5"/>
  <c r="C148" i="5" s="1"/>
  <c r="E147" i="5"/>
  <c r="D147" i="5"/>
  <c r="C147" i="5" s="1"/>
  <c r="E146" i="5"/>
  <c r="D146" i="5"/>
  <c r="C146" i="5" s="1"/>
  <c r="E145" i="5"/>
  <c r="D145" i="5"/>
  <c r="C145" i="5"/>
  <c r="E144" i="5"/>
  <c r="D144" i="5"/>
  <c r="E143" i="5"/>
  <c r="D143" i="5"/>
  <c r="C143" i="5" s="1"/>
  <c r="E142" i="5"/>
  <c r="D142" i="5"/>
  <c r="C142" i="5"/>
  <c r="E141" i="5"/>
  <c r="D141" i="5"/>
  <c r="C141" i="5"/>
  <c r="E140" i="5"/>
  <c r="D140" i="5"/>
  <c r="E139" i="5"/>
  <c r="D139" i="5"/>
  <c r="C139" i="5"/>
  <c r="E138" i="5"/>
  <c r="D138" i="5"/>
  <c r="C138" i="5"/>
  <c r="E137" i="5"/>
  <c r="C137" i="5" s="1"/>
  <c r="D137" i="5"/>
  <c r="E136" i="5"/>
  <c r="D136" i="5"/>
  <c r="C136" i="5" s="1"/>
  <c r="E135" i="5"/>
  <c r="D135" i="5"/>
  <c r="C135" i="5"/>
  <c r="E134" i="5"/>
  <c r="D134" i="5"/>
  <c r="C134" i="5" s="1"/>
  <c r="E133" i="5"/>
  <c r="C133" i="5" s="1"/>
  <c r="D133" i="5"/>
  <c r="E132" i="5"/>
  <c r="D132" i="5"/>
  <c r="C132" i="5" s="1"/>
  <c r="E131" i="5"/>
  <c r="D131" i="5"/>
  <c r="C131" i="5" s="1"/>
  <c r="E130" i="5"/>
  <c r="D130" i="5"/>
  <c r="C130" i="5" s="1"/>
  <c r="E129" i="5"/>
  <c r="D129" i="5"/>
  <c r="C129" i="5"/>
  <c r="E128" i="5"/>
  <c r="D128" i="5"/>
  <c r="E127" i="5"/>
  <c r="D127" i="5"/>
  <c r="C127" i="5" s="1"/>
  <c r="E126" i="5"/>
  <c r="D126" i="5"/>
  <c r="C126" i="5"/>
  <c r="E125" i="5"/>
  <c r="D125" i="5"/>
  <c r="C125" i="5"/>
  <c r="E124" i="5"/>
  <c r="D124" i="5"/>
  <c r="E123" i="5"/>
  <c r="D123" i="5"/>
  <c r="C123" i="5"/>
  <c r="E122" i="5"/>
  <c r="D122" i="5"/>
  <c r="C122" i="5"/>
  <c r="E121" i="5"/>
  <c r="C121" i="5" s="1"/>
  <c r="D121" i="5"/>
  <c r="E120" i="5"/>
  <c r="D120" i="5"/>
  <c r="C120" i="5" s="1"/>
  <c r="E115" i="5"/>
  <c r="D115" i="5"/>
  <c r="C115" i="5"/>
  <c r="E114" i="5"/>
  <c r="D114" i="5"/>
  <c r="C114" i="5" s="1"/>
  <c r="E113" i="5"/>
  <c r="C113" i="5" s="1"/>
  <c r="D113" i="5"/>
  <c r="E112" i="5"/>
  <c r="D112" i="5"/>
  <c r="C112" i="5" s="1"/>
  <c r="E111" i="5"/>
  <c r="D111" i="5"/>
  <c r="C111" i="5" s="1"/>
  <c r="E110" i="5"/>
  <c r="D110" i="5"/>
  <c r="C110" i="5" s="1"/>
  <c r="E109" i="5"/>
  <c r="D109" i="5"/>
  <c r="C109" i="5"/>
  <c r="E108" i="5"/>
  <c r="D108" i="5"/>
  <c r="E107" i="5"/>
  <c r="D107" i="5"/>
  <c r="C107" i="5" s="1"/>
  <c r="E101" i="5"/>
  <c r="D101" i="5"/>
  <c r="C101" i="5"/>
  <c r="E100" i="5"/>
  <c r="D100" i="5"/>
  <c r="C100" i="5"/>
  <c r="E99" i="5"/>
  <c r="D99" i="5"/>
  <c r="E98" i="5"/>
  <c r="D98" i="5"/>
  <c r="C98" i="5"/>
  <c r="E97" i="5"/>
  <c r="D97" i="5"/>
  <c r="C97" i="5"/>
  <c r="I96" i="5"/>
  <c r="H96" i="5"/>
  <c r="G96" i="5"/>
  <c r="F96" i="5"/>
  <c r="E96" i="5"/>
  <c r="CH86" i="5"/>
  <c r="CG86" i="5"/>
  <c r="CA86" i="5" s="1"/>
  <c r="BU86" i="5" s="1"/>
  <c r="CF86" i="5"/>
  <c r="CB86" i="5"/>
  <c r="BZ86" i="5"/>
  <c r="BY86" i="5"/>
  <c r="BX86" i="5"/>
  <c r="BW86" i="5"/>
  <c r="BV86" i="5"/>
  <c r="BT86" i="5"/>
  <c r="CH85" i="5"/>
  <c r="CG85" i="5"/>
  <c r="CF85" i="5"/>
  <c r="BZ85" i="5" s="1"/>
  <c r="BT85" i="5" s="1"/>
  <c r="CB85" i="5"/>
  <c r="BV85" i="5" s="1"/>
  <c r="CA85" i="5"/>
  <c r="BY85" i="5"/>
  <c r="BX85" i="5"/>
  <c r="BW85" i="5"/>
  <c r="BU85" i="5"/>
  <c r="B78" i="5"/>
  <c r="D73" i="5"/>
  <c r="C73" i="5"/>
  <c r="B73" i="5"/>
  <c r="D72" i="5"/>
  <c r="C72" i="5"/>
  <c r="B72" i="5"/>
  <c r="D71" i="5"/>
  <c r="B71" i="5" s="1"/>
  <c r="C71" i="5"/>
  <c r="C66" i="5"/>
  <c r="C65" i="5"/>
  <c r="C64" i="5"/>
  <c r="C63" i="5"/>
  <c r="C62" i="5"/>
  <c r="C61" i="5"/>
  <c r="C60" i="5"/>
  <c r="D56" i="5"/>
  <c r="C56" i="5"/>
  <c r="B56" i="5"/>
  <c r="D55" i="5"/>
  <c r="C55" i="5"/>
  <c r="B55" i="5"/>
  <c r="D54" i="5"/>
  <c r="B54" i="5" s="1"/>
  <c r="C54" i="5"/>
  <c r="H53" i="5"/>
  <c r="G53" i="5"/>
  <c r="F53" i="5"/>
  <c r="E53" i="5"/>
  <c r="D53" i="5"/>
  <c r="C53" i="5"/>
  <c r="B53" i="5" s="1"/>
  <c r="D48" i="5"/>
  <c r="B48" i="5" s="1"/>
  <c r="C48" i="5"/>
  <c r="D47" i="5"/>
  <c r="C47" i="5"/>
  <c r="B47" i="5" s="1"/>
  <c r="D46" i="5"/>
  <c r="C46" i="5"/>
  <c r="B46" i="5" s="1"/>
  <c r="D45" i="5"/>
  <c r="C45" i="5"/>
  <c r="B45" i="5"/>
  <c r="DA45" i="5" s="1"/>
  <c r="E40" i="5"/>
  <c r="D40" i="5"/>
  <c r="E39" i="5"/>
  <c r="D39" i="5"/>
  <c r="C39" i="5"/>
  <c r="E38" i="5"/>
  <c r="D38" i="5"/>
  <c r="C38" i="5"/>
  <c r="E37" i="5"/>
  <c r="C37" i="5" s="1"/>
  <c r="D37" i="5"/>
  <c r="E36" i="5"/>
  <c r="D36" i="5"/>
  <c r="C36" i="5" s="1"/>
  <c r="E35" i="5"/>
  <c r="D35" i="5"/>
  <c r="C35" i="5"/>
  <c r="E34" i="5"/>
  <c r="D34" i="5"/>
  <c r="C34" i="5" s="1"/>
  <c r="E33" i="5"/>
  <c r="C33" i="5" s="1"/>
  <c r="D33" i="5"/>
  <c r="E32" i="5"/>
  <c r="D32" i="5"/>
  <c r="C32" i="5" s="1"/>
  <c r="E31" i="5"/>
  <c r="D31" i="5"/>
  <c r="C31" i="5" s="1"/>
  <c r="E30" i="5"/>
  <c r="D30" i="5"/>
  <c r="C30" i="5" s="1"/>
  <c r="E29" i="5"/>
  <c r="D29" i="5"/>
  <c r="C29" i="5"/>
  <c r="E28" i="5"/>
  <c r="D28" i="5"/>
  <c r="E27" i="5"/>
  <c r="D27" i="5"/>
  <c r="C27" i="5" s="1"/>
  <c r="E26" i="5"/>
  <c r="D26" i="5"/>
  <c r="C26" i="5"/>
  <c r="E25" i="5"/>
  <c r="D25" i="5"/>
  <c r="C25" i="5"/>
  <c r="E24" i="5"/>
  <c r="D24" i="5"/>
  <c r="E23" i="5"/>
  <c r="D23" i="5"/>
  <c r="C23" i="5"/>
  <c r="E22" i="5"/>
  <c r="D22" i="5"/>
  <c r="C22" i="5"/>
  <c r="E21" i="5"/>
  <c r="C21" i="5" s="1"/>
  <c r="D21" i="5"/>
  <c r="E20" i="5"/>
  <c r="D20" i="5"/>
  <c r="C20" i="5" s="1"/>
  <c r="E19" i="5"/>
  <c r="D19" i="5"/>
  <c r="C19" i="5"/>
  <c r="E14" i="5"/>
  <c r="D14" i="5"/>
  <c r="C14" i="5" s="1"/>
  <c r="E13" i="5"/>
  <c r="C13" i="5" s="1"/>
  <c r="D13" i="5"/>
  <c r="E12" i="5"/>
  <c r="D12" i="5"/>
  <c r="C12" i="5" s="1"/>
  <c r="A5" i="5"/>
  <c r="A4" i="5"/>
  <c r="A3" i="5"/>
  <c r="A2" i="5"/>
  <c r="A346" i="4" l="1"/>
  <c r="C161" i="4"/>
  <c r="B346" i="4"/>
  <c r="D310" i="4"/>
  <c r="C310" i="4" s="1"/>
  <c r="DA48" i="4"/>
  <c r="CA48" i="4"/>
  <c r="DA48" i="5"/>
  <c r="CA48" i="5"/>
  <c r="DA47" i="5"/>
  <c r="CA47" i="5"/>
  <c r="F86" i="5"/>
  <c r="CA46" i="5"/>
  <c r="DA46" i="5"/>
  <c r="F85" i="5"/>
  <c r="E161" i="5"/>
  <c r="G310" i="5"/>
  <c r="CA45" i="5"/>
  <c r="Q45" i="5" s="1"/>
  <c r="E150" i="5"/>
  <c r="I310" i="5"/>
  <c r="M310" i="5"/>
  <c r="Q310" i="5"/>
  <c r="U310" i="5"/>
  <c r="Y310" i="5"/>
  <c r="AC310" i="5"/>
  <c r="AG310" i="5"/>
  <c r="AK310" i="5"/>
  <c r="C28" i="5"/>
  <c r="D96" i="5"/>
  <c r="C108" i="5"/>
  <c r="C128" i="5"/>
  <c r="C144" i="5"/>
  <c r="C158" i="5"/>
  <c r="C188" i="5"/>
  <c r="C189" i="5" s="1"/>
  <c r="C205" i="5"/>
  <c r="C245" i="5"/>
  <c r="F310" i="5"/>
  <c r="J310" i="5"/>
  <c r="N310" i="5"/>
  <c r="R310" i="5"/>
  <c r="V310" i="5"/>
  <c r="Z310" i="5"/>
  <c r="AD310" i="5"/>
  <c r="AH310" i="5"/>
  <c r="AL310" i="5"/>
  <c r="C265" i="5"/>
  <c r="D189" i="5"/>
  <c r="C24" i="5"/>
  <c r="C40" i="5"/>
  <c r="C99" i="5"/>
  <c r="C96" i="5" s="1"/>
  <c r="C124" i="5"/>
  <c r="C140" i="5"/>
  <c r="C150" i="5" s="1"/>
  <c r="D150" i="5"/>
  <c r="C154" i="5"/>
  <c r="C161" i="5" s="1"/>
  <c r="C180" i="5"/>
  <c r="C204" i="5"/>
  <c r="C241" i="5"/>
  <c r="C263" i="5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D309" i="6" s="1"/>
  <c r="C309" i="6" s="1"/>
  <c r="G309" i="6"/>
  <c r="E309" i="6" s="1"/>
  <c r="F309" i="6"/>
  <c r="E308" i="6"/>
  <c r="D308" i="6"/>
  <c r="C308" i="6"/>
  <c r="E307" i="6"/>
  <c r="D307" i="6"/>
  <c r="E306" i="6"/>
  <c r="D306" i="6"/>
  <c r="C306" i="6" s="1"/>
  <c r="E305" i="6"/>
  <c r="D305" i="6"/>
  <c r="C305" i="6" s="1"/>
  <c r="E304" i="6"/>
  <c r="D304" i="6"/>
  <c r="C304" i="6"/>
  <c r="E303" i="6"/>
  <c r="D303" i="6"/>
  <c r="C303" i="6" s="1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E302" i="6" s="1"/>
  <c r="F302" i="6"/>
  <c r="D302" i="6" s="1"/>
  <c r="C302" i="6" s="1"/>
  <c r="E301" i="6"/>
  <c r="D301" i="6"/>
  <c r="C301" i="6" s="1"/>
  <c r="E300" i="6"/>
  <c r="D300" i="6"/>
  <c r="E299" i="6"/>
  <c r="D299" i="6"/>
  <c r="C299" i="6" s="1"/>
  <c r="E298" i="6"/>
  <c r="D298" i="6"/>
  <c r="C298" i="6"/>
  <c r="E297" i="6"/>
  <c r="D297" i="6"/>
  <c r="E296" i="6"/>
  <c r="D296" i="6"/>
  <c r="C296" i="6" s="1"/>
  <c r="E295" i="6"/>
  <c r="D295" i="6"/>
  <c r="C295" i="6"/>
  <c r="E294" i="6"/>
  <c r="D294" i="6"/>
  <c r="C294" i="6"/>
  <c r="E293" i="6"/>
  <c r="D293" i="6"/>
  <c r="C293" i="6" s="1"/>
  <c r="E292" i="6"/>
  <c r="D292" i="6"/>
  <c r="E291" i="6"/>
  <c r="D291" i="6"/>
  <c r="C291" i="6" s="1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E289" i="6"/>
  <c r="D289" i="6"/>
  <c r="C289" i="6"/>
  <c r="E288" i="6"/>
  <c r="D288" i="6"/>
  <c r="C288" i="6"/>
  <c r="E287" i="6"/>
  <c r="D287" i="6"/>
  <c r="E286" i="6"/>
  <c r="D286" i="6"/>
  <c r="C286" i="6" s="1"/>
  <c r="E285" i="6"/>
  <c r="D285" i="6"/>
  <c r="C285" i="6" s="1"/>
  <c r="E284" i="6"/>
  <c r="D284" i="6"/>
  <c r="C284" i="6"/>
  <c r="E283" i="6"/>
  <c r="D283" i="6"/>
  <c r="C283" i="6" s="1"/>
  <c r="E282" i="6"/>
  <c r="D282" i="6"/>
  <c r="E281" i="6"/>
  <c r="D281" i="6"/>
  <c r="C281" i="6"/>
  <c r="E280" i="6"/>
  <c r="D280" i="6"/>
  <c r="C280" i="6"/>
  <c r="E279" i="6"/>
  <c r="D279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E278" i="6" s="1"/>
  <c r="F278" i="6"/>
  <c r="D278" i="6" s="1"/>
  <c r="C278" i="6"/>
  <c r="E277" i="6"/>
  <c r="D277" i="6"/>
  <c r="E276" i="6"/>
  <c r="D276" i="6"/>
  <c r="C276" i="6" s="1"/>
  <c r="E275" i="6"/>
  <c r="D275" i="6"/>
  <c r="C275" i="6"/>
  <c r="E274" i="6"/>
  <c r="D274" i="6"/>
  <c r="C274" i="6"/>
  <c r="E273" i="6"/>
  <c r="D273" i="6"/>
  <c r="C273" i="6" s="1"/>
  <c r="E272" i="6"/>
  <c r="D272" i="6"/>
  <c r="AM271" i="6"/>
  <c r="AL271" i="6"/>
  <c r="AL310" i="6" s="1"/>
  <c r="AK271" i="6"/>
  <c r="AJ271" i="6"/>
  <c r="AI271" i="6"/>
  <c r="AH271" i="6"/>
  <c r="AH310" i="6" s="1"/>
  <c r="AG271" i="6"/>
  <c r="AF271" i="6"/>
  <c r="AE271" i="6"/>
  <c r="AD271" i="6"/>
  <c r="AC271" i="6"/>
  <c r="AB271" i="6"/>
  <c r="AA271" i="6"/>
  <c r="Z271" i="6"/>
  <c r="Z310" i="6" s="1"/>
  <c r="Y271" i="6"/>
  <c r="X271" i="6"/>
  <c r="W271" i="6"/>
  <c r="V271" i="6"/>
  <c r="V310" i="6" s="1"/>
  <c r="U271" i="6"/>
  <c r="T271" i="6"/>
  <c r="S271" i="6"/>
  <c r="R271" i="6"/>
  <c r="R310" i="6" s="1"/>
  <c r="Q271" i="6"/>
  <c r="P271" i="6"/>
  <c r="O271" i="6"/>
  <c r="N271" i="6"/>
  <c r="M271" i="6"/>
  <c r="L271" i="6"/>
  <c r="K271" i="6"/>
  <c r="J271" i="6"/>
  <c r="J310" i="6" s="1"/>
  <c r="I271" i="6"/>
  <c r="H271" i="6"/>
  <c r="G271" i="6"/>
  <c r="F271" i="6"/>
  <c r="D271" i="6" s="1"/>
  <c r="C271" i="6" s="1"/>
  <c r="E271" i="6"/>
  <c r="E270" i="6"/>
  <c r="D270" i="6"/>
  <c r="C270" i="6" s="1"/>
  <c r="E269" i="6"/>
  <c r="D269" i="6"/>
  <c r="C269" i="6" s="1"/>
  <c r="E268" i="6"/>
  <c r="D268" i="6"/>
  <c r="C268" i="6"/>
  <c r="E267" i="6"/>
  <c r="D267" i="6"/>
  <c r="C267" i="6" s="1"/>
  <c r="E266" i="6"/>
  <c r="D266" i="6"/>
  <c r="E265" i="6"/>
  <c r="D265" i="6"/>
  <c r="C265" i="6"/>
  <c r="AW264" i="6"/>
  <c r="AW310" i="6" s="1"/>
  <c r="AV264" i="6"/>
  <c r="AV310" i="6" s="1"/>
  <c r="AU264" i="6"/>
  <c r="AU310" i="6" s="1"/>
  <c r="AT264" i="6"/>
  <c r="AT310" i="6" s="1"/>
  <c r="AS264" i="6"/>
  <c r="AS310" i="6" s="1"/>
  <c r="AR264" i="6"/>
  <c r="AR310" i="6" s="1"/>
  <c r="AQ264" i="6"/>
  <c r="AQ310" i="6" s="1"/>
  <c r="AP264" i="6"/>
  <c r="AP310" i="6" s="1"/>
  <c r="AM264" i="6"/>
  <c r="AL264" i="6"/>
  <c r="AK264" i="6"/>
  <c r="AJ264" i="6"/>
  <c r="AJ310" i="6" s="1"/>
  <c r="AI264" i="6"/>
  <c r="AH264" i="6"/>
  <c r="AG264" i="6"/>
  <c r="AF264" i="6"/>
  <c r="AF310" i="6" s="1"/>
  <c r="AE264" i="6"/>
  <c r="AD264" i="6"/>
  <c r="AD310" i="6" s="1"/>
  <c r="AC264" i="6"/>
  <c r="AB264" i="6"/>
  <c r="AB310" i="6" s="1"/>
  <c r="AA264" i="6"/>
  <c r="Z264" i="6"/>
  <c r="Y264" i="6"/>
  <c r="X264" i="6"/>
  <c r="X310" i="6" s="1"/>
  <c r="W264" i="6"/>
  <c r="V264" i="6"/>
  <c r="U264" i="6"/>
  <c r="T264" i="6"/>
  <c r="T310" i="6" s="1"/>
  <c r="S264" i="6"/>
  <c r="R264" i="6"/>
  <c r="Q264" i="6"/>
  <c r="P264" i="6"/>
  <c r="P310" i="6" s="1"/>
  <c r="O264" i="6"/>
  <c r="N264" i="6"/>
  <c r="N310" i="6" s="1"/>
  <c r="M264" i="6"/>
  <c r="L264" i="6"/>
  <c r="L310" i="6" s="1"/>
  <c r="K264" i="6"/>
  <c r="J264" i="6"/>
  <c r="I264" i="6"/>
  <c r="H264" i="6"/>
  <c r="H310" i="6" s="1"/>
  <c r="G264" i="6"/>
  <c r="F264" i="6"/>
  <c r="D264" i="6" s="1"/>
  <c r="AO263" i="6"/>
  <c r="AN263" i="6"/>
  <c r="E263" i="6"/>
  <c r="D263" i="6"/>
  <c r="C263" i="6"/>
  <c r="AO262" i="6"/>
  <c r="AN262" i="6"/>
  <c r="AN264" i="6" s="1"/>
  <c r="AN310" i="6" s="1"/>
  <c r="E262" i="6"/>
  <c r="D262" i="6"/>
  <c r="C262" i="6" s="1"/>
  <c r="E257" i="6"/>
  <c r="D257" i="6"/>
  <c r="C257" i="6"/>
  <c r="E256" i="6"/>
  <c r="D256" i="6"/>
  <c r="C256" i="6"/>
  <c r="E255" i="6"/>
  <c r="D255" i="6"/>
  <c r="C255" i="6" s="1"/>
  <c r="E254" i="6"/>
  <c r="D254" i="6"/>
  <c r="E253" i="6"/>
  <c r="D253" i="6"/>
  <c r="C253" i="6" s="1"/>
  <c r="E252" i="6"/>
  <c r="D252" i="6"/>
  <c r="C252" i="6"/>
  <c r="E247" i="6"/>
  <c r="D247" i="6"/>
  <c r="E246" i="6"/>
  <c r="D246" i="6"/>
  <c r="C246" i="6" s="1"/>
  <c r="E245" i="6"/>
  <c r="D245" i="6"/>
  <c r="C245" i="6"/>
  <c r="E244" i="6"/>
  <c r="D244" i="6"/>
  <c r="C244" i="6"/>
  <c r="E243" i="6"/>
  <c r="D243" i="6"/>
  <c r="C243" i="6" s="1"/>
  <c r="E242" i="6"/>
  <c r="D242" i="6"/>
  <c r="E241" i="6"/>
  <c r="D241" i="6"/>
  <c r="C241" i="6" s="1"/>
  <c r="E240" i="6"/>
  <c r="D240" i="6"/>
  <c r="C240" i="6"/>
  <c r="E239" i="6"/>
  <c r="D239" i="6"/>
  <c r="E238" i="6"/>
  <c r="D238" i="6"/>
  <c r="C238" i="6" s="1"/>
  <c r="E211" i="6"/>
  <c r="D211" i="6"/>
  <c r="C211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E205" i="6"/>
  <c r="D205" i="6"/>
  <c r="C205" i="6" s="1"/>
  <c r="E204" i="6"/>
  <c r="D204" i="6"/>
  <c r="C204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D199" i="6" s="1"/>
  <c r="C199" i="6" s="1"/>
  <c r="E199" i="6"/>
  <c r="E198" i="6"/>
  <c r="D198" i="6"/>
  <c r="C198" i="6" s="1"/>
  <c r="E197" i="6"/>
  <c r="D197" i="6"/>
  <c r="C197" i="6"/>
  <c r="E196" i="6"/>
  <c r="D196" i="6"/>
  <c r="C196" i="6"/>
  <c r="E195" i="6"/>
  <c r="D195" i="6"/>
  <c r="C195" i="6" s="1"/>
  <c r="Q189" i="6"/>
  <c r="P189" i="6"/>
  <c r="O189" i="6"/>
  <c r="N189" i="6"/>
  <c r="M189" i="6"/>
  <c r="L189" i="6"/>
  <c r="K189" i="6"/>
  <c r="J189" i="6"/>
  <c r="I189" i="6"/>
  <c r="H189" i="6"/>
  <c r="G189" i="6"/>
  <c r="F189" i="6"/>
  <c r="E188" i="6"/>
  <c r="D188" i="6"/>
  <c r="C188" i="6" s="1"/>
  <c r="E187" i="6"/>
  <c r="D187" i="6"/>
  <c r="C187" i="6"/>
  <c r="E186" i="6"/>
  <c r="E189" i="6" s="1"/>
  <c r="D186" i="6"/>
  <c r="E181" i="6"/>
  <c r="D181" i="6"/>
  <c r="C181" i="6" s="1"/>
  <c r="E180" i="6"/>
  <c r="D180" i="6"/>
  <c r="C180" i="6"/>
  <c r="E179" i="6"/>
  <c r="D179" i="6"/>
  <c r="C179" i="6"/>
  <c r="E178" i="6"/>
  <c r="D178" i="6"/>
  <c r="C178" i="6" s="1"/>
  <c r="E177" i="6"/>
  <c r="D177" i="6"/>
  <c r="E176" i="6"/>
  <c r="D176" i="6"/>
  <c r="C176" i="6" s="1"/>
  <c r="E171" i="6"/>
  <c r="D171" i="6"/>
  <c r="C171" i="6"/>
  <c r="E170" i="6"/>
  <c r="D170" i="6"/>
  <c r="E169" i="6"/>
  <c r="D169" i="6"/>
  <c r="C169" i="6" s="1"/>
  <c r="E168" i="6"/>
  <c r="D168" i="6"/>
  <c r="C168" i="6"/>
  <c r="E167" i="6"/>
  <c r="D167" i="6"/>
  <c r="C167" i="6"/>
  <c r="E166" i="6"/>
  <c r="D166" i="6"/>
  <c r="C166" i="6" s="1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0" i="6"/>
  <c r="D160" i="6"/>
  <c r="E159" i="6"/>
  <c r="D159" i="6"/>
  <c r="C159" i="6" s="1"/>
  <c r="E158" i="6"/>
  <c r="D158" i="6"/>
  <c r="C158" i="6" s="1"/>
  <c r="E157" i="6"/>
  <c r="D157" i="6"/>
  <c r="C157" i="6"/>
  <c r="E156" i="6"/>
  <c r="D156" i="6"/>
  <c r="C156" i="6" s="1"/>
  <c r="E155" i="6"/>
  <c r="D155" i="6"/>
  <c r="E154" i="6"/>
  <c r="D154" i="6"/>
  <c r="C154" i="6"/>
  <c r="E153" i="6"/>
  <c r="D153" i="6"/>
  <c r="C153" i="6"/>
  <c r="E152" i="6"/>
  <c r="D152" i="6"/>
  <c r="E151" i="6"/>
  <c r="D151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49" i="6"/>
  <c r="D149" i="6"/>
  <c r="C149" i="6" s="1"/>
  <c r="E148" i="6"/>
  <c r="D148" i="6"/>
  <c r="C148" i="6"/>
  <c r="E147" i="6"/>
  <c r="D147" i="6"/>
  <c r="C147" i="6"/>
  <c r="E146" i="6"/>
  <c r="D146" i="6"/>
  <c r="C146" i="6" s="1"/>
  <c r="E145" i="6"/>
  <c r="D145" i="6"/>
  <c r="E144" i="6"/>
  <c r="D144" i="6"/>
  <c r="C144" i="6" s="1"/>
  <c r="E143" i="6"/>
  <c r="D143" i="6"/>
  <c r="C143" i="6"/>
  <c r="E142" i="6"/>
  <c r="D142" i="6"/>
  <c r="E141" i="6"/>
  <c r="D141" i="6"/>
  <c r="C141" i="6" s="1"/>
  <c r="E140" i="6"/>
  <c r="D140" i="6"/>
  <c r="C140" i="6"/>
  <c r="E139" i="6"/>
  <c r="D139" i="6"/>
  <c r="C139" i="6"/>
  <c r="E138" i="6"/>
  <c r="D138" i="6"/>
  <c r="C138" i="6" s="1"/>
  <c r="E137" i="6"/>
  <c r="D137" i="6"/>
  <c r="E136" i="6"/>
  <c r="D136" i="6"/>
  <c r="C136" i="6" s="1"/>
  <c r="E135" i="6"/>
  <c r="D135" i="6"/>
  <c r="C135" i="6"/>
  <c r="E134" i="6"/>
  <c r="D134" i="6"/>
  <c r="E133" i="6"/>
  <c r="D133" i="6"/>
  <c r="C133" i="6" s="1"/>
  <c r="E132" i="6"/>
  <c r="D132" i="6"/>
  <c r="C132" i="6"/>
  <c r="E131" i="6"/>
  <c r="D131" i="6"/>
  <c r="C131" i="6"/>
  <c r="E130" i="6"/>
  <c r="D130" i="6"/>
  <c r="C130" i="6" s="1"/>
  <c r="E129" i="6"/>
  <c r="D129" i="6"/>
  <c r="E128" i="6"/>
  <c r="D128" i="6"/>
  <c r="C128" i="6" s="1"/>
  <c r="E127" i="6"/>
  <c r="D127" i="6"/>
  <c r="C127" i="6"/>
  <c r="E126" i="6"/>
  <c r="D126" i="6"/>
  <c r="E125" i="6"/>
  <c r="D125" i="6"/>
  <c r="C125" i="6" s="1"/>
  <c r="E124" i="6"/>
  <c r="D124" i="6"/>
  <c r="C124" i="6"/>
  <c r="E123" i="6"/>
  <c r="D123" i="6"/>
  <c r="C123" i="6"/>
  <c r="E122" i="6"/>
  <c r="D122" i="6"/>
  <c r="C122" i="6" s="1"/>
  <c r="E121" i="6"/>
  <c r="E150" i="6" s="1"/>
  <c r="D121" i="6"/>
  <c r="E120" i="6"/>
  <c r="D120" i="6"/>
  <c r="D150" i="6" s="1"/>
  <c r="E115" i="6"/>
  <c r="D115" i="6"/>
  <c r="C115" i="6"/>
  <c r="E114" i="6"/>
  <c r="D114" i="6"/>
  <c r="E113" i="6"/>
  <c r="D113" i="6"/>
  <c r="C113" i="6" s="1"/>
  <c r="E112" i="6"/>
  <c r="D112" i="6"/>
  <c r="C112" i="6"/>
  <c r="E111" i="6"/>
  <c r="D111" i="6"/>
  <c r="C111" i="6"/>
  <c r="E110" i="6"/>
  <c r="D110" i="6"/>
  <c r="C110" i="6" s="1"/>
  <c r="E109" i="6"/>
  <c r="D109" i="6"/>
  <c r="E108" i="6"/>
  <c r="D108" i="6"/>
  <c r="C108" i="6" s="1"/>
  <c r="E107" i="6"/>
  <c r="D107" i="6"/>
  <c r="C107" i="6"/>
  <c r="E101" i="6"/>
  <c r="D101" i="6"/>
  <c r="E100" i="6"/>
  <c r="D100" i="6"/>
  <c r="C100" i="6" s="1"/>
  <c r="E99" i="6"/>
  <c r="D99" i="6"/>
  <c r="C99" i="6"/>
  <c r="E98" i="6"/>
  <c r="D98" i="6"/>
  <c r="C98" i="6"/>
  <c r="E97" i="6"/>
  <c r="D97" i="6"/>
  <c r="C97" i="6" s="1"/>
  <c r="I96" i="6"/>
  <c r="H96" i="6"/>
  <c r="G96" i="6"/>
  <c r="F96" i="6"/>
  <c r="E96" i="6"/>
  <c r="CH86" i="6"/>
  <c r="CG86" i="6"/>
  <c r="CA86" i="6" s="1"/>
  <c r="BU86" i="6" s="1"/>
  <c r="CF86" i="6"/>
  <c r="BZ86" i="6" s="1"/>
  <c r="CB86" i="6"/>
  <c r="BY86" i="6"/>
  <c r="BX86" i="6"/>
  <c r="BW86" i="6"/>
  <c r="BV86" i="6"/>
  <c r="CH85" i="6"/>
  <c r="CB85" i="6" s="1"/>
  <c r="CG85" i="6"/>
  <c r="CF85" i="6"/>
  <c r="CA85" i="6"/>
  <c r="BU85" i="6" s="1"/>
  <c r="BZ85" i="6"/>
  <c r="BT85" i="6" s="1"/>
  <c r="BY85" i="6"/>
  <c r="BX85" i="6"/>
  <c r="BW85" i="6"/>
  <c r="BV85" i="6"/>
  <c r="B78" i="6"/>
  <c r="D73" i="6"/>
  <c r="C73" i="6"/>
  <c r="B73" i="6"/>
  <c r="D72" i="6"/>
  <c r="C72" i="6"/>
  <c r="B72" i="6" s="1"/>
  <c r="D71" i="6"/>
  <c r="C71" i="6"/>
  <c r="C66" i="6"/>
  <c r="C65" i="6"/>
  <c r="C64" i="6"/>
  <c r="C63" i="6"/>
  <c r="C62" i="6"/>
  <c r="C61" i="6"/>
  <c r="C60" i="6"/>
  <c r="D56" i="6"/>
  <c r="C56" i="6"/>
  <c r="B56" i="6"/>
  <c r="D55" i="6"/>
  <c r="C55" i="6"/>
  <c r="D54" i="6"/>
  <c r="C54" i="6"/>
  <c r="B54" i="6" s="1"/>
  <c r="H53" i="6"/>
  <c r="G53" i="6"/>
  <c r="F53" i="6"/>
  <c r="D53" i="6" s="1"/>
  <c r="E53" i="6"/>
  <c r="C53" i="6" s="1"/>
  <c r="B53" i="6" s="1"/>
  <c r="D48" i="6"/>
  <c r="C48" i="6"/>
  <c r="B48" i="6" s="1"/>
  <c r="D47" i="6"/>
  <c r="C47" i="6"/>
  <c r="D46" i="6"/>
  <c r="B46" i="6" s="1"/>
  <c r="C46" i="6"/>
  <c r="D45" i="6"/>
  <c r="B45" i="6" s="1"/>
  <c r="C45" i="6"/>
  <c r="E40" i="6"/>
  <c r="D40" i="6"/>
  <c r="C40" i="6" s="1"/>
  <c r="E39" i="6"/>
  <c r="D39" i="6"/>
  <c r="C39" i="6"/>
  <c r="E38" i="6"/>
  <c r="D38" i="6"/>
  <c r="C38" i="6" s="1"/>
  <c r="E37" i="6"/>
  <c r="D37" i="6"/>
  <c r="C37" i="6" s="1"/>
  <c r="E36" i="6"/>
  <c r="D36" i="6"/>
  <c r="C36" i="6" s="1"/>
  <c r="E35" i="6"/>
  <c r="D35" i="6"/>
  <c r="C35" i="6"/>
  <c r="E34" i="6"/>
  <c r="D34" i="6"/>
  <c r="E33" i="6"/>
  <c r="D33" i="6"/>
  <c r="C33" i="6" s="1"/>
  <c r="E32" i="6"/>
  <c r="D32" i="6"/>
  <c r="C32" i="6"/>
  <c r="E31" i="6"/>
  <c r="C31" i="6" s="1"/>
  <c r="D31" i="6"/>
  <c r="E30" i="6"/>
  <c r="D30" i="6"/>
  <c r="E29" i="6"/>
  <c r="D29" i="6"/>
  <c r="C29" i="6"/>
  <c r="E28" i="6"/>
  <c r="D28" i="6"/>
  <c r="C28" i="6"/>
  <c r="E27" i="6"/>
  <c r="C27" i="6" s="1"/>
  <c r="D27" i="6"/>
  <c r="E26" i="6"/>
  <c r="D26" i="6"/>
  <c r="C26" i="6" s="1"/>
  <c r="E25" i="6"/>
  <c r="C25" i="6" s="1"/>
  <c r="D25" i="6"/>
  <c r="E24" i="6"/>
  <c r="D24" i="6"/>
  <c r="C24" i="6" s="1"/>
  <c r="E23" i="6"/>
  <c r="D23" i="6"/>
  <c r="C23" i="6"/>
  <c r="E22" i="6"/>
  <c r="D22" i="6"/>
  <c r="C22" i="6" s="1"/>
  <c r="E21" i="6"/>
  <c r="D21" i="6"/>
  <c r="C21" i="6" s="1"/>
  <c r="E20" i="6"/>
  <c r="D20" i="6"/>
  <c r="C20" i="6" s="1"/>
  <c r="E19" i="6"/>
  <c r="D19" i="6"/>
  <c r="C19" i="6"/>
  <c r="E14" i="6"/>
  <c r="D14" i="6"/>
  <c r="E13" i="6"/>
  <c r="D13" i="6"/>
  <c r="C13" i="6" s="1"/>
  <c r="E12" i="6"/>
  <c r="D12" i="6"/>
  <c r="C12" i="6"/>
  <c r="A5" i="6"/>
  <c r="A4" i="6"/>
  <c r="A3" i="6"/>
  <c r="A2" i="6"/>
  <c r="B346" i="5" l="1"/>
  <c r="D310" i="5"/>
  <c r="E310" i="5"/>
  <c r="BT86" i="6"/>
  <c r="F86" i="6"/>
  <c r="CA45" i="6"/>
  <c r="Q45" i="6" s="1"/>
  <c r="DA45" i="6"/>
  <c r="CA48" i="6"/>
  <c r="DA48" i="6"/>
  <c r="DA46" i="6"/>
  <c r="CA46" i="6"/>
  <c r="F310" i="6"/>
  <c r="D310" i="6" s="1"/>
  <c r="C151" i="6"/>
  <c r="C161" i="6" s="1"/>
  <c r="D161" i="6"/>
  <c r="D206" i="6"/>
  <c r="C206" i="6" s="1"/>
  <c r="I310" i="6"/>
  <c r="M310" i="6"/>
  <c r="Q310" i="6"/>
  <c r="U310" i="6"/>
  <c r="Y310" i="6"/>
  <c r="AC310" i="6"/>
  <c r="AG310" i="6"/>
  <c r="AK310" i="6"/>
  <c r="C14" i="6"/>
  <c r="C34" i="6"/>
  <c r="B55" i="6"/>
  <c r="B71" i="6"/>
  <c r="F85" i="6"/>
  <c r="D96" i="6"/>
  <c r="C101" i="6"/>
  <c r="C109" i="6"/>
  <c r="C114" i="6"/>
  <c r="C121" i="6"/>
  <c r="C126" i="6"/>
  <c r="C129" i="6"/>
  <c r="C134" i="6"/>
  <c r="C137" i="6"/>
  <c r="C142" i="6"/>
  <c r="C145" i="6"/>
  <c r="E161" i="6"/>
  <c r="C170" i="6"/>
  <c r="C177" i="6"/>
  <c r="C186" i="6"/>
  <c r="C189" i="6" s="1"/>
  <c r="D189" i="6"/>
  <c r="C239" i="6"/>
  <c r="C242" i="6"/>
  <c r="C247" i="6"/>
  <c r="C254" i="6"/>
  <c r="C272" i="6"/>
  <c r="C277" i="6"/>
  <c r="C292" i="6"/>
  <c r="C297" i="6"/>
  <c r="C300" i="6"/>
  <c r="C96" i="6"/>
  <c r="C30" i="6"/>
  <c r="B47" i="6"/>
  <c r="C120" i="6"/>
  <c r="C150" i="6" s="1"/>
  <c r="C152" i="6"/>
  <c r="C155" i="6"/>
  <c r="C160" i="6"/>
  <c r="AO264" i="6"/>
  <c r="AO310" i="6" s="1"/>
  <c r="E264" i="6"/>
  <c r="C264" i="6" s="1"/>
  <c r="G310" i="6"/>
  <c r="K310" i="6"/>
  <c r="O310" i="6"/>
  <c r="S310" i="6"/>
  <c r="W310" i="6"/>
  <c r="AA310" i="6"/>
  <c r="AE310" i="6"/>
  <c r="AI310" i="6"/>
  <c r="AM310" i="6"/>
  <c r="C266" i="6"/>
  <c r="C279" i="6"/>
  <c r="C282" i="6"/>
  <c r="C287" i="6"/>
  <c r="C290" i="6"/>
  <c r="C307" i="6"/>
  <c r="AT310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E309" i="7" s="1"/>
  <c r="F309" i="7"/>
  <c r="D309" i="7"/>
  <c r="C309" i="7"/>
  <c r="E308" i="7"/>
  <c r="D308" i="7"/>
  <c r="C308" i="7" s="1"/>
  <c r="E307" i="7"/>
  <c r="D307" i="7"/>
  <c r="C307" i="7"/>
  <c r="E306" i="7"/>
  <c r="D306" i="7"/>
  <c r="C306" i="7" s="1"/>
  <c r="E305" i="7"/>
  <c r="D305" i="7"/>
  <c r="C305" i="7"/>
  <c r="E304" i="7"/>
  <c r="D304" i="7"/>
  <c r="C304" i="7" s="1"/>
  <c r="E303" i="7"/>
  <c r="C303" i="7" s="1"/>
  <c r="D303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E302" i="7" s="1"/>
  <c r="F302" i="7"/>
  <c r="D302" i="7"/>
  <c r="C302" i="7" s="1"/>
  <c r="E301" i="7"/>
  <c r="D301" i="7"/>
  <c r="C301" i="7"/>
  <c r="E300" i="7"/>
  <c r="D300" i="7"/>
  <c r="C300" i="7" s="1"/>
  <c r="E299" i="7"/>
  <c r="D299" i="7"/>
  <c r="C299" i="7"/>
  <c r="E298" i="7"/>
  <c r="D298" i="7"/>
  <c r="C298" i="7" s="1"/>
  <c r="E297" i="7"/>
  <c r="C297" i="7" s="1"/>
  <c r="D297" i="7"/>
  <c r="E296" i="7"/>
  <c r="D296" i="7"/>
  <c r="C296" i="7" s="1"/>
  <c r="E295" i="7"/>
  <c r="C295" i="7" s="1"/>
  <c r="D295" i="7"/>
  <c r="E294" i="7"/>
  <c r="D294" i="7"/>
  <c r="C294" i="7" s="1"/>
  <c r="E293" i="7"/>
  <c r="D293" i="7"/>
  <c r="C293" i="7"/>
  <c r="E292" i="7"/>
  <c r="D292" i="7"/>
  <c r="C292" i="7" s="1"/>
  <c r="E291" i="7"/>
  <c r="D291" i="7"/>
  <c r="C291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 s="1"/>
  <c r="E289" i="7"/>
  <c r="D289" i="7"/>
  <c r="C289" i="7"/>
  <c r="E288" i="7"/>
  <c r="D288" i="7"/>
  <c r="C288" i="7" s="1"/>
  <c r="E287" i="7"/>
  <c r="D287" i="7"/>
  <c r="C287" i="7"/>
  <c r="E286" i="7"/>
  <c r="D286" i="7"/>
  <c r="C286" i="7" s="1"/>
  <c r="E285" i="7"/>
  <c r="C285" i="7" s="1"/>
  <c r="D285" i="7"/>
  <c r="E284" i="7"/>
  <c r="D284" i="7"/>
  <c r="C284" i="7" s="1"/>
  <c r="E283" i="7"/>
  <c r="C283" i="7" s="1"/>
  <c r="D283" i="7"/>
  <c r="E282" i="7"/>
  <c r="D282" i="7"/>
  <c r="C282" i="7" s="1"/>
  <c r="E281" i="7"/>
  <c r="D281" i="7"/>
  <c r="C281" i="7"/>
  <c r="E280" i="7"/>
  <c r="D280" i="7"/>
  <c r="C280" i="7" s="1"/>
  <c r="E279" i="7"/>
  <c r="D279" i="7"/>
  <c r="C279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E278" i="7" s="1"/>
  <c r="F278" i="7"/>
  <c r="D278" i="7" s="1"/>
  <c r="C278" i="7" s="1"/>
  <c r="E277" i="7"/>
  <c r="C277" i="7" s="1"/>
  <c r="D277" i="7"/>
  <c r="E276" i="7"/>
  <c r="D276" i="7"/>
  <c r="C276" i="7" s="1"/>
  <c r="E275" i="7"/>
  <c r="D275" i="7"/>
  <c r="C275" i="7"/>
  <c r="E274" i="7"/>
  <c r="D274" i="7"/>
  <c r="C274" i="7" s="1"/>
  <c r="E273" i="7"/>
  <c r="D273" i="7"/>
  <c r="C273" i="7"/>
  <c r="E272" i="7"/>
  <c r="D272" i="7"/>
  <c r="C272" i="7" s="1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E271" i="7" s="1"/>
  <c r="F271" i="7"/>
  <c r="D271" i="7" s="1"/>
  <c r="C271" i="7" s="1"/>
  <c r="E270" i="7"/>
  <c r="D270" i="7"/>
  <c r="C270" i="7" s="1"/>
  <c r="E269" i="7"/>
  <c r="D269" i="7"/>
  <c r="C269" i="7"/>
  <c r="E268" i="7"/>
  <c r="D268" i="7"/>
  <c r="C268" i="7" s="1"/>
  <c r="E267" i="7"/>
  <c r="D267" i="7"/>
  <c r="C267" i="7"/>
  <c r="E266" i="7"/>
  <c r="D266" i="7"/>
  <c r="C266" i="7" s="1"/>
  <c r="E265" i="7"/>
  <c r="C265" i="7" s="1"/>
  <c r="D265" i="7"/>
  <c r="AW264" i="7"/>
  <c r="AW310" i="7" s="1"/>
  <c r="AV264" i="7"/>
  <c r="AV310" i="7" s="1"/>
  <c r="AU264" i="7"/>
  <c r="AU310" i="7" s="1"/>
  <c r="AT264" i="7"/>
  <c r="AS264" i="7"/>
  <c r="AS310" i="7" s="1"/>
  <c r="AR264" i="7"/>
  <c r="AR310" i="7" s="1"/>
  <c r="AQ264" i="7"/>
  <c r="AQ310" i="7" s="1"/>
  <c r="AP264" i="7"/>
  <c r="AP310" i="7" s="1"/>
  <c r="AM264" i="7"/>
  <c r="AM310" i="7" s="1"/>
  <c r="AL264" i="7"/>
  <c r="AL310" i="7" s="1"/>
  <c r="AK264" i="7"/>
  <c r="AK310" i="7" s="1"/>
  <c r="AJ264" i="7"/>
  <c r="AI264" i="7"/>
  <c r="AI310" i="7" s="1"/>
  <c r="AH264" i="7"/>
  <c r="AH310" i="7" s="1"/>
  <c r="AG264" i="7"/>
  <c r="AG310" i="7" s="1"/>
  <c r="AF264" i="7"/>
  <c r="AE264" i="7"/>
  <c r="AE310" i="7" s="1"/>
  <c r="AD264" i="7"/>
  <c r="AD310" i="7" s="1"/>
  <c r="AC264" i="7"/>
  <c r="AC310" i="7" s="1"/>
  <c r="AB264" i="7"/>
  <c r="AA264" i="7"/>
  <c r="AA310" i="7" s="1"/>
  <c r="Z264" i="7"/>
  <c r="Z310" i="7" s="1"/>
  <c r="Y264" i="7"/>
  <c r="Y310" i="7" s="1"/>
  <c r="X264" i="7"/>
  <c r="W264" i="7"/>
  <c r="W310" i="7" s="1"/>
  <c r="V264" i="7"/>
  <c r="V310" i="7" s="1"/>
  <c r="U264" i="7"/>
  <c r="U310" i="7" s="1"/>
  <c r="T264" i="7"/>
  <c r="S264" i="7"/>
  <c r="S310" i="7" s="1"/>
  <c r="R264" i="7"/>
  <c r="R310" i="7" s="1"/>
  <c r="Q264" i="7"/>
  <c r="Q310" i="7" s="1"/>
  <c r="P264" i="7"/>
  <c r="O264" i="7"/>
  <c r="O310" i="7" s="1"/>
  <c r="N264" i="7"/>
  <c r="N310" i="7" s="1"/>
  <c r="M264" i="7"/>
  <c r="M310" i="7" s="1"/>
  <c r="L264" i="7"/>
  <c r="K264" i="7"/>
  <c r="K310" i="7" s="1"/>
  <c r="J264" i="7"/>
  <c r="J310" i="7" s="1"/>
  <c r="I264" i="7"/>
  <c r="I310" i="7" s="1"/>
  <c r="H264" i="7"/>
  <c r="G264" i="7"/>
  <c r="G310" i="7" s="1"/>
  <c r="E310" i="7" s="1"/>
  <c r="F264" i="7"/>
  <c r="D264" i="7" s="1"/>
  <c r="AO263" i="7"/>
  <c r="AN263" i="7"/>
  <c r="E263" i="7"/>
  <c r="C263" i="7" s="1"/>
  <c r="D263" i="7"/>
  <c r="AO262" i="7"/>
  <c r="AN262" i="7"/>
  <c r="AN264" i="7" s="1"/>
  <c r="AN310" i="7" s="1"/>
  <c r="E262" i="7"/>
  <c r="D262" i="7"/>
  <c r="C262" i="7" s="1"/>
  <c r="E257" i="7"/>
  <c r="C257" i="7" s="1"/>
  <c r="D257" i="7"/>
  <c r="E256" i="7"/>
  <c r="D256" i="7"/>
  <c r="C256" i="7" s="1"/>
  <c r="E255" i="7"/>
  <c r="C255" i="7" s="1"/>
  <c r="D255" i="7"/>
  <c r="E254" i="7"/>
  <c r="D254" i="7"/>
  <c r="C254" i="7" s="1"/>
  <c r="E253" i="7"/>
  <c r="D253" i="7"/>
  <c r="C253" i="7"/>
  <c r="E252" i="7"/>
  <c r="D252" i="7"/>
  <c r="C252" i="7" s="1"/>
  <c r="E247" i="7"/>
  <c r="D247" i="7"/>
  <c r="C247" i="7"/>
  <c r="E246" i="7"/>
  <c r="D246" i="7"/>
  <c r="C246" i="7" s="1"/>
  <c r="E245" i="7"/>
  <c r="C245" i="7" s="1"/>
  <c r="D245" i="7"/>
  <c r="E244" i="7"/>
  <c r="D244" i="7"/>
  <c r="C244" i="7" s="1"/>
  <c r="E243" i="7"/>
  <c r="C243" i="7" s="1"/>
  <c r="D243" i="7"/>
  <c r="E242" i="7"/>
  <c r="D242" i="7"/>
  <c r="C242" i="7" s="1"/>
  <c r="E241" i="7"/>
  <c r="D241" i="7"/>
  <c r="C241" i="7"/>
  <c r="E240" i="7"/>
  <c r="D240" i="7"/>
  <c r="C240" i="7" s="1"/>
  <c r="E239" i="7"/>
  <c r="D239" i="7"/>
  <c r="C239" i="7"/>
  <c r="E238" i="7"/>
  <c r="D238" i="7"/>
  <c r="C238" i="7" s="1"/>
  <c r="E211" i="7"/>
  <c r="C211" i="7" s="1"/>
  <c r="D211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D206" i="7"/>
  <c r="C206" i="7" s="1"/>
  <c r="E205" i="7"/>
  <c r="E206" i="7" s="1"/>
  <c r="D205" i="7"/>
  <c r="C205" i="7"/>
  <c r="E204" i="7"/>
  <c r="D204" i="7"/>
  <c r="C204" i="7" s="1"/>
  <c r="Q199" i="7"/>
  <c r="P199" i="7"/>
  <c r="O199" i="7"/>
  <c r="N199" i="7"/>
  <c r="M199" i="7"/>
  <c r="L199" i="7"/>
  <c r="K199" i="7"/>
  <c r="J199" i="7"/>
  <c r="I199" i="7"/>
  <c r="H199" i="7"/>
  <c r="G199" i="7"/>
  <c r="E199" i="7" s="1"/>
  <c r="C199" i="7" s="1"/>
  <c r="F199" i="7"/>
  <c r="D199" i="7" s="1"/>
  <c r="E198" i="7"/>
  <c r="D198" i="7"/>
  <c r="C198" i="7" s="1"/>
  <c r="E197" i="7"/>
  <c r="D197" i="7"/>
  <c r="C197" i="7"/>
  <c r="E196" i="7"/>
  <c r="D196" i="7"/>
  <c r="C196" i="7" s="1"/>
  <c r="E195" i="7"/>
  <c r="C195" i="7" s="1"/>
  <c r="D195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D189" i="7"/>
  <c r="E188" i="7"/>
  <c r="C188" i="7" s="1"/>
  <c r="D188" i="7"/>
  <c r="E187" i="7"/>
  <c r="D187" i="7"/>
  <c r="C187" i="7" s="1"/>
  <c r="E186" i="7"/>
  <c r="E189" i="7" s="1"/>
  <c r="D186" i="7"/>
  <c r="E181" i="7"/>
  <c r="D181" i="7"/>
  <c r="C181" i="7" s="1"/>
  <c r="E180" i="7"/>
  <c r="D180" i="7"/>
  <c r="C180" i="7"/>
  <c r="E179" i="7"/>
  <c r="D179" i="7"/>
  <c r="C179" i="7" s="1"/>
  <c r="E178" i="7"/>
  <c r="D178" i="7"/>
  <c r="C178" i="7"/>
  <c r="E177" i="7"/>
  <c r="D177" i="7"/>
  <c r="C177" i="7" s="1"/>
  <c r="E176" i="7"/>
  <c r="C176" i="7" s="1"/>
  <c r="D176" i="7"/>
  <c r="E171" i="7"/>
  <c r="D171" i="7"/>
  <c r="C171" i="7" s="1"/>
  <c r="E170" i="7"/>
  <c r="C170" i="7" s="1"/>
  <c r="D170" i="7"/>
  <c r="E169" i="7"/>
  <c r="D169" i="7"/>
  <c r="C169" i="7" s="1"/>
  <c r="E168" i="7"/>
  <c r="D168" i="7"/>
  <c r="C168" i="7"/>
  <c r="E167" i="7"/>
  <c r="D167" i="7"/>
  <c r="C167" i="7" s="1"/>
  <c r="E166" i="7"/>
  <c r="D166" i="7"/>
  <c r="C166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0" i="7"/>
  <c r="C160" i="7" s="1"/>
  <c r="D160" i="7"/>
  <c r="E159" i="7"/>
  <c r="D159" i="7"/>
  <c r="C159" i="7" s="1"/>
  <c r="E158" i="7"/>
  <c r="D158" i="7"/>
  <c r="C158" i="7"/>
  <c r="E157" i="7"/>
  <c r="D157" i="7"/>
  <c r="C157" i="7" s="1"/>
  <c r="E156" i="7"/>
  <c r="D156" i="7"/>
  <c r="C156" i="7"/>
  <c r="E155" i="7"/>
  <c r="D155" i="7"/>
  <c r="C155" i="7" s="1"/>
  <c r="E154" i="7"/>
  <c r="C154" i="7" s="1"/>
  <c r="D154" i="7"/>
  <c r="E153" i="7"/>
  <c r="D153" i="7"/>
  <c r="C153" i="7" s="1"/>
  <c r="E152" i="7"/>
  <c r="C152" i="7" s="1"/>
  <c r="D152" i="7"/>
  <c r="E151" i="7"/>
  <c r="D151" i="7"/>
  <c r="C151" i="7" s="1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49" i="7"/>
  <c r="D149" i="7"/>
  <c r="C149" i="7" s="1"/>
  <c r="E148" i="7"/>
  <c r="C148" i="7" s="1"/>
  <c r="D148" i="7"/>
  <c r="E147" i="7"/>
  <c r="D147" i="7"/>
  <c r="C147" i="7" s="1"/>
  <c r="E146" i="7"/>
  <c r="C146" i="7" s="1"/>
  <c r="D146" i="7"/>
  <c r="E145" i="7"/>
  <c r="D145" i="7"/>
  <c r="C145" i="7" s="1"/>
  <c r="E144" i="7"/>
  <c r="D144" i="7"/>
  <c r="C144" i="7"/>
  <c r="E143" i="7"/>
  <c r="D143" i="7"/>
  <c r="C143" i="7" s="1"/>
  <c r="E142" i="7"/>
  <c r="D142" i="7"/>
  <c r="C142" i="7"/>
  <c r="E141" i="7"/>
  <c r="D141" i="7"/>
  <c r="C141" i="7" s="1"/>
  <c r="E140" i="7"/>
  <c r="C140" i="7" s="1"/>
  <c r="D140" i="7"/>
  <c r="E139" i="7"/>
  <c r="D139" i="7"/>
  <c r="C139" i="7" s="1"/>
  <c r="E138" i="7"/>
  <c r="C138" i="7" s="1"/>
  <c r="D138" i="7"/>
  <c r="E137" i="7"/>
  <c r="D137" i="7"/>
  <c r="C137" i="7" s="1"/>
  <c r="E136" i="7"/>
  <c r="D136" i="7"/>
  <c r="C136" i="7"/>
  <c r="E135" i="7"/>
  <c r="D135" i="7"/>
  <c r="C135" i="7" s="1"/>
  <c r="E134" i="7"/>
  <c r="D134" i="7"/>
  <c r="C134" i="7"/>
  <c r="E133" i="7"/>
  <c r="D133" i="7"/>
  <c r="C133" i="7" s="1"/>
  <c r="E132" i="7"/>
  <c r="C132" i="7" s="1"/>
  <c r="D132" i="7"/>
  <c r="E131" i="7"/>
  <c r="D131" i="7"/>
  <c r="C131" i="7" s="1"/>
  <c r="E130" i="7"/>
  <c r="C130" i="7" s="1"/>
  <c r="D130" i="7"/>
  <c r="E129" i="7"/>
  <c r="D129" i="7"/>
  <c r="C129" i="7" s="1"/>
  <c r="E128" i="7"/>
  <c r="D128" i="7"/>
  <c r="C128" i="7"/>
  <c r="E127" i="7"/>
  <c r="D127" i="7"/>
  <c r="C127" i="7" s="1"/>
  <c r="E126" i="7"/>
  <c r="D126" i="7"/>
  <c r="C126" i="7"/>
  <c r="E125" i="7"/>
  <c r="D125" i="7"/>
  <c r="C125" i="7" s="1"/>
  <c r="E124" i="7"/>
  <c r="C124" i="7" s="1"/>
  <c r="D124" i="7"/>
  <c r="E123" i="7"/>
  <c r="D123" i="7"/>
  <c r="C123" i="7" s="1"/>
  <c r="E122" i="7"/>
  <c r="E150" i="7" s="1"/>
  <c r="D122" i="7"/>
  <c r="E121" i="7"/>
  <c r="D121" i="7"/>
  <c r="C121" i="7" s="1"/>
  <c r="E120" i="7"/>
  <c r="D120" i="7"/>
  <c r="C120" i="7"/>
  <c r="E115" i="7"/>
  <c r="D115" i="7"/>
  <c r="C115" i="7" s="1"/>
  <c r="E114" i="7"/>
  <c r="D114" i="7"/>
  <c r="C114" i="7"/>
  <c r="E113" i="7"/>
  <c r="D113" i="7"/>
  <c r="C113" i="7" s="1"/>
  <c r="E112" i="7"/>
  <c r="C112" i="7" s="1"/>
  <c r="D112" i="7"/>
  <c r="E111" i="7"/>
  <c r="D111" i="7"/>
  <c r="C111" i="7" s="1"/>
  <c r="E110" i="7"/>
  <c r="C110" i="7" s="1"/>
  <c r="D110" i="7"/>
  <c r="E109" i="7"/>
  <c r="D109" i="7"/>
  <c r="C109" i="7" s="1"/>
  <c r="E108" i="7"/>
  <c r="D108" i="7"/>
  <c r="C108" i="7"/>
  <c r="E107" i="7"/>
  <c r="D107" i="7"/>
  <c r="C107" i="7" s="1"/>
  <c r="E101" i="7"/>
  <c r="D101" i="7"/>
  <c r="C101" i="7"/>
  <c r="E100" i="7"/>
  <c r="D100" i="7"/>
  <c r="C100" i="7" s="1"/>
  <c r="E99" i="7"/>
  <c r="C99" i="7" s="1"/>
  <c r="D99" i="7"/>
  <c r="E98" i="7"/>
  <c r="D98" i="7"/>
  <c r="C98" i="7" s="1"/>
  <c r="E97" i="7"/>
  <c r="E96" i="7" s="1"/>
  <c r="D97" i="7"/>
  <c r="I96" i="7"/>
  <c r="H96" i="7"/>
  <c r="G96" i="7"/>
  <c r="F96" i="7"/>
  <c r="CH86" i="7"/>
  <c r="CB86" i="7" s="1"/>
  <c r="BV86" i="7" s="1"/>
  <c r="CG86" i="7"/>
  <c r="CF86" i="7"/>
  <c r="BZ86" i="7" s="1"/>
  <c r="BT86" i="7" s="1"/>
  <c r="CA86" i="7"/>
  <c r="BY86" i="7"/>
  <c r="BX86" i="7"/>
  <c r="BW86" i="7"/>
  <c r="BU86" i="7"/>
  <c r="F86" i="7"/>
  <c r="CH85" i="7"/>
  <c r="CG85" i="7"/>
  <c r="CA85" i="7" s="1"/>
  <c r="BU85" i="7" s="1"/>
  <c r="CF85" i="7"/>
  <c r="CB85" i="7"/>
  <c r="BV85" i="7" s="1"/>
  <c r="BZ85" i="7"/>
  <c r="BY85" i="7"/>
  <c r="BX85" i="7"/>
  <c r="BW85" i="7"/>
  <c r="BT85" i="7"/>
  <c r="B78" i="7"/>
  <c r="D73" i="7"/>
  <c r="C73" i="7"/>
  <c r="B73" i="7" s="1"/>
  <c r="D72" i="7"/>
  <c r="B72" i="7" s="1"/>
  <c r="C72" i="7"/>
  <c r="D71" i="7"/>
  <c r="C71" i="7"/>
  <c r="B71" i="7" s="1"/>
  <c r="C66" i="7"/>
  <c r="C65" i="7"/>
  <c r="C64" i="7"/>
  <c r="C63" i="7"/>
  <c r="C62" i="7"/>
  <c r="C61" i="7"/>
  <c r="C60" i="7"/>
  <c r="D56" i="7"/>
  <c r="C56" i="7"/>
  <c r="B56" i="7"/>
  <c r="D55" i="7"/>
  <c r="B55" i="7" s="1"/>
  <c r="C55" i="7"/>
  <c r="D54" i="7"/>
  <c r="C54" i="7"/>
  <c r="H53" i="7"/>
  <c r="G53" i="7"/>
  <c r="F53" i="7"/>
  <c r="E53" i="7"/>
  <c r="D53" i="7"/>
  <c r="B53" i="7" s="1"/>
  <c r="C53" i="7"/>
  <c r="D48" i="7"/>
  <c r="C48" i="7"/>
  <c r="D47" i="7"/>
  <c r="B47" i="7" s="1"/>
  <c r="C47" i="7"/>
  <c r="D46" i="7"/>
  <c r="C46" i="7"/>
  <c r="B46" i="7" s="1"/>
  <c r="D45" i="7"/>
  <c r="C45" i="7"/>
  <c r="E40" i="7"/>
  <c r="C40" i="7" s="1"/>
  <c r="D40" i="7"/>
  <c r="E39" i="7"/>
  <c r="D39" i="7"/>
  <c r="C39" i="7" s="1"/>
  <c r="E38" i="7"/>
  <c r="D38" i="7"/>
  <c r="C38" i="7"/>
  <c r="E37" i="7"/>
  <c r="D37" i="7"/>
  <c r="C37" i="7" s="1"/>
  <c r="E36" i="7"/>
  <c r="D36" i="7"/>
  <c r="C36" i="7" s="1"/>
  <c r="E35" i="7"/>
  <c r="D35" i="7"/>
  <c r="C35" i="7"/>
  <c r="E34" i="7"/>
  <c r="D34" i="7"/>
  <c r="C34" i="7"/>
  <c r="E33" i="7"/>
  <c r="D33" i="7"/>
  <c r="E32" i="7"/>
  <c r="D32" i="7"/>
  <c r="C32" i="7"/>
  <c r="E31" i="7"/>
  <c r="D31" i="7"/>
  <c r="C31" i="7" s="1"/>
  <c r="E30" i="7"/>
  <c r="C30" i="7" s="1"/>
  <c r="D30" i="7"/>
  <c r="E29" i="7"/>
  <c r="D29" i="7"/>
  <c r="C29" i="7" s="1"/>
  <c r="E28" i="7"/>
  <c r="D28" i="7"/>
  <c r="C28" i="7" s="1"/>
  <c r="E27" i="7"/>
  <c r="D27" i="7"/>
  <c r="C27" i="7"/>
  <c r="E26" i="7"/>
  <c r="C26" i="7" s="1"/>
  <c r="D26" i="7"/>
  <c r="E25" i="7"/>
  <c r="D25" i="7"/>
  <c r="E24" i="7"/>
  <c r="C24" i="7" s="1"/>
  <c r="D24" i="7"/>
  <c r="E23" i="7"/>
  <c r="D23" i="7"/>
  <c r="C23" i="7" s="1"/>
  <c r="E22" i="7"/>
  <c r="D22" i="7"/>
  <c r="C22" i="7"/>
  <c r="E21" i="7"/>
  <c r="D21" i="7"/>
  <c r="C21" i="7" s="1"/>
  <c r="E20" i="7"/>
  <c r="D20" i="7"/>
  <c r="C20" i="7" s="1"/>
  <c r="E19" i="7"/>
  <c r="D19" i="7"/>
  <c r="C19" i="7"/>
  <c r="E14" i="7"/>
  <c r="D14" i="7"/>
  <c r="C14" i="7"/>
  <c r="E13" i="7"/>
  <c r="D13" i="7"/>
  <c r="E12" i="7"/>
  <c r="D12" i="7"/>
  <c r="C12" i="7"/>
  <c r="A5" i="7"/>
  <c r="A4" i="7"/>
  <c r="A3" i="7"/>
  <c r="A2" i="7"/>
  <c r="C310" i="5" l="1"/>
  <c r="A346" i="5" s="1"/>
  <c r="DA47" i="6"/>
  <c r="B346" i="6" s="1"/>
  <c r="CA47" i="6"/>
  <c r="C310" i="6"/>
  <c r="A346" i="6" s="1"/>
  <c r="E310" i="6"/>
  <c r="CA47" i="7"/>
  <c r="DA47" i="7"/>
  <c r="DA46" i="7"/>
  <c r="CA46" i="7"/>
  <c r="C264" i="7"/>
  <c r="C97" i="7"/>
  <c r="C96" i="7" s="1"/>
  <c r="D150" i="7"/>
  <c r="C122" i="7"/>
  <c r="C150" i="7" s="1"/>
  <c r="C186" i="7"/>
  <c r="C189" i="7" s="1"/>
  <c r="H310" i="7"/>
  <c r="L310" i="7"/>
  <c r="P310" i="7"/>
  <c r="T310" i="7"/>
  <c r="X310" i="7"/>
  <c r="AB310" i="7"/>
  <c r="AF310" i="7"/>
  <c r="AJ310" i="7"/>
  <c r="F310" i="7"/>
  <c r="C13" i="7"/>
  <c r="C33" i="7"/>
  <c r="B48" i="7"/>
  <c r="C161" i="7"/>
  <c r="C25" i="7"/>
  <c r="B45" i="7"/>
  <c r="B54" i="7"/>
  <c r="F85" i="7"/>
  <c r="D96" i="7"/>
  <c r="E161" i="7"/>
  <c r="D161" i="7"/>
  <c r="AO264" i="7"/>
  <c r="AO310" i="7" s="1"/>
  <c r="E264" i="7"/>
  <c r="AI310" i="8"/>
  <c r="S310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 s="1"/>
  <c r="E308" i="8"/>
  <c r="D308" i="8"/>
  <c r="C308" i="8"/>
  <c r="E307" i="8"/>
  <c r="D307" i="8"/>
  <c r="C307" i="8"/>
  <c r="E306" i="8"/>
  <c r="D306" i="8"/>
  <c r="C306" i="8" s="1"/>
  <c r="E305" i="8"/>
  <c r="D305" i="8"/>
  <c r="C305" i="8" s="1"/>
  <c r="E304" i="8"/>
  <c r="D304" i="8"/>
  <c r="C304" i="8"/>
  <c r="E303" i="8"/>
  <c r="D303" i="8"/>
  <c r="C303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E302" i="8" s="1"/>
  <c r="F302" i="8"/>
  <c r="D302" i="8"/>
  <c r="C302" i="8"/>
  <c r="E301" i="8"/>
  <c r="D301" i="8"/>
  <c r="C301" i="8"/>
  <c r="E300" i="8"/>
  <c r="D300" i="8"/>
  <c r="E299" i="8"/>
  <c r="D299" i="8"/>
  <c r="C299" i="8" s="1"/>
  <c r="E298" i="8"/>
  <c r="D298" i="8"/>
  <c r="C298" i="8"/>
  <c r="E297" i="8"/>
  <c r="D297" i="8"/>
  <c r="C297" i="8"/>
  <c r="E296" i="8"/>
  <c r="D296" i="8"/>
  <c r="C296" i="8" s="1"/>
  <c r="E295" i="8"/>
  <c r="D295" i="8"/>
  <c r="C295" i="8" s="1"/>
  <c r="E294" i="8"/>
  <c r="D294" i="8"/>
  <c r="C294" i="8"/>
  <c r="E293" i="8"/>
  <c r="D293" i="8"/>
  <c r="C293" i="8"/>
  <c r="E292" i="8"/>
  <c r="D292" i="8"/>
  <c r="E291" i="8"/>
  <c r="D291" i="8"/>
  <c r="C291" i="8" s="1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D290" i="8" s="1"/>
  <c r="C290" i="8" s="1"/>
  <c r="E290" i="8"/>
  <c r="E289" i="8"/>
  <c r="D289" i="8"/>
  <c r="C289" i="8" s="1"/>
  <c r="E288" i="8"/>
  <c r="D288" i="8"/>
  <c r="C288" i="8"/>
  <c r="E287" i="8"/>
  <c r="D287" i="8"/>
  <c r="C287" i="8"/>
  <c r="E286" i="8"/>
  <c r="D286" i="8"/>
  <c r="C286" i="8" s="1"/>
  <c r="E285" i="8"/>
  <c r="D285" i="8"/>
  <c r="C285" i="8" s="1"/>
  <c r="E284" i="8"/>
  <c r="D284" i="8"/>
  <c r="C284" i="8"/>
  <c r="E283" i="8"/>
  <c r="D283" i="8"/>
  <c r="C283" i="8"/>
  <c r="E282" i="8"/>
  <c r="D282" i="8"/>
  <c r="E281" i="8"/>
  <c r="D281" i="8"/>
  <c r="C281" i="8" s="1"/>
  <c r="E280" i="8"/>
  <c r="D280" i="8"/>
  <c r="C280" i="8"/>
  <c r="E279" i="8"/>
  <c r="D279" i="8"/>
  <c r="C279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E278" i="8" s="1"/>
  <c r="C278" i="8" s="1"/>
  <c r="F278" i="8"/>
  <c r="D278" i="8"/>
  <c r="E277" i="8"/>
  <c r="D277" i="8"/>
  <c r="C277" i="8"/>
  <c r="E276" i="8"/>
  <c r="D276" i="8"/>
  <c r="C276" i="8" s="1"/>
  <c r="E275" i="8"/>
  <c r="D275" i="8"/>
  <c r="C275" i="8" s="1"/>
  <c r="E274" i="8"/>
  <c r="D274" i="8"/>
  <c r="C274" i="8"/>
  <c r="E273" i="8"/>
  <c r="D273" i="8"/>
  <c r="C273" i="8"/>
  <c r="E272" i="8"/>
  <c r="D272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E271" i="8" s="1"/>
  <c r="F271" i="8"/>
  <c r="D271" i="8" s="1"/>
  <c r="C271" i="8" s="1"/>
  <c r="E270" i="8"/>
  <c r="D270" i="8"/>
  <c r="E269" i="8"/>
  <c r="D269" i="8"/>
  <c r="C269" i="8" s="1"/>
  <c r="E268" i="8"/>
  <c r="D268" i="8"/>
  <c r="C268" i="8" s="1"/>
  <c r="E267" i="8"/>
  <c r="D267" i="8"/>
  <c r="C267" i="8"/>
  <c r="E266" i="8"/>
  <c r="D266" i="8"/>
  <c r="C266" i="8" s="1"/>
  <c r="E265" i="8"/>
  <c r="D265" i="8"/>
  <c r="AW264" i="8"/>
  <c r="AW310" i="8" s="1"/>
  <c r="AV264" i="8"/>
  <c r="AV310" i="8" s="1"/>
  <c r="AU264" i="8"/>
  <c r="AU310" i="8" s="1"/>
  <c r="AT264" i="8"/>
  <c r="AT310" i="8" s="1"/>
  <c r="AS264" i="8"/>
  <c r="AS310" i="8" s="1"/>
  <c r="AR264" i="8"/>
  <c r="AR310" i="8" s="1"/>
  <c r="AQ264" i="8"/>
  <c r="AQ310" i="8" s="1"/>
  <c r="AP264" i="8"/>
  <c r="AP310" i="8" s="1"/>
  <c r="AM264" i="8"/>
  <c r="AM310" i="8" s="1"/>
  <c r="AL264" i="8"/>
  <c r="AL310" i="8" s="1"/>
  <c r="AK264" i="8"/>
  <c r="AK310" i="8" s="1"/>
  <c r="AJ264" i="8"/>
  <c r="AI264" i="8"/>
  <c r="AH264" i="8"/>
  <c r="AH310" i="8" s="1"/>
  <c r="AG264" i="8"/>
  <c r="AG310" i="8" s="1"/>
  <c r="AF264" i="8"/>
  <c r="AE264" i="8"/>
  <c r="AE310" i="8" s="1"/>
  <c r="AD264" i="8"/>
  <c r="AD310" i="8" s="1"/>
  <c r="AC264" i="8"/>
  <c r="AC310" i="8" s="1"/>
  <c r="AB264" i="8"/>
  <c r="AA264" i="8"/>
  <c r="AA310" i="8" s="1"/>
  <c r="Z264" i="8"/>
  <c r="Z310" i="8" s="1"/>
  <c r="Y264" i="8"/>
  <c r="Y310" i="8" s="1"/>
  <c r="X264" i="8"/>
  <c r="W264" i="8"/>
  <c r="W310" i="8" s="1"/>
  <c r="V264" i="8"/>
  <c r="V310" i="8" s="1"/>
  <c r="U264" i="8"/>
  <c r="U310" i="8" s="1"/>
  <c r="T264" i="8"/>
  <c r="S264" i="8"/>
  <c r="R264" i="8"/>
  <c r="R310" i="8" s="1"/>
  <c r="Q264" i="8"/>
  <c r="Q310" i="8" s="1"/>
  <c r="P264" i="8"/>
  <c r="O264" i="8"/>
  <c r="O310" i="8" s="1"/>
  <c r="N264" i="8"/>
  <c r="N310" i="8" s="1"/>
  <c r="M264" i="8"/>
  <c r="M310" i="8" s="1"/>
  <c r="L264" i="8"/>
  <c r="K264" i="8"/>
  <c r="K310" i="8" s="1"/>
  <c r="J264" i="8"/>
  <c r="J310" i="8" s="1"/>
  <c r="I264" i="8"/>
  <c r="I310" i="8" s="1"/>
  <c r="H264" i="8"/>
  <c r="G264" i="8"/>
  <c r="E264" i="8" s="1"/>
  <c r="F264" i="8"/>
  <c r="F310" i="8" s="1"/>
  <c r="D264" i="8"/>
  <c r="C264" i="8" s="1"/>
  <c r="AO263" i="8"/>
  <c r="AN263" i="8"/>
  <c r="E263" i="8"/>
  <c r="D263" i="8"/>
  <c r="AO262" i="8"/>
  <c r="AO264" i="8" s="1"/>
  <c r="AO310" i="8" s="1"/>
  <c r="AN262" i="8"/>
  <c r="AN264" i="8" s="1"/>
  <c r="AN310" i="8" s="1"/>
  <c r="E262" i="8"/>
  <c r="D262" i="8"/>
  <c r="E257" i="8"/>
  <c r="D257" i="8"/>
  <c r="C257" i="8" s="1"/>
  <c r="E256" i="8"/>
  <c r="D256" i="8"/>
  <c r="C256" i="8"/>
  <c r="E255" i="8"/>
  <c r="D255" i="8"/>
  <c r="C255" i="8"/>
  <c r="E254" i="8"/>
  <c r="D254" i="8"/>
  <c r="C254" i="8" s="1"/>
  <c r="E253" i="8"/>
  <c r="D253" i="8"/>
  <c r="E252" i="8"/>
  <c r="D252" i="8"/>
  <c r="C252" i="8" s="1"/>
  <c r="E247" i="8"/>
  <c r="D247" i="8"/>
  <c r="C247" i="8"/>
  <c r="E246" i="8"/>
  <c r="D246" i="8"/>
  <c r="E245" i="8"/>
  <c r="D245" i="8"/>
  <c r="C245" i="8" s="1"/>
  <c r="E244" i="8"/>
  <c r="D244" i="8"/>
  <c r="C244" i="8"/>
  <c r="E243" i="8"/>
  <c r="D243" i="8"/>
  <c r="C243" i="8"/>
  <c r="E242" i="8"/>
  <c r="D242" i="8"/>
  <c r="C242" i="8" s="1"/>
  <c r="E241" i="8"/>
  <c r="D241" i="8"/>
  <c r="E240" i="8"/>
  <c r="D240" i="8"/>
  <c r="C240" i="8" s="1"/>
  <c r="E239" i="8"/>
  <c r="D239" i="8"/>
  <c r="C239" i="8"/>
  <c r="E238" i="8"/>
  <c r="D238" i="8"/>
  <c r="E211" i="8"/>
  <c r="D211" i="8"/>
  <c r="C211" i="8" s="1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5" i="8"/>
  <c r="E206" i="8" s="1"/>
  <c r="D205" i="8"/>
  <c r="E204" i="8"/>
  <c r="D204" i="8"/>
  <c r="C204" i="8"/>
  <c r="Q199" i="8"/>
  <c r="P199" i="8"/>
  <c r="O199" i="8"/>
  <c r="N199" i="8"/>
  <c r="M199" i="8"/>
  <c r="L199" i="8"/>
  <c r="K199" i="8"/>
  <c r="J199" i="8"/>
  <c r="I199" i="8"/>
  <c r="H199" i="8"/>
  <c r="G199" i="8"/>
  <c r="E199" i="8" s="1"/>
  <c r="F199" i="8"/>
  <c r="D199" i="8" s="1"/>
  <c r="C199" i="8" s="1"/>
  <c r="E198" i="8"/>
  <c r="D198" i="8"/>
  <c r="C198" i="8" s="1"/>
  <c r="E197" i="8"/>
  <c r="D197" i="8"/>
  <c r="E196" i="8"/>
  <c r="D196" i="8"/>
  <c r="C196" i="8"/>
  <c r="E195" i="8"/>
  <c r="D195" i="8"/>
  <c r="C195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E188" i="8"/>
  <c r="D188" i="8"/>
  <c r="E187" i="8"/>
  <c r="D187" i="8"/>
  <c r="D189" i="8" s="1"/>
  <c r="E186" i="8"/>
  <c r="D186" i="8"/>
  <c r="C186" i="8"/>
  <c r="E181" i="8"/>
  <c r="D181" i="8"/>
  <c r="E180" i="8"/>
  <c r="D180" i="8"/>
  <c r="C180" i="8" s="1"/>
  <c r="E179" i="8"/>
  <c r="D179" i="8"/>
  <c r="C179" i="8"/>
  <c r="E178" i="8"/>
  <c r="D178" i="8"/>
  <c r="C178" i="8"/>
  <c r="E177" i="8"/>
  <c r="D177" i="8"/>
  <c r="C177" i="8" s="1"/>
  <c r="E176" i="8"/>
  <c r="D176" i="8"/>
  <c r="E171" i="8"/>
  <c r="D171" i="8"/>
  <c r="C171" i="8" s="1"/>
  <c r="E170" i="8"/>
  <c r="D170" i="8"/>
  <c r="C170" i="8"/>
  <c r="E169" i="8"/>
  <c r="D169" i="8"/>
  <c r="E168" i="8"/>
  <c r="D168" i="8"/>
  <c r="C168" i="8" s="1"/>
  <c r="E167" i="8"/>
  <c r="D167" i="8"/>
  <c r="C167" i="8"/>
  <c r="E166" i="8"/>
  <c r="D166" i="8"/>
  <c r="C166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0" i="8"/>
  <c r="D160" i="8"/>
  <c r="C160" i="8"/>
  <c r="E159" i="8"/>
  <c r="D159" i="8"/>
  <c r="C159" i="8" s="1"/>
  <c r="E158" i="8"/>
  <c r="D158" i="8"/>
  <c r="E157" i="8"/>
  <c r="D157" i="8"/>
  <c r="C157" i="8"/>
  <c r="E156" i="8"/>
  <c r="D156" i="8"/>
  <c r="C156" i="8"/>
  <c r="E155" i="8"/>
  <c r="D155" i="8"/>
  <c r="E154" i="8"/>
  <c r="D154" i="8"/>
  <c r="C154" i="8" s="1"/>
  <c r="E153" i="8"/>
  <c r="D153" i="8"/>
  <c r="D161" i="8" s="1"/>
  <c r="E152" i="8"/>
  <c r="D152" i="8"/>
  <c r="C152" i="8"/>
  <c r="E151" i="8"/>
  <c r="D151" i="8"/>
  <c r="C151" i="8" s="1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49" i="8"/>
  <c r="D149" i="8"/>
  <c r="C149" i="8" s="1"/>
  <c r="E148" i="8"/>
  <c r="D148" i="8"/>
  <c r="E147" i="8"/>
  <c r="D147" i="8"/>
  <c r="C147" i="8" s="1"/>
  <c r="E146" i="8"/>
  <c r="D146" i="8"/>
  <c r="C146" i="8"/>
  <c r="E145" i="8"/>
  <c r="D145" i="8"/>
  <c r="E144" i="8"/>
  <c r="D144" i="8"/>
  <c r="C144" i="8" s="1"/>
  <c r="E143" i="8"/>
  <c r="D143" i="8"/>
  <c r="C143" i="8"/>
  <c r="E142" i="8"/>
  <c r="D142" i="8"/>
  <c r="C142" i="8"/>
  <c r="E141" i="8"/>
  <c r="D141" i="8"/>
  <c r="C141" i="8" s="1"/>
  <c r="E140" i="8"/>
  <c r="D140" i="8"/>
  <c r="E139" i="8"/>
  <c r="D139" i="8"/>
  <c r="C139" i="8" s="1"/>
  <c r="E138" i="8"/>
  <c r="D138" i="8"/>
  <c r="C138" i="8"/>
  <c r="E137" i="8"/>
  <c r="D137" i="8"/>
  <c r="E136" i="8"/>
  <c r="D136" i="8"/>
  <c r="C136" i="8" s="1"/>
  <c r="E135" i="8"/>
  <c r="D135" i="8"/>
  <c r="C135" i="8"/>
  <c r="E134" i="8"/>
  <c r="D134" i="8"/>
  <c r="C134" i="8"/>
  <c r="E133" i="8"/>
  <c r="D133" i="8"/>
  <c r="C133" i="8" s="1"/>
  <c r="E132" i="8"/>
  <c r="D132" i="8"/>
  <c r="E131" i="8"/>
  <c r="D131" i="8"/>
  <c r="C131" i="8" s="1"/>
  <c r="E130" i="8"/>
  <c r="D130" i="8"/>
  <c r="C130" i="8"/>
  <c r="E129" i="8"/>
  <c r="D129" i="8"/>
  <c r="E128" i="8"/>
  <c r="D128" i="8"/>
  <c r="C128" i="8" s="1"/>
  <c r="E127" i="8"/>
  <c r="D127" i="8"/>
  <c r="C127" i="8"/>
  <c r="E126" i="8"/>
  <c r="D126" i="8"/>
  <c r="C126" i="8"/>
  <c r="E125" i="8"/>
  <c r="D125" i="8"/>
  <c r="C125" i="8" s="1"/>
  <c r="E124" i="8"/>
  <c r="D124" i="8"/>
  <c r="E123" i="8"/>
  <c r="D123" i="8"/>
  <c r="C123" i="8" s="1"/>
  <c r="E122" i="8"/>
  <c r="D122" i="8"/>
  <c r="C122" i="8"/>
  <c r="E121" i="8"/>
  <c r="D121" i="8"/>
  <c r="E120" i="8"/>
  <c r="D120" i="8"/>
  <c r="E115" i="8"/>
  <c r="D115" i="8"/>
  <c r="C115" i="8"/>
  <c r="E114" i="8"/>
  <c r="D114" i="8"/>
  <c r="C114" i="8"/>
  <c r="E113" i="8"/>
  <c r="D113" i="8"/>
  <c r="C113" i="8" s="1"/>
  <c r="E112" i="8"/>
  <c r="D112" i="8"/>
  <c r="E111" i="8"/>
  <c r="D111" i="8"/>
  <c r="C111" i="8" s="1"/>
  <c r="E110" i="8"/>
  <c r="D110" i="8"/>
  <c r="C110" i="8"/>
  <c r="E109" i="8"/>
  <c r="D109" i="8"/>
  <c r="E108" i="8"/>
  <c r="D108" i="8"/>
  <c r="C108" i="8" s="1"/>
  <c r="E107" i="8"/>
  <c r="D107" i="8"/>
  <c r="C107" i="8"/>
  <c r="E101" i="8"/>
  <c r="D101" i="8"/>
  <c r="C101" i="8"/>
  <c r="E100" i="8"/>
  <c r="D100" i="8"/>
  <c r="C100" i="8" s="1"/>
  <c r="E99" i="8"/>
  <c r="D99" i="8"/>
  <c r="E98" i="8"/>
  <c r="D98" i="8"/>
  <c r="D96" i="8" s="1"/>
  <c r="E97" i="8"/>
  <c r="D97" i="8"/>
  <c r="C97" i="8"/>
  <c r="I96" i="8"/>
  <c r="H96" i="8"/>
  <c r="G96" i="8"/>
  <c r="F96" i="8"/>
  <c r="E96" i="8"/>
  <c r="CH86" i="8"/>
  <c r="CB86" i="8" s="1"/>
  <c r="CG86" i="8"/>
  <c r="CF86" i="8"/>
  <c r="CA86" i="8"/>
  <c r="BU86" i="8" s="1"/>
  <c r="BZ86" i="8"/>
  <c r="BT86" i="8" s="1"/>
  <c r="BY86" i="8"/>
  <c r="BX86" i="8"/>
  <c r="BW86" i="8"/>
  <c r="BV86" i="8"/>
  <c r="CH85" i="8"/>
  <c r="CB85" i="8" s="1"/>
  <c r="BV85" i="8" s="1"/>
  <c r="CG85" i="8"/>
  <c r="CF85" i="8"/>
  <c r="CA85" i="8"/>
  <c r="BU85" i="8" s="1"/>
  <c r="BZ85" i="8"/>
  <c r="BY85" i="8"/>
  <c r="BX85" i="8"/>
  <c r="BW85" i="8"/>
  <c r="BT85" i="8"/>
  <c r="B78" i="8"/>
  <c r="D73" i="8"/>
  <c r="C73" i="8"/>
  <c r="B73" i="8" s="1"/>
  <c r="D72" i="8"/>
  <c r="C72" i="8"/>
  <c r="B72" i="8"/>
  <c r="D71" i="8"/>
  <c r="C71" i="8"/>
  <c r="B71" i="8" s="1"/>
  <c r="C66" i="8"/>
  <c r="C65" i="8"/>
  <c r="C64" i="8"/>
  <c r="C63" i="8"/>
  <c r="C62" i="8"/>
  <c r="C61" i="8"/>
  <c r="C60" i="8"/>
  <c r="D56" i="8"/>
  <c r="C56" i="8"/>
  <c r="B56" i="8" s="1"/>
  <c r="D55" i="8"/>
  <c r="C55" i="8"/>
  <c r="B55" i="8"/>
  <c r="D54" i="8"/>
  <c r="C54" i="8"/>
  <c r="H53" i="8"/>
  <c r="G53" i="8"/>
  <c r="F53" i="8"/>
  <c r="E53" i="8"/>
  <c r="D53" i="8"/>
  <c r="C53" i="8"/>
  <c r="B53" i="8" s="1"/>
  <c r="CA48" i="8"/>
  <c r="D48" i="8"/>
  <c r="C48" i="8"/>
  <c r="B48" i="8" s="1"/>
  <c r="DA48" i="8" s="1"/>
  <c r="D47" i="8"/>
  <c r="C47" i="8"/>
  <c r="B47" i="8"/>
  <c r="CA47" i="8" s="1"/>
  <c r="D46" i="8"/>
  <c r="C46" i="8"/>
  <c r="B46" i="8"/>
  <c r="CA46" i="8" s="1"/>
  <c r="D45" i="8"/>
  <c r="C45" i="8"/>
  <c r="B45" i="8" s="1"/>
  <c r="E40" i="8"/>
  <c r="D40" i="8"/>
  <c r="E39" i="8"/>
  <c r="D39" i="8"/>
  <c r="C39" i="8"/>
  <c r="E38" i="8"/>
  <c r="D38" i="8"/>
  <c r="C38" i="8"/>
  <c r="E37" i="8"/>
  <c r="D37" i="8"/>
  <c r="E36" i="8"/>
  <c r="D36" i="8"/>
  <c r="C36" i="8" s="1"/>
  <c r="E35" i="8"/>
  <c r="D35" i="8"/>
  <c r="C35" i="8" s="1"/>
  <c r="E34" i="8"/>
  <c r="D34" i="8"/>
  <c r="C34" i="8"/>
  <c r="E33" i="8"/>
  <c r="D33" i="8"/>
  <c r="C33" i="8" s="1"/>
  <c r="E32" i="8"/>
  <c r="D32" i="8"/>
  <c r="E31" i="8"/>
  <c r="D31" i="8"/>
  <c r="C31" i="8"/>
  <c r="E30" i="8"/>
  <c r="D30" i="8"/>
  <c r="C30" i="8"/>
  <c r="E29" i="8"/>
  <c r="D29" i="8"/>
  <c r="E28" i="8"/>
  <c r="D28" i="8"/>
  <c r="C28" i="8" s="1"/>
  <c r="E27" i="8"/>
  <c r="D27" i="8"/>
  <c r="C27" i="8" s="1"/>
  <c r="E26" i="8"/>
  <c r="D26" i="8"/>
  <c r="C26" i="8"/>
  <c r="E25" i="8"/>
  <c r="D25" i="8"/>
  <c r="C25" i="8" s="1"/>
  <c r="E24" i="8"/>
  <c r="D24" i="8"/>
  <c r="E23" i="8"/>
  <c r="D23" i="8"/>
  <c r="C23" i="8"/>
  <c r="E22" i="8"/>
  <c r="D22" i="8"/>
  <c r="C22" i="8"/>
  <c r="E21" i="8"/>
  <c r="D21" i="8"/>
  <c r="E20" i="8"/>
  <c r="D20" i="8"/>
  <c r="C20" i="8" s="1"/>
  <c r="E19" i="8"/>
  <c r="D19" i="8"/>
  <c r="C19" i="8" s="1"/>
  <c r="E14" i="8"/>
  <c r="D14" i="8"/>
  <c r="C14" i="8"/>
  <c r="E13" i="8"/>
  <c r="D13" i="8"/>
  <c r="C13" i="8" s="1"/>
  <c r="E12" i="8"/>
  <c r="D12" i="8"/>
  <c r="A5" i="8"/>
  <c r="A4" i="8"/>
  <c r="A3" i="8"/>
  <c r="A2" i="8"/>
  <c r="D310" i="7" l="1"/>
  <c r="C310" i="7" s="1"/>
  <c r="A346" i="7" s="1"/>
  <c r="DA48" i="7"/>
  <c r="CA48" i="7"/>
  <c r="CA45" i="7"/>
  <c r="Q45" i="7" s="1"/>
  <c r="DA45" i="7"/>
  <c r="C120" i="8"/>
  <c r="D150" i="8"/>
  <c r="C189" i="8"/>
  <c r="DA45" i="8"/>
  <c r="CA45" i="8"/>
  <c r="Q45" i="8" s="1"/>
  <c r="F86" i="8"/>
  <c r="E150" i="8"/>
  <c r="D206" i="8"/>
  <c r="C206" i="8" s="1"/>
  <c r="G310" i="8"/>
  <c r="E310" i="8" s="1"/>
  <c r="B54" i="8"/>
  <c r="F85" i="8"/>
  <c r="C99" i="8"/>
  <c r="C109" i="8"/>
  <c r="C112" i="8"/>
  <c r="C121" i="8"/>
  <c r="C124" i="8"/>
  <c r="C129" i="8"/>
  <c r="C132" i="8"/>
  <c r="C137" i="8"/>
  <c r="C140" i="8"/>
  <c r="C145" i="8"/>
  <c r="C148" i="8"/>
  <c r="E161" i="8"/>
  <c r="C153" i="8"/>
  <c r="C169" i="8"/>
  <c r="C176" i="8"/>
  <c r="C181" i="8"/>
  <c r="C188" i="8"/>
  <c r="C238" i="8"/>
  <c r="C241" i="8"/>
  <c r="C246" i="8"/>
  <c r="C253" i="8"/>
  <c r="C262" i="8"/>
  <c r="C263" i="8"/>
  <c r="H310" i="8"/>
  <c r="D310" i="8" s="1"/>
  <c r="C310" i="8" s="1"/>
  <c r="L310" i="8"/>
  <c r="P310" i="8"/>
  <c r="T310" i="8"/>
  <c r="X310" i="8"/>
  <c r="AB310" i="8"/>
  <c r="AF310" i="8"/>
  <c r="AJ310" i="8"/>
  <c r="C282" i="8"/>
  <c r="DA47" i="8"/>
  <c r="C12" i="8"/>
  <c r="C21" i="8"/>
  <c r="C24" i="8"/>
  <c r="C29" i="8"/>
  <c r="C32" i="8"/>
  <c r="C37" i="8"/>
  <c r="C40" i="8"/>
  <c r="DA46" i="8"/>
  <c r="C98" i="8"/>
  <c r="C96" i="8" s="1"/>
  <c r="C155" i="8"/>
  <c r="C161" i="8" s="1"/>
  <c r="C158" i="8"/>
  <c r="C187" i="8"/>
  <c r="C197" i="8"/>
  <c r="C205" i="8"/>
  <c r="C265" i="8"/>
  <c r="C270" i="8"/>
  <c r="C272" i="8"/>
  <c r="C292" i="8"/>
  <c r="C300" i="8"/>
  <c r="AJ310" i="9"/>
  <c r="T310" i="9"/>
  <c r="AM309" i="9"/>
  <c r="AL309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D309" i="9" s="1"/>
  <c r="E309" i="9"/>
  <c r="E308" i="9"/>
  <c r="D308" i="9"/>
  <c r="C308" i="9" s="1"/>
  <c r="E307" i="9"/>
  <c r="D307" i="9"/>
  <c r="C307" i="9"/>
  <c r="E306" i="9"/>
  <c r="D306" i="9"/>
  <c r="C306" i="9"/>
  <c r="E305" i="9"/>
  <c r="C305" i="9" s="1"/>
  <c r="D305" i="9"/>
  <c r="E304" i="9"/>
  <c r="D304" i="9"/>
  <c r="C304" i="9" s="1"/>
  <c r="E303" i="9"/>
  <c r="D303" i="9"/>
  <c r="C303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 s="1"/>
  <c r="E301" i="9"/>
  <c r="D301" i="9"/>
  <c r="C301" i="9"/>
  <c r="E300" i="9"/>
  <c r="D300" i="9"/>
  <c r="C300" i="9"/>
  <c r="E299" i="9"/>
  <c r="C299" i="9" s="1"/>
  <c r="D299" i="9"/>
  <c r="E298" i="9"/>
  <c r="D298" i="9"/>
  <c r="C298" i="9" s="1"/>
  <c r="E297" i="9"/>
  <c r="D297" i="9"/>
  <c r="C297" i="9"/>
  <c r="E296" i="9"/>
  <c r="D296" i="9"/>
  <c r="C296" i="9"/>
  <c r="E295" i="9"/>
  <c r="C295" i="9" s="1"/>
  <c r="D295" i="9"/>
  <c r="E294" i="9"/>
  <c r="D294" i="9"/>
  <c r="C294" i="9" s="1"/>
  <c r="E293" i="9"/>
  <c r="D293" i="9"/>
  <c r="C293" i="9"/>
  <c r="E292" i="9"/>
  <c r="D292" i="9"/>
  <c r="C292" i="9"/>
  <c r="E291" i="9"/>
  <c r="C291" i="9" s="1"/>
  <c r="D291" i="9"/>
  <c r="AM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E290" i="9" s="1"/>
  <c r="F290" i="9"/>
  <c r="D290" i="9" s="1"/>
  <c r="C290" i="9" s="1"/>
  <c r="E289" i="9"/>
  <c r="C289" i="9" s="1"/>
  <c r="D289" i="9"/>
  <c r="E288" i="9"/>
  <c r="D288" i="9"/>
  <c r="C288" i="9" s="1"/>
  <c r="E287" i="9"/>
  <c r="D287" i="9"/>
  <c r="C287" i="9"/>
  <c r="E286" i="9"/>
  <c r="D286" i="9"/>
  <c r="C286" i="9"/>
  <c r="E285" i="9"/>
  <c r="C285" i="9" s="1"/>
  <c r="D285" i="9"/>
  <c r="E284" i="9"/>
  <c r="D284" i="9"/>
  <c r="C284" i="9" s="1"/>
  <c r="E283" i="9"/>
  <c r="D283" i="9"/>
  <c r="C283" i="9"/>
  <c r="E282" i="9"/>
  <c r="D282" i="9"/>
  <c r="C282" i="9"/>
  <c r="E281" i="9"/>
  <c r="C281" i="9" s="1"/>
  <c r="D281" i="9"/>
  <c r="E280" i="9"/>
  <c r="D280" i="9"/>
  <c r="C280" i="9" s="1"/>
  <c r="E279" i="9"/>
  <c r="D279" i="9"/>
  <c r="C279" i="9"/>
  <c r="AM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 s="1"/>
  <c r="E277" i="9"/>
  <c r="D277" i="9"/>
  <c r="C277" i="9"/>
  <c r="E276" i="9"/>
  <c r="D276" i="9"/>
  <c r="C276" i="9"/>
  <c r="E275" i="9"/>
  <c r="C275" i="9" s="1"/>
  <c r="D275" i="9"/>
  <c r="E274" i="9"/>
  <c r="D274" i="9"/>
  <c r="C274" i="9" s="1"/>
  <c r="E273" i="9"/>
  <c r="D273" i="9"/>
  <c r="C273" i="9"/>
  <c r="E272" i="9"/>
  <c r="D272" i="9"/>
  <c r="C272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E271" i="9" s="1"/>
  <c r="C271" i="9" s="1"/>
  <c r="F271" i="9"/>
  <c r="D271" i="9"/>
  <c r="E270" i="9"/>
  <c r="D270" i="9"/>
  <c r="C270" i="9"/>
  <c r="E269" i="9"/>
  <c r="C269" i="9" s="1"/>
  <c r="D269" i="9"/>
  <c r="E268" i="9"/>
  <c r="D268" i="9"/>
  <c r="C268" i="9" s="1"/>
  <c r="E267" i="9"/>
  <c r="D267" i="9"/>
  <c r="C267" i="9"/>
  <c r="E266" i="9"/>
  <c r="D266" i="9"/>
  <c r="C266" i="9"/>
  <c r="E265" i="9"/>
  <c r="C265" i="9" s="1"/>
  <c r="D265" i="9"/>
  <c r="AW264" i="9"/>
  <c r="AW310" i="9" s="1"/>
  <c r="AV264" i="9"/>
  <c r="AV310" i="9" s="1"/>
  <c r="AU264" i="9"/>
  <c r="AU310" i="9" s="1"/>
  <c r="AT264" i="9"/>
  <c r="AT310" i="9" s="1"/>
  <c r="AS264" i="9"/>
  <c r="AS310" i="9" s="1"/>
  <c r="AR264" i="9"/>
  <c r="AR310" i="9" s="1"/>
  <c r="AQ264" i="9"/>
  <c r="AQ310" i="9" s="1"/>
  <c r="AP264" i="9"/>
  <c r="AP310" i="9" s="1"/>
  <c r="AN264" i="9"/>
  <c r="AN310" i="9" s="1"/>
  <c r="AM264" i="9"/>
  <c r="AM310" i="9" s="1"/>
  <c r="AL264" i="9"/>
  <c r="AK264" i="9"/>
  <c r="AJ264" i="9"/>
  <c r="AI264" i="9"/>
  <c r="AI310" i="9" s="1"/>
  <c r="AH264" i="9"/>
  <c r="AG264" i="9"/>
  <c r="AF264" i="9"/>
  <c r="AF310" i="9" s="1"/>
  <c r="AE264" i="9"/>
  <c r="AE310" i="9" s="1"/>
  <c r="AD264" i="9"/>
  <c r="AC264" i="9"/>
  <c r="AB264" i="9"/>
  <c r="AB310" i="9" s="1"/>
  <c r="AA264" i="9"/>
  <c r="AA310" i="9" s="1"/>
  <c r="Z264" i="9"/>
  <c r="Y264" i="9"/>
  <c r="X264" i="9"/>
  <c r="X310" i="9" s="1"/>
  <c r="W264" i="9"/>
  <c r="W310" i="9" s="1"/>
  <c r="V264" i="9"/>
  <c r="U264" i="9"/>
  <c r="T264" i="9"/>
  <c r="S264" i="9"/>
  <c r="S310" i="9" s="1"/>
  <c r="R264" i="9"/>
  <c r="Q264" i="9"/>
  <c r="P264" i="9"/>
  <c r="P310" i="9" s="1"/>
  <c r="O264" i="9"/>
  <c r="O310" i="9" s="1"/>
  <c r="N264" i="9"/>
  <c r="M264" i="9"/>
  <c r="L264" i="9"/>
  <c r="L310" i="9" s="1"/>
  <c r="K264" i="9"/>
  <c r="K310" i="9" s="1"/>
  <c r="J264" i="9"/>
  <c r="I264" i="9"/>
  <c r="H264" i="9"/>
  <c r="H310" i="9" s="1"/>
  <c r="G264" i="9"/>
  <c r="G310" i="9" s="1"/>
  <c r="F264" i="9"/>
  <c r="E264" i="9"/>
  <c r="D264" i="9"/>
  <c r="C264" i="9" s="1"/>
  <c r="AO263" i="9"/>
  <c r="AN263" i="9"/>
  <c r="E263" i="9"/>
  <c r="C263" i="9" s="1"/>
  <c r="D263" i="9"/>
  <c r="AO262" i="9"/>
  <c r="AO264" i="9" s="1"/>
  <c r="AO310" i="9" s="1"/>
  <c r="AN262" i="9"/>
  <c r="E262" i="9"/>
  <c r="D262" i="9"/>
  <c r="C262" i="9"/>
  <c r="E257" i="9"/>
  <c r="C257" i="9" s="1"/>
  <c r="D257" i="9"/>
  <c r="E256" i="9"/>
  <c r="D256" i="9"/>
  <c r="C256" i="9" s="1"/>
  <c r="E255" i="9"/>
  <c r="D255" i="9"/>
  <c r="C255" i="9"/>
  <c r="E254" i="9"/>
  <c r="D254" i="9"/>
  <c r="C254" i="9"/>
  <c r="E253" i="9"/>
  <c r="C253" i="9" s="1"/>
  <c r="D253" i="9"/>
  <c r="E252" i="9"/>
  <c r="D252" i="9"/>
  <c r="E247" i="9"/>
  <c r="D247" i="9"/>
  <c r="C247" i="9" s="1"/>
  <c r="E246" i="9"/>
  <c r="D246" i="9"/>
  <c r="C246" i="9"/>
  <c r="E245" i="9"/>
  <c r="C245" i="9" s="1"/>
  <c r="D245" i="9"/>
  <c r="E244" i="9"/>
  <c r="D244" i="9"/>
  <c r="C244" i="9" s="1"/>
  <c r="E243" i="9"/>
  <c r="D243" i="9"/>
  <c r="C243" i="9"/>
  <c r="E242" i="9"/>
  <c r="D242" i="9"/>
  <c r="C242" i="9"/>
  <c r="E241" i="9"/>
  <c r="C241" i="9" s="1"/>
  <c r="D241" i="9"/>
  <c r="E240" i="9"/>
  <c r="D240" i="9"/>
  <c r="E239" i="9"/>
  <c r="D239" i="9"/>
  <c r="C239" i="9" s="1"/>
  <c r="E238" i="9"/>
  <c r="D238" i="9"/>
  <c r="C238" i="9"/>
  <c r="E211" i="9"/>
  <c r="C211" i="9" s="1"/>
  <c r="D211" i="9"/>
  <c r="AI206" i="9"/>
  <c r="AH206" i="9"/>
  <c r="AG206" i="9"/>
  <c r="AF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I206" i="9"/>
  <c r="H206" i="9"/>
  <c r="G206" i="9"/>
  <c r="F206" i="9"/>
  <c r="E205" i="9"/>
  <c r="C205" i="9" s="1"/>
  <c r="D205" i="9"/>
  <c r="E204" i="9"/>
  <c r="E206" i="9" s="1"/>
  <c r="D204" i="9"/>
  <c r="Q199" i="9"/>
  <c r="P199" i="9"/>
  <c r="O199" i="9"/>
  <c r="N199" i="9"/>
  <c r="M199" i="9"/>
  <c r="L199" i="9"/>
  <c r="K199" i="9"/>
  <c r="J199" i="9"/>
  <c r="I199" i="9"/>
  <c r="H199" i="9"/>
  <c r="D199" i="9" s="1"/>
  <c r="C199" i="9" s="1"/>
  <c r="G199" i="9"/>
  <c r="E199" i="9" s="1"/>
  <c r="F199" i="9"/>
  <c r="E198" i="9"/>
  <c r="D198" i="9"/>
  <c r="C198" i="9"/>
  <c r="E197" i="9"/>
  <c r="C197" i="9" s="1"/>
  <c r="D197" i="9"/>
  <c r="E196" i="9"/>
  <c r="D196" i="9"/>
  <c r="E195" i="9"/>
  <c r="D195" i="9"/>
  <c r="C195" i="9" s="1"/>
  <c r="Q189" i="9"/>
  <c r="P189" i="9"/>
  <c r="O189" i="9"/>
  <c r="N189" i="9"/>
  <c r="M189" i="9"/>
  <c r="L189" i="9"/>
  <c r="K189" i="9"/>
  <c r="J189" i="9"/>
  <c r="I189" i="9"/>
  <c r="H189" i="9"/>
  <c r="G189" i="9"/>
  <c r="F189" i="9"/>
  <c r="E188" i="9"/>
  <c r="C188" i="9" s="1"/>
  <c r="D188" i="9"/>
  <c r="E187" i="9"/>
  <c r="D187" i="9"/>
  <c r="E186" i="9"/>
  <c r="E189" i="9" s="1"/>
  <c r="D186" i="9"/>
  <c r="D189" i="9" s="1"/>
  <c r="E181" i="9"/>
  <c r="D181" i="9"/>
  <c r="C181" i="9"/>
  <c r="E180" i="9"/>
  <c r="C180" i="9" s="1"/>
  <c r="D180" i="9"/>
  <c r="E179" i="9"/>
  <c r="D179" i="9"/>
  <c r="C179" i="9" s="1"/>
  <c r="E178" i="9"/>
  <c r="D178" i="9"/>
  <c r="C178" i="9"/>
  <c r="E177" i="9"/>
  <c r="D177" i="9"/>
  <c r="C177" i="9"/>
  <c r="E176" i="9"/>
  <c r="C176" i="9" s="1"/>
  <c r="D176" i="9"/>
  <c r="E171" i="9"/>
  <c r="D171" i="9"/>
  <c r="E170" i="9"/>
  <c r="D170" i="9"/>
  <c r="C170" i="9" s="1"/>
  <c r="E169" i="9"/>
  <c r="D169" i="9"/>
  <c r="C169" i="9"/>
  <c r="E168" i="9"/>
  <c r="C168" i="9" s="1"/>
  <c r="D168" i="9"/>
  <c r="E167" i="9"/>
  <c r="D167" i="9"/>
  <c r="C167" i="9" s="1"/>
  <c r="E166" i="9"/>
  <c r="D166" i="9"/>
  <c r="C166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0" i="9"/>
  <c r="D160" i="9"/>
  <c r="C160" i="9" s="1"/>
  <c r="E159" i="9"/>
  <c r="D159" i="9"/>
  <c r="C159" i="9"/>
  <c r="E158" i="9"/>
  <c r="C158" i="9" s="1"/>
  <c r="D158" i="9"/>
  <c r="E157" i="9"/>
  <c r="D157" i="9"/>
  <c r="E156" i="9"/>
  <c r="D156" i="9"/>
  <c r="C156" i="9"/>
  <c r="E155" i="9"/>
  <c r="D155" i="9"/>
  <c r="C155" i="9"/>
  <c r="E154" i="9"/>
  <c r="C154" i="9" s="1"/>
  <c r="D154" i="9"/>
  <c r="E153" i="9"/>
  <c r="E161" i="9" s="1"/>
  <c r="D153" i="9"/>
  <c r="C153" i="9" s="1"/>
  <c r="E152" i="9"/>
  <c r="D152" i="9"/>
  <c r="C152" i="9" s="1"/>
  <c r="E151" i="9"/>
  <c r="D151" i="9"/>
  <c r="C151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49" i="9"/>
  <c r="D149" i="9"/>
  <c r="C149" i="9"/>
  <c r="E148" i="9"/>
  <c r="C148" i="9" s="1"/>
  <c r="D148" i="9"/>
  <c r="E147" i="9"/>
  <c r="D147" i="9"/>
  <c r="C147" i="9" s="1"/>
  <c r="E146" i="9"/>
  <c r="D146" i="9"/>
  <c r="C146" i="9"/>
  <c r="E145" i="9"/>
  <c r="D145" i="9"/>
  <c r="C145" i="9"/>
  <c r="E144" i="9"/>
  <c r="C144" i="9" s="1"/>
  <c r="D144" i="9"/>
  <c r="E143" i="9"/>
  <c r="D143" i="9"/>
  <c r="E142" i="9"/>
  <c r="D142" i="9"/>
  <c r="C142" i="9" s="1"/>
  <c r="E141" i="9"/>
  <c r="D141" i="9"/>
  <c r="C141" i="9"/>
  <c r="E140" i="9"/>
  <c r="C140" i="9" s="1"/>
  <c r="D140" i="9"/>
  <c r="E139" i="9"/>
  <c r="D139" i="9"/>
  <c r="C139" i="9" s="1"/>
  <c r="E138" i="9"/>
  <c r="D138" i="9"/>
  <c r="C138" i="9"/>
  <c r="E137" i="9"/>
  <c r="D137" i="9"/>
  <c r="C137" i="9"/>
  <c r="E136" i="9"/>
  <c r="C136" i="9" s="1"/>
  <c r="D136" i="9"/>
  <c r="E135" i="9"/>
  <c r="D135" i="9"/>
  <c r="E134" i="9"/>
  <c r="D134" i="9"/>
  <c r="C134" i="9" s="1"/>
  <c r="E133" i="9"/>
  <c r="D133" i="9"/>
  <c r="C133" i="9"/>
  <c r="E132" i="9"/>
  <c r="C132" i="9" s="1"/>
  <c r="D132" i="9"/>
  <c r="E131" i="9"/>
  <c r="D131" i="9"/>
  <c r="C131" i="9" s="1"/>
  <c r="E130" i="9"/>
  <c r="D130" i="9"/>
  <c r="C130" i="9"/>
  <c r="E129" i="9"/>
  <c r="D129" i="9"/>
  <c r="C129" i="9"/>
  <c r="E128" i="9"/>
  <c r="C128" i="9" s="1"/>
  <c r="D128" i="9"/>
  <c r="E127" i="9"/>
  <c r="D127" i="9"/>
  <c r="E126" i="9"/>
  <c r="D126" i="9"/>
  <c r="C126" i="9" s="1"/>
  <c r="E125" i="9"/>
  <c r="D125" i="9"/>
  <c r="C125" i="9"/>
  <c r="E124" i="9"/>
  <c r="C124" i="9" s="1"/>
  <c r="D124" i="9"/>
  <c r="E123" i="9"/>
  <c r="D123" i="9"/>
  <c r="C123" i="9" s="1"/>
  <c r="E122" i="9"/>
  <c r="D122" i="9"/>
  <c r="C122" i="9"/>
  <c r="E121" i="9"/>
  <c r="D121" i="9"/>
  <c r="C121" i="9"/>
  <c r="E120" i="9"/>
  <c r="D120" i="9"/>
  <c r="E115" i="9"/>
  <c r="D115" i="9"/>
  <c r="E114" i="9"/>
  <c r="D114" i="9"/>
  <c r="C114" i="9" s="1"/>
  <c r="E113" i="9"/>
  <c r="D113" i="9"/>
  <c r="C113" i="9"/>
  <c r="E112" i="9"/>
  <c r="C112" i="9" s="1"/>
  <c r="D112" i="9"/>
  <c r="E111" i="9"/>
  <c r="D111" i="9"/>
  <c r="C111" i="9" s="1"/>
  <c r="E110" i="9"/>
  <c r="D110" i="9"/>
  <c r="C110" i="9"/>
  <c r="E109" i="9"/>
  <c r="D109" i="9"/>
  <c r="C109" i="9"/>
  <c r="E108" i="9"/>
  <c r="C108" i="9" s="1"/>
  <c r="D108" i="9"/>
  <c r="E107" i="9"/>
  <c r="D107" i="9"/>
  <c r="E101" i="9"/>
  <c r="D101" i="9"/>
  <c r="C101" i="9" s="1"/>
  <c r="E100" i="9"/>
  <c r="D100" i="9"/>
  <c r="C100" i="9"/>
  <c r="E99" i="9"/>
  <c r="C99" i="9" s="1"/>
  <c r="D99" i="9"/>
  <c r="E98" i="9"/>
  <c r="D98" i="9"/>
  <c r="C98" i="9" s="1"/>
  <c r="E97" i="9"/>
  <c r="E96" i="9" s="1"/>
  <c r="D97" i="9"/>
  <c r="C97" i="9"/>
  <c r="I96" i="9"/>
  <c r="H96" i="9"/>
  <c r="G96" i="9"/>
  <c r="F96" i="9"/>
  <c r="CH86" i="9"/>
  <c r="CG86" i="9"/>
  <c r="CF86" i="9"/>
  <c r="BZ86" i="9" s="1"/>
  <c r="F86" i="9" s="1"/>
  <c r="CB86" i="9"/>
  <c r="BV86" i="9" s="1"/>
  <c r="CA86" i="9"/>
  <c r="BU86" i="9" s="1"/>
  <c r="BY86" i="9"/>
  <c r="BX86" i="9"/>
  <c r="BW86" i="9"/>
  <c r="BT86" i="9"/>
  <c r="CH85" i="9"/>
  <c r="CG85" i="9"/>
  <c r="CA85" i="9" s="1"/>
  <c r="BU85" i="9" s="1"/>
  <c r="CF85" i="9"/>
  <c r="BZ85" i="9" s="1"/>
  <c r="BT85" i="9" s="1"/>
  <c r="CB85" i="9"/>
  <c r="BV85" i="9" s="1"/>
  <c r="BY85" i="9"/>
  <c r="BX85" i="9"/>
  <c r="BW85" i="9"/>
  <c r="B78" i="9"/>
  <c r="D73" i="9"/>
  <c r="C73" i="9"/>
  <c r="D72" i="9"/>
  <c r="C72" i="9"/>
  <c r="B72" i="9" s="1"/>
  <c r="D71" i="9"/>
  <c r="C71" i="9"/>
  <c r="B71" i="9"/>
  <c r="C66" i="9"/>
  <c r="C65" i="9"/>
  <c r="C64" i="9"/>
  <c r="C63" i="9"/>
  <c r="C62" i="9"/>
  <c r="C61" i="9"/>
  <c r="C60" i="9"/>
  <c r="D56" i="9"/>
  <c r="C56" i="9"/>
  <c r="D55" i="9"/>
  <c r="C55" i="9"/>
  <c r="B55" i="9"/>
  <c r="D54" i="9"/>
  <c r="C54" i="9"/>
  <c r="B54" i="9"/>
  <c r="H53" i="9"/>
  <c r="G53" i="9"/>
  <c r="F53" i="9"/>
  <c r="E53" i="9"/>
  <c r="C53" i="9" s="1"/>
  <c r="D53" i="9"/>
  <c r="D48" i="9"/>
  <c r="C48" i="9"/>
  <c r="B48" i="9"/>
  <c r="DA48" i="9" s="1"/>
  <c r="D47" i="9"/>
  <c r="C47" i="9"/>
  <c r="B47" i="9" s="1"/>
  <c r="D46" i="9"/>
  <c r="C46" i="9"/>
  <c r="B46" i="9" s="1"/>
  <c r="D45" i="9"/>
  <c r="C45" i="9"/>
  <c r="B45" i="9"/>
  <c r="DA45" i="9" s="1"/>
  <c r="E40" i="9"/>
  <c r="C40" i="9" s="1"/>
  <c r="D40" i="9"/>
  <c r="E39" i="9"/>
  <c r="D39" i="9"/>
  <c r="C39" i="9" s="1"/>
  <c r="E38" i="9"/>
  <c r="D38" i="9"/>
  <c r="C38" i="9"/>
  <c r="E37" i="9"/>
  <c r="D37" i="9"/>
  <c r="C37" i="9"/>
  <c r="E36" i="9"/>
  <c r="C36" i="9" s="1"/>
  <c r="D36" i="9"/>
  <c r="E35" i="9"/>
  <c r="D35" i="9"/>
  <c r="E34" i="9"/>
  <c r="D34" i="9"/>
  <c r="C34" i="9" s="1"/>
  <c r="E33" i="9"/>
  <c r="D33" i="9"/>
  <c r="C33" i="9"/>
  <c r="E32" i="9"/>
  <c r="C32" i="9" s="1"/>
  <c r="D32" i="9"/>
  <c r="E31" i="9"/>
  <c r="D31" i="9"/>
  <c r="C31" i="9" s="1"/>
  <c r="E30" i="9"/>
  <c r="D30" i="9"/>
  <c r="C30" i="9"/>
  <c r="E29" i="9"/>
  <c r="D29" i="9"/>
  <c r="C29" i="9"/>
  <c r="E28" i="9"/>
  <c r="C28" i="9" s="1"/>
  <c r="D28" i="9"/>
  <c r="E27" i="9"/>
  <c r="D27" i="9"/>
  <c r="E26" i="9"/>
  <c r="D26" i="9"/>
  <c r="C26" i="9" s="1"/>
  <c r="E25" i="9"/>
  <c r="D25" i="9"/>
  <c r="C25" i="9"/>
  <c r="E24" i="9"/>
  <c r="C24" i="9" s="1"/>
  <c r="D24" i="9"/>
  <c r="E23" i="9"/>
  <c r="D23" i="9"/>
  <c r="C23" i="9" s="1"/>
  <c r="E22" i="9"/>
  <c r="D22" i="9"/>
  <c r="C22" i="9"/>
  <c r="E21" i="9"/>
  <c r="D21" i="9"/>
  <c r="C21" i="9"/>
  <c r="E20" i="9"/>
  <c r="C20" i="9" s="1"/>
  <c r="D20" i="9"/>
  <c r="E19" i="9"/>
  <c r="D19" i="9"/>
  <c r="E14" i="9"/>
  <c r="D14" i="9"/>
  <c r="C14" i="9" s="1"/>
  <c r="E13" i="9"/>
  <c r="D13" i="9"/>
  <c r="C13" i="9"/>
  <c r="E12" i="9"/>
  <c r="C12" i="9" s="1"/>
  <c r="D12" i="9"/>
  <c r="A5" i="9"/>
  <c r="A4" i="9"/>
  <c r="A3" i="9"/>
  <c r="A2" i="9"/>
  <c r="B346" i="7" l="1"/>
  <c r="A346" i="8"/>
  <c r="B346" i="8"/>
  <c r="C150" i="8"/>
  <c r="CA47" i="9"/>
  <c r="DA47" i="9"/>
  <c r="C96" i="9"/>
  <c r="B346" i="9"/>
  <c r="D150" i="9"/>
  <c r="DA46" i="9"/>
  <c r="CA46" i="9"/>
  <c r="B53" i="9"/>
  <c r="C120" i="9"/>
  <c r="E150" i="9"/>
  <c r="D161" i="9"/>
  <c r="C19" i="9"/>
  <c r="C27" i="9"/>
  <c r="C35" i="9"/>
  <c r="CA48" i="9"/>
  <c r="B73" i="9"/>
  <c r="D96" i="9"/>
  <c r="C107" i="9"/>
  <c r="C115" i="9"/>
  <c r="C127" i="9"/>
  <c r="C135" i="9"/>
  <c r="C143" i="9"/>
  <c r="C171" i="9"/>
  <c r="C187" i="9"/>
  <c r="C196" i="9"/>
  <c r="C240" i="9"/>
  <c r="C252" i="9"/>
  <c r="I310" i="9"/>
  <c r="M310" i="9"/>
  <c r="E310" i="9" s="1"/>
  <c r="Q310" i="9"/>
  <c r="U310" i="9"/>
  <c r="Y310" i="9"/>
  <c r="AC310" i="9"/>
  <c r="AG310" i="9"/>
  <c r="AK310" i="9"/>
  <c r="C309" i="9"/>
  <c r="CA45" i="9"/>
  <c r="Q45" i="9" s="1"/>
  <c r="B56" i="9"/>
  <c r="F85" i="9"/>
  <c r="C157" i="9"/>
  <c r="C161" i="9" s="1"/>
  <c r="C186" i="9"/>
  <c r="C189" i="9" s="1"/>
  <c r="C204" i="9"/>
  <c r="D206" i="9"/>
  <c r="C206" i="9" s="1"/>
  <c r="F310" i="9"/>
  <c r="J310" i="9"/>
  <c r="N310" i="9"/>
  <c r="R310" i="9"/>
  <c r="V310" i="9"/>
  <c r="Z310" i="9"/>
  <c r="AD310" i="9"/>
  <c r="AH310" i="9"/>
  <c r="AL310" i="9"/>
  <c r="AT310" i="10"/>
  <c r="AM309" i="10"/>
  <c r="AL309" i="10"/>
  <c r="AK309" i="10"/>
  <c r="AJ309" i="10"/>
  <c r="AI309" i="10"/>
  <c r="AH309" i="10"/>
  <c r="AG309" i="10"/>
  <c r="AF309" i="10"/>
  <c r="AE309" i="10"/>
  <c r="AD309" i="10"/>
  <c r="AC309" i="10"/>
  <c r="AB309" i="10"/>
  <c r="AA309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E309" i="10" s="1"/>
  <c r="C309" i="10" s="1"/>
  <c r="F309" i="10"/>
  <c r="D309" i="10"/>
  <c r="E308" i="10"/>
  <c r="D308" i="10"/>
  <c r="C308" i="10" s="1"/>
  <c r="E307" i="10"/>
  <c r="D307" i="10"/>
  <c r="C307" i="10"/>
  <c r="E306" i="10"/>
  <c r="D306" i="10"/>
  <c r="C306" i="10" s="1"/>
  <c r="E305" i="10"/>
  <c r="D305" i="10"/>
  <c r="C305" i="10"/>
  <c r="E304" i="10"/>
  <c r="D304" i="10"/>
  <c r="C304" i="10" s="1"/>
  <c r="E303" i="10"/>
  <c r="C303" i="10" s="1"/>
  <c r="D303" i="10"/>
  <c r="AM302" i="10"/>
  <c r="AL302" i="10"/>
  <c r="AK302" i="10"/>
  <c r="AJ302" i="10"/>
  <c r="AI302" i="10"/>
  <c r="AH302" i="10"/>
  <c r="AG302" i="10"/>
  <c r="AF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E302" i="10" s="1"/>
  <c r="F302" i="10"/>
  <c r="D302" i="10"/>
  <c r="C302" i="10" s="1"/>
  <c r="E301" i="10"/>
  <c r="D301" i="10"/>
  <c r="C301" i="10"/>
  <c r="E300" i="10"/>
  <c r="D300" i="10"/>
  <c r="C300" i="10" s="1"/>
  <c r="E299" i="10"/>
  <c r="D299" i="10"/>
  <c r="C299" i="10"/>
  <c r="E298" i="10"/>
  <c r="D298" i="10"/>
  <c r="C298" i="10" s="1"/>
  <c r="E297" i="10"/>
  <c r="C297" i="10" s="1"/>
  <c r="D297" i="10"/>
  <c r="E296" i="10"/>
  <c r="D296" i="10"/>
  <c r="C296" i="10" s="1"/>
  <c r="E295" i="10"/>
  <c r="C295" i="10" s="1"/>
  <c r="D295" i="10"/>
  <c r="E294" i="10"/>
  <c r="D294" i="10"/>
  <c r="C294" i="10" s="1"/>
  <c r="E293" i="10"/>
  <c r="D293" i="10"/>
  <c r="C293" i="10"/>
  <c r="E292" i="10"/>
  <c r="D292" i="10"/>
  <c r="C292" i="10" s="1"/>
  <c r="E291" i="10"/>
  <c r="D291" i="10"/>
  <c r="C291" i="10"/>
  <c r="AM290" i="10"/>
  <c r="AL290" i="10"/>
  <c r="AK290" i="10"/>
  <c r="AJ290" i="10"/>
  <c r="AI290" i="10"/>
  <c r="AH290" i="10"/>
  <c r="AG290" i="10"/>
  <c r="AF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 s="1"/>
  <c r="E289" i="10"/>
  <c r="D289" i="10"/>
  <c r="C289" i="10"/>
  <c r="E288" i="10"/>
  <c r="D288" i="10"/>
  <c r="C288" i="10" s="1"/>
  <c r="E287" i="10"/>
  <c r="D287" i="10"/>
  <c r="C287" i="10"/>
  <c r="E286" i="10"/>
  <c r="D286" i="10"/>
  <c r="C286" i="10" s="1"/>
  <c r="E285" i="10"/>
  <c r="C285" i="10" s="1"/>
  <c r="D285" i="10"/>
  <c r="E284" i="10"/>
  <c r="D284" i="10"/>
  <c r="C284" i="10" s="1"/>
  <c r="E283" i="10"/>
  <c r="C283" i="10" s="1"/>
  <c r="D283" i="10"/>
  <c r="E282" i="10"/>
  <c r="D282" i="10"/>
  <c r="C282" i="10" s="1"/>
  <c r="E281" i="10"/>
  <c r="D281" i="10"/>
  <c r="C281" i="10"/>
  <c r="E280" i="10"/>
  <c r="D280" i="10"/>
  <c r="C280" i="10" s="1"/>
  <c r="E279" i="10"/>
  <c r="D279" i="10"/>
  <c r="C279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D278" i="10" s="1"/>
  <c r="C278" i="10" s="1"/>
  <c r="G278" i="10"/>
  <c r="E278" i="10" s="1"/>
  <c r="F278" i="10"/>
  <c r="E277" i="10"/>
  <c r="C277" i="10" s="1"/>
  <c r="D277" i="10"/>
  <c r="E276" i="10"/>
  <c r="D276" i="10"/>
  <c r="C276" i="10" s="1"/>
  <c r="E275" i="10"/>
  <c r="D275" i="10"/>
  <c r="C275" i="10"/>
  <c r="E274" i="10"/>
  <c r="D274" i="10"/>
  <c r="C274" i="10" s="1"/>
  <c r="E273" i="10"/>
  <c r="D273" i="10"/>
  <c r="C273" i="10"/>
  <c r="E272" i="10"/>
  <c r="D272" i="10"/>
  <c r="C272" i="10" s="1"/>
  <c r="AM271" i="10"/>
  <c r="AL271" i="10"/>
  <c r="AK271" i="10"/>
  <c r="AJ271" i="10"/>
  <c r="AI271" i="10"/>
  <c r="AH271" i="10"/>
  <c r="AG271" i="10"/>
  <c r="AF271" i="10"/>
  <c r="AE271" i="10"/>
  <c r="AD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E271" i="10" s="1"/>
  <c r="F271" i="10"/>
  <c r="D271" i="10" s="1"/>
  <c r="E270" i="10"/>
  <c r="D270" i="10"/>
  <c r="C270" i="10" s="1"/>
  <c r="E269" i="10"/>
  <c r="D269" i="10"/>
  <c r="C269" i="10"/>
  <c r="E268" i="10"/>
  <c r="D268" i="10"/>
  <c r="C268" i="10" s="1"/>
  <c r="E267" i="10"/>
  <c r="D267" i="10"/>
  <c r="C267" i="10"/>
  <c r="E266" i="10"/>
  <c r="D266" i="10"/>
  <c r="C266" i="10" s="1"/>
  <c r="E265" i="10"/>
  <c r="C265" i="10" s="1"/>
  <c r="D265" i="10"/>
  <c r="AW264" i="10"/>
  <c r="AW310" i="10" s="1"/>
  <c r="AV264" i="10"/>
  <c r="AV310" i="10" s="1"/>
  <c r="AU264" i="10"/>
  <c r="AU310" i="10" s="1"/>
  <c r="AT264" i="10"/>
  <c r="AS264" i="10"/>
  <c r="AS310" i="10" s="1"/>
  <c r="AR264" i="10"/>
  <c r="AR310" i="10" s="1"/>
  <c r="AQ264" i="10"/>
  <c r="AQ310" i="10" s="1"/>
  <c r="AP264" i="10"/>
  <c r="AP310" i="10" s="1"/>
  <c r="AM264" i="10"/>
  <c r="AM310" i="10" s="1"/>
  <c r="AL264" i="10"/>
  <c r="AL310" i="10" s="1"/>
  <c r="AK264" i="10"/>
  <c r="AK310" i="10" s="1"/>
  <c r="AJ264" i="10"/>
  <c r="AI264" i="10"/>
  <c r="AI310" i="10" s="1"/>
  <c r="AH264" i="10"/>
  <c r="AH310" i="10" s="1"/>
  <c r="AG264" i="10"/>
  <c r="AG310" i="10" s="1"/>
  <c r="AF264" i="10"/>
  <c r="AE264" i="10"/>
  <c r="AE310" i="10" s="1"/>
  <c r="AD264" i="10"/>
  <c r="AD310" i="10" s="1"/>
  <c r="AC264" i="10"/>
  <c r="AC310" i="10" s="1"/>
  <c r="AB264" i="10"/>
  <c r="AA264" i="10"/>
  <c r="AA310" i="10" s="1"/>
  <c r="Z264" i="10"/>
  <c r="Z310" i="10" s="1"/>
  <c r="Y264" i="10"/>
  <c r="Y310" i="10" s="1"/>
  <c r="X264" i="10"/>
  <c r="W264" i="10"/>
  <c r="W310" i="10" s="1"/>
  <c r="V264" i="10"/>
  <c r="V310" i="10" s="1"/>
  <c r="U264" i="10"/>
  <c r="U310" i="10" s="1"/>
  <c r="T264" i="10"/>
  <c r="S264" i="10"/>
  <c r="S310" i="10" s="1"/>
  <c r="R264" i="10"/>
  <c r="R310" i="10" s="1"/>
  <c r="Q264" i="10"/>
  <c r="Q310" i="10" s="1"/>
  <c r="P264" i="10"/>
  <c r="O264" i="10"/>
  <c r="O310" i="10" s="1"/>
  <c r="N264" i="10"/>
  <c r="N310" i="10" s="1"/>
  <c r="M264" i="10"/>
  <c r="M310" i="10" s="1"/>
  <c r="L264" i="10"/>
  <c r="K264" i="10"/>
  <c r="K310" i="10" s="1"/>
  <c r="J264" i="10"/>
  <c r="J310" i="10" s="1"/>
  <c r="I264" i="10"/>
  <c r="I310" i="10" s="1"/>
  <c r="H264" i="10"/>
  <c r="G264" i="10"/>
  <c r="G310" i="10" s="1"/>
  <c r="E310" i="10" s="1"/>
  <c r="F264" i="10"/>
  <c r="D264" i="10" s="1"/>
  <c r="AO263" i="10"/>
  <c r="AN263" i="10"/>
  <c r="E263" i="10"/>
  <c r="C263" i="10" s="1"/>
  <c r="D263" i="10"/>
  <c r="AO262" i="10"/>
  <c r="AO264" i="10" s="1"/>
  <c r="AO310" i="10" s="1"/>
  <c r="AN262" i="10"/>
  <c r="AN264" i="10" s="1"/>
  <c r="AN310" i="10" s="1"/>
  <c r="E262" i="10"/>
  <c r="D262" i="10"/>
  <c r="C262" i="10" s="1"/>
  <c r="E257" i="10"/>
  <c r="C257" i="10" s="1"/>
  <c r="D257" i="10"/>
  <c r="E256" i="10"/>
  <c r="D256" i="10"/>
  <c r="C256" i="10" s="1"/>
  <c r="E255" i="10"/>
  <c r="C255" i="10" s="1"/>
  <c r="D255" i="10"/>
  <c r="E254" i="10"/>
  <c r="D254" i="10"/>
  <c r="C254" i="10" s="1"/>
  <c r="E253" i="10"/>
  <c r="D253" i="10"/>
  <c r="C253" i="10"/>
  <c r="E252" i="10"/>
  <c r="D252" i="10"/>
  <c r="C252" i="10" s="1"/>
  <c r="E247" i="10"/>
  <c r="D247" i="10"/>
  <c r="C247" i="10"/>
  <c r="E246" i="10"/>
  <c r="D246" i="10"/>
  <c r="C246" i="10" s="1"/>
  <c r="E245" i="10"/>
  <c r="C245" i="10" s="1"/>
  <c r="D245" i="10"/>
  <c r="E244" i="10"/>
  <c r="D244" i="10"/>
  <c r="C244" i="10" s="1"/>
  <c r="E243" i="10"/>
  <c r="C243" i="10" s="1"/>
  <c r="D243" i="10"/>
  <c r="E242" i="10"/>
  <c r="D242" i="10"/>
  <c r="C242" i="10" s="1"/>
  <c r="E241" i="10"/>
  <c r="D241" i="10"/>
  <c r="C241" i="10"/>
  <c r="E240" i="10"/>
  <c r="D240" i="10"/>
  <c r="C240" i="10" s="1"/>
  <c r="E239" i="10"/>
  <c r="D239" i="10"/>
  <c r="C239" i="10"/>
  <c r="E238" i="10"/>
  <c r="D238" i="10"/>
  <c r="C238" i="10" s="1"/>
  <c r="E211" i="10"/>
  <c r="C211" i="10" s="1"/>
  <c r="D211" i="10"/>
  <c r="AI206" i="10"/>
  <c r="AH206" i="10"/>
  <c r="AG206" i="10"/>
  <c r="AF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D206" i="10"/>
  <c r="C206" i="10" s="1"/>
  <c r="E205" i="10"/>
  <c r="E206" i="10" s="1"/>
  <c r="D205" i="10"/>
  <c r="C205" i="10"/>
  <c r="E204" i="10"/>
  <c r="D204" i="10"/>
  <c r="C204" i="10" s="1"/>
  <c r="Q199" i="10"/>
  <c r="P199" i="10"/>
  <c r="O199" i="10"/>
  <c r="N199" i="10"/>
  <c r="M199" i="10"/>
  <c r="L199" i="10"/>
  <c r="K199" i="10"/>
  <c r="J199" i="10"/>
  <c r="I199" i="10"/>
  <c r="H199" i="10"/>
  <c r="G199" i="10"/>
  <c r="E199" i="10" s="1"/>
  <c r="C199" i="10" s="1"/>
  <c r="F199" i="10"/>
  <c r="D199" i="10" s="1"/>
  <c r="E198" i="10"/>
  <c r="D198" i="10"/>
  <c r="C198" i="10" s="1"/>
  <c r="E197" i="10"/>
  <c r="D197" i="10"/>
  <c r="C197" i="10"/>
  <c r="E196" i="10"/>
  <c r="D196" i="10"/>
  <c r="C196" i="10" s="1"/>
  <c r="E195" i="10"/>
  <c r="C195" i="10" s="1"/>
  <c r="D195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8" i="10"/>
  <c r="C188" i="10" s="1"/>
  <c r="D188" i="10"/>
  <c r="E187" i="10"/>
  <c r="D187" i="10"/>
  <c r="C187" i="10" s="1"/>
  <c r="E186" i="10"/>
  <c r="E189" i="10" s="1"/>
  <c r="D186" i="10"/>
  <c r="E181" i="10"/>
  <c r="D181" i="10"/>
  <c r="C181" i="10" s="1"/>
  <c r="E180" i="10"/>
  <c r="D180" i="10"/>
  <c r="C180" i="10"/>
  <c r="E179" i="10"/>
  <c r="D179" i="10"/>
  <c r="C179" i="10" s="1"/>
  <c r="E178" i="10"/>
  <c r="D178" i="10"/>
  <c r="C178" i="10"/>
  <c r="E177" i="10"/>
  <c r="D177" i="10"/>
  <c r="C177" i="10" s="1"/>
  <c r="E176" i="10"/>
  <c r="C176" i="10" s="1"/>
  <c r="D176" i="10"/>
  <c r="E171" i="10"/>
  <c r="D171" i="10"/>
  <c r="C171" i="10" s="1"/>
  <c r="E170" i="10"/>
  <c r="C170" i="10" s="1"/>
  <c r="D170" i="10"/>
  <c r="E169" i="10"/>
  <c r="D169" i="10"/>
  <c r="C169" i="10" s="1"/>
  <c r="E168" i="10"/>
  <c r="D168" i="10"/>
  <c r="C168" i="10"/>
  <c r="E167" i="10"/>
  <c r="D167" i="10"/>
  <c r="C167" i="10" s="1"/>
  <c r="E166" i="10"/>
  <c r="D166" i="10"/>
  <c r="C166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0" i="10"/>
  <c r="C160" i="10" s="1"/>
  <c r="D160" i="10"/>
  <c r="E159" i="10"/>
  <c r="D159" i="10"/>
  <c r="C159" i="10" s="1"/>
  <c r="E158" i="10"/>
  <c r="D158" i="10"/>
  <c r="C158" i="10"/>
  <c r="E157" i="10"/>
  <c r="D157" i="10"/>
  <c r="C157" i="10" s="1"/>
  <c r="E156" i="10"/>
  <c r="D156" i="10"/>
  <c r="C156" i="10"/>
  <c r="E155" i="10"/>
  <c r="D155" i="10"/>
  <c r="C155" i="10" s="1"/>
  <c r="E154" i="10"/>
  <c r="C154" i="10" s="1"/>
  <c r="D154" i="10"/>
  <c r="E153" i="10"/>
  <c r="D153" i="10"/>
  <c r="C153" i="10" s="1"/>
  <c r="E152" i="10"/>
  <c r="C152" i="10" s="1"/>
  <c r="D152" i="10"/>
  <c r="E151" i="10"/>
  <c r="D151" i="10"/>
  <c r="C151" i="10" s="1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49" i="10"/>
  <c r="D149" i="10"/>
  <c r="C149" i="10" s="1"/>
  <c r="E148" i="10"/>
  <c r="C148" i="10" s="1"/>
  <c r="D148" i="10"/>
  <c r="E147" i="10"/>
  <c r="D147" i="10"/>
  <c r="C147" i="10" s="1"/>
  <c r="E146" i="10"/>
  <c r="C146" i="10" s="1"/>
  <c r="D146" i="10"/>
  <c r="E145" i="10"/>
  <c r="D145" i="10"/>
  <c r="C145" i="10" s="1"/>
  <c r="E144" i="10"/>
  <c r="D144" i="10"/>
  <c r="C144" i="10"/>
  <c r="E143" i="10"/>
  <c r="D143" i="10"/>
  <c r="C143" i="10" s="1"/>
  <c r="E142" i="10"/>
  <c r="D142" i="10"/>
  <c r="C142" i="10"/>
  <c r="E141" i="10"/>
  <c r="D141" i="10"/>
  <c r="C141" i="10" s="1"/>
  <c r="E140" i="10"/>
  <c r="C140" i="10" s="1"/>
  <c r="D140" i="10"/>
  <c r="E139" i="10"/>
  <c r="D139" i="10"/>
  <c r="C139" i="10" s="1"/>
  <c r="E138" i="10"/>
  <c r="C138" i="10" s="1"/>
  <c r="D138" i="10"/>
  <c r="E137" i="10"/>
  <c r="D137" i="10"/>
  <c r="C137" i="10" s="1"/>
  <c r="E136" i="10"/>
  <c r="D136" i="10"/>
  <c r="C136" i="10"/>
  <c r="E135" i="10"/>
  <c r="D135" i="10"/>
  <c r="C135" i="10" s="1"/>
  <c r="E134" i="10"/>
  <c r="D134" i="10"/>
  <c r="C134" i="10"/>
  <c r="E133" i="10"/>
  <c r="D133" i="10"/>
  <c r="C133" i="10" s="1"/>
  <c r="E132" i="10"/>
  <c r="C132" i="10" s="1"/>
  <c r="D132" i="10"/>
  <c r="E131" i="10"/>
  <c r="D131" i="10"/>
  <c r="C131" i="10" s="1"/>
  <c r="E130" i="10"/>
  <c r="C130" i="10" s="1"/>
  <c r="D130" i="10"/>
  <c r="E129" i="10"/>
  <c r="D129" i="10"/>
  <c r="C129" i="10" s="1"/>
  <c r="E128" i="10"/>
  <c r="D128" i="10"/>
  <c r="C128" i="10"/>
  <c r="E127" i="10"/>
  <c r="D127" i="10"/>
  <c r="C127" i="10" s="1"/>
  <c r="E126" i="10"/>
  <c r="D126" i="10"/>
  <c r="C126" i="10"/>
  <c r="E125" i="10"/>
  <c r="D125" i="10"/>
  <c r="C125" i="10" s="1"/>
  <c r="E124" i="10"/>
  <c r="C124" i="10" s="1"/>
  <c r="D124" i="10"/>
  <c r="E123" i="10"/>
  <c r="D123" i="10"/>
  <c r="C123" i="10"/>
  <c r="E122" i="10"/>
  <c r="D122" i="10"/>
  <c r="C122" i="10"/>
  <c r="E121" i="10"/>
  <c r="E150" i="10" s="1"/>
  <c r="D121" i="10"/>
  <c r="E120" i="10"/>
  <c r="D120" i="10"/>
  <c r="C120" i="10"/>
  <c r="E115" i="10"/>
  <c r="D115" i="10"/>
  <c r="C115" i="10"/>
  <c r="E114" i="10"/>
  <c r="C114" i="10" s="1"/>
  <c r="D114" i="10"/>
  <c r="E113" i="10"/>
  <c r="D113" i="10"/>
  <c r="C113" i="10" s="1"/>
  <c r="E112" i="10"/>
  <c r="D112" i="10"/>
  <c r="C112" i="10"/>
  <c r="E111" i="10"/>
  <c r="D111" i="10"/>
  <c r="C111" i="10"/>
  <c r="E110" i="10"/>
  <c r="C110" i="10" s="1"/>
  <c r="D110" i="10"/>
  <c r="E109" i="10"/>
  <c r="D109" i="10"/>
  <c r="C109" i="10" s="1"/>
  <c r="E108" i="10"/>
  <c r="C108" i="10" s="1"/>
  <c r="D108" i="10"/>
  <c r="E107" i="10"/>
  <c r="D107" i="10"/>
  <c r="C107" i="10" s="1"/>
  <c r="E101" i="10"/>
  <c r="D101" i="10"/>
  <c r="C101" i="10"/>
  <c r="E100" i="10"/>
  <c r="D100" i="10"/>
  <c r="C100" i="10" s="1"/>
  <c r="E99" i="10"/>
  <c r="D99" i="10"/>
  <c r="C99" i="10" s="1"/>
  <c r="E98" i="10"/>
  <c r="D98" i="10"/>
  <c r="D96" i="10" s="1"/>
  <c r="C98" i="10"/>
  <c r="E97" i="10"/>
  <c r="D97" i="10"/>
  <c r="C97" i="10"/>
  <c r="I96" i="10"/>
  <c r="H96" i="10"/>
  <c r="G96" i="10"/>
  <c r="F96" i="10"/>
  <c r="E96" i="10"/>
  <c r="CH86" i="10"/>
  <c r="CB86" i="10" s="1"/>
  <c r="CG86" i="10"/>
  <c r="CA86" i="10" s="1"/>
  <c r="BU86" i="10" s="1"/>
  <c r="CF86" i="10"/>
  <c r="BZ86" i="10" s="1"/>
  <c r="BY86" i="10"/>
  <c r="BX86" i="10"/>
  <c r="BW86" i="10"/>
  <c r="BV86" i="10"/>
  <c r="CH85" i="10"/>
  <c r="CG85" i="10"/>
  <c r="CA85" i="10" s="1"/>
  <c r="CF85" i="10"/>
  <c r="CB85" i="10"/>
  <c r="BV85" i="10" s="1"/>
  <c r="BZ85" i="10"/>
  <c r="BY85" i="10"/>
  <c r="BX85" i="10"/>
  <c r="BW85" i="10"/>
  <c r="BT85" i="10"/>
  <c r="B78" i="10"/>
  <c r="D73" i="10"/>
  <c r="C73" i="10"/>
  <c r="B73" i="10"/>
  <c r="D72" i="10"/>
  <c r="C72" i="10"/>
  <c r="B72" i="10"/>
  <c r="D71" i="10"/>
  <c r="C71" i="10"/>
  <c r="C66" i="10"/>
  <c r="C65" i="10"/>
  <c r="C64" i="10"/>
  <c r="C63" i="10"/>
  <c r="C62" i="10"/>
  <c r="C61" i="10"/>
  <c r="C60" i="10"/>
  <c r="D56" i="10"/>
  <c r="C56" i="10"/>
  <c r="B56" i="10"/>
  <c r="D55" i="10"/>
  <c r="B55" i="10" s="1"/>
  <c r="C55" i="10"/>
  <c r="D54" i="10"/>
  <c r="C54" i="10"/>
  <c r="B54" i="10" s="1"/>
  <c r="H53" i="10"/>
  <c r="G53" i="10"/>
  <c r="F53" i="10"/>
  <c r="D53" i="10" s="1"/>
  <c r="B53" i="10" s="1"/>
  <c r="E53" i="10"/>
  <c r="C53" i="10"/>
  <c r="CA48" i="10"/>
  <c r="D48" i="10"/>
  <c r="C48" i="10"/>
  <c r="B48" i="10" s="1"/>
  <c r="DA48" i="10" s="1"/>
  <c r="DA47" i="10"/>
  <c r="CA47" i="10"/>
  <c r="D47" i="10"/>
  <c r="C47" i="10"/>
  <c r="B47" i="10"/>
  <c r="D46" i="10"/>
  <c r="C46" i="10"/>
  <c r="B46" i="10"/>
  <c r="CA46" i="10" s="1"/>
  <c r="D45" i="10"/>
  <c r="C45" i="10"/>
  <c r="B45" i="10" s="1"/>
  <c r="CA45" i="10" s="1"/>
  <c r="Q45" i="10" s="1"/>
  <c r="E40" i="10"/>
  <c r="D40" i="10"/>
  <c r="C40" i="10"/>
  <c r="E39" i="10"/>
  <c r="D39" i="10"/>
  <c r="C39" i="10"/>
  <c r="E38" i="10"/>
  <c r="C38" i="10" s="1"/>
  <c r="D38" i="10"/>
  <c r="E37" i="10"/>
  <c r="D37" i="10"/>
  <c r="C37" i="10" s="1"/>
  <c r="E36" i="10"/>
  <c r="C36" i="10" s="1"/>
  <c r="D36" i="10"/>
  <c r="E35" i="10"/>
  <c r="D35" i="10"/>
  <c r="C35" i="10" s="1"/>
  <c r="E34" i="10"/>
  <c r="D34" i="10"/>
  <c r="C34" i="10"/>
  <c r="E33" i="10"/>
  <c r="D33" i="10"/>
  <c r="C33" i="10" s="1"/>
  <c r="E32" i="10"/>
  <c r="D32" i="10"/>
  <c r="C32" i="10" s="1"/>
  <c r="E31" i="10"/>
  <c r="D31" i="10"/>
  <c r="C31" i="10"/>
  <c r="E30" i="10"/>
  <c r="D30" i="10"/>
  <c r="C30" i="10"/>
  <c r="E29" i="10"/>
  <c r="D29" i="10"/>
  <c r="E28" i="10"/>
  <c r="D28" i="10"/>
  <c r="C28" i="10"/>
  <c r="E27" i="10"/>
  <c r="D27" i="10"/>
  <c r="C27" i="10"/>
  <c r="E26" i="10"/>
  <c r="C26" i="10" s="1"/>
  <c r="D26" i="10"/>
  <c r="E25" i="10"/>
  <c r="D25" i="10"/>
  <c r="C25" i="10" s="1"/>
  <c r="E24" i="10"/>
  <c r="D24" i="10"/>
  <c r="C24" i="10"/>
  <c r="E23" i="10"/>
  <c r="D23" i="10"/>
  <c r="C23" i="10"/>
  <c r="E22" i="10"/>
  <c r="C22" i="10" s="1"/>
  <c r="D22" i="10"/>
  <c r="E21" i="10"/>
  <c r="D21" i="10"/>
  <c r="C21" i="10" s="1"/>
  <c r="E20" i="10"/>
  <c r="C20" i="10" s="1"/>
  <c r="D20" i="10"/>
  <c r="E19" i="10"/>
  <c r="D19" i="10"/>
  <c r="C19" i="10" s="1"/>
  <c r="E14" i="10"/>
  <c r="D14" i="10"/>
  <c r="C14" i="10"/>
  <c r="E13" i="10"/>
  <c r="D13" i="10"/>
  <c r="C13" i="10" s="1"/>
  <c r="E12" i="10"/>
  <c r="D12" i="10"/>
  <c r="C12" i="10" s="1"/>
  <c r="A5" i="10"/>
  <c r="A4" i="10"/>
  <c r="A3" i="10"/>
  <c r="A2" i="10"/>
  <c r="A346" i="9" l="1"/>
  <c r="D310" i="9"/>
  <c r="C310" i="9" s="1"/>
  <c r="C150" i="9"/>
  <c r="BT86" i="10"/>
  <c r="F86" i="10"/>
  <c r="BU85" i="10"/>
  <c r="F85" i="10"/>
  <c r="C264" i="10"/>
  <c r="C271" i="10"/>
  <c r="DA46" i="10"/>
  <c r="D150" i="10"/>
  <c r="C186" i="10"/>
  <c r="C189" i="10" s="1"/>
  <c r="D189" i="10"/>
  <c r="H310" i="10"/>
  <c r="L310" i="10"/>
  <c r="P310" i="10"/>
  <c r="T310" i="10"/>
  <c r="X310" i="10"/>
  <c r="AB310" i="10"/>
  <c r="AF310" i="10"/>
  <c r="AJ310" i="10"/>
  <c r="F310" i="10"/>
  <c r="C29" i="10"/>
  <c r="DA45" i="10"/>
  <c r="B71" i="10"/>
  <c r="C121" i="10"/>
  <c r="C150" i="10" s="1"/>
  <c r="C161" i="10"/>
  <c r="C96" i="10"/>
  <c r="E161" i="10"/>
  <c r="D161" i="10"/>
  <c r="E264" i="10"/>
  <c r="AT310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E309" i="11" s="1"/>
  <c r="C309" i="11" s="1"/>
  <c r="F309" i="11"/>
  <c r="D309" i="11"/>
  <c r="E308" i="11"/>
  <c r="D308" i="11"/>
  <c r="C308" i="11" s="1"/>
  <c r="E307" i="11"/>
  <c r="D307" i="11"/>
  <c r="C307" i="11"/>
  <c r="E306" i="11"/>
  <c r="D306" i="11"/>
  <c r="C306" i="11" s="1"/>
  <c r="E305" i="11"/>
  <c r="D305" i="11"/>
  <c r="C305" i="11"/>
  <c r="E304" i="11"/>
  <c r="D304" i="11"/>
  <c r="C304" i="11" s="1"/>
  <c r="E303" i="11"/>
  <c r="C303" i="11" s="1"/>
  <c r="D303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AA302" i="11"/>
  <c r="Z302" i="11"/>
  <c r="Y302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E302" i="11" s="1"/>
  <c r="F302" i="11"/>
  <c r="D302" i="11"/>
  <c r="C302" i="11" s="1"/>
  <c r="E301" i="11"/>
  <c r="D301" i="11"/>
  <c r="C301" i="11"/>
  <c r="E300" i="11"/>
  <c r="D300" i="11"/>
  <c r="C300" i="11" s="1"/>
  <c r="E299" i="11"/>
  <c r="D299" i="11"/>
  <c r="C299" i="11"/>
  <c r="E298" i="11"/>
  <c r="D298" i="11"/>
  <c r="C298" i="11" s="1"/>
  <c r="E297" i="11"/>
  <c r="C297" i="11" s="1"/>
  <c r="D297" i="11"/>
  <c r="E296" i="11"/>
  <c r="D296" i="11"/>
  <c r="C296" i="11" s="1"/>
  <c r="E295" i="11"/>
  <c r="C295" i="11" s="1"/>
  <c r="D295" i="11"/>
  <c r="E294" i="11"/>
  <c r="D294" i="11"/>
  <c r="C294" i="11" s="1"/>
  <c r="E293" i="11"/>
  <c r="D293" i="11"/>
  <c r="C293" i="11"/>
  <c r="E292" i="11"/>
  <c r="D292" i="11"/>
  <c r="C292" i="11" s="1"/>
  <c r="E291" i="11"/>
  <c r="D291" i="11"/>
  <c r="C291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AA290" i="11"/>
  <c r="Z290" i="11"/>
  <c r="Y290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D290" i="11"/>
  <c r="C290" i="11" s="1"/>
  <c r="E289" i="11"/>
  <c r="D289" i="11"/>
  <c r="C289" i="11"/>
  <c r="E288" i="11"/>
  <c r="D288" i="11"/>
  <c r="C288" i="11" s="1"/>
  <c r="E287" i="11"/>
  <c r="D287" i="11"/>
  <c r="C287" i="11"/>
  <c r="E286" i="11"/>
  <c r="D286" i="11"/>
  <c r="C286" i="11" s="1"/>
  <c r="E285" i="11"/>
  <c r="C285" i="11" s="1"/>
  <c r="D285" i="11"/>
  <c r="E284" i="11"/>
  <c r="D284" i="11"/>
  <c r="C284" i="11" s="1"/>
  <c r="E283" i="11"/>
  <c r="C283" i="11" s="1"/>
  <c r="D283" i="11"/>
  <c r="E282" i="11"/>
  <c r="D282" i="11"/>
  <c r="C282" i="11" s="1"/>
  <c r="E281" i="11"/>
  <c r="D281" i="11"/>
  <c r="C281" i="11"/>
  <c r="E280" i="11"/>
  <c r="D280" i="11"/>
  <c r="C280" i="11" s="1"/>
  <c r="E279" i="11"/>
  <c r="D279" i="11"/>
  <c r="C279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Z278" i="11"/>
  <c r="Y278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D278" i="11" s="1"/>
  <c r="C278" i="11" s="1"/>
  <c r="G278" i="11"/>
  <c r="E278" i="11" s="1"/>
  <c r="F278" i="11"/>
  <c r="E277" i="11"/>
  <c r="C277" i="11" s="1"/>
  <c r="D277" i="11"/>
  <c r="E276" i="11"/>
  <c r="D276" i="11"/>
  <c r="C276" i="11" s="1"/>
  <c r="E275" i="11"/>
  <c r="D275" i="11"/>
  <c r="C275" i="11"/>
  <c r="E274" i="11"/>
  <c r="D274" i="11"/>
  <c r="C274" i="11" s="1"/>
  <c r="E273" i="11"/>
  <c r="D273" i="11"/>
  <c r="C273" i="11"/>
  <c r="E272" i="11"/>
  <c r="D272" i="11"/>
  <c r="C272" i="11" s="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AA271" i="11"/>
  <c r="Z271" i="11"/>
  <c r="Y271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E271" i="11" s="1"/>
  <c r="F271" i="11"/>
  <c r="D271" i="11" s="1"/>
  <c r="E270" i="11"/>
  <c r="D270" i="11"/>
  <c r="C270" i="11" s="1"/>
  <c r="E269" i="11"/>
  <c r="D269" i="11"/>
  <c r="C269" i="11"/>
  <c r="E268" i="11"/>
  <c r="D268" i="11"/>
  <c r="C268" i="11" s="1"/>
  <c r="E267" i="11"/>
  <c r="D267" i="11"/>
  <c r="C267" i="11"/>
  <c r="E266" i="11"/>
  <c r="D266" i="11"/>
  <c r="C266" i="11" s="1"/>
  <c r="E265" i="11"/>
  <c r="C265" i="11" s="1"/>
  <c r="D265" i="11"/>
  <c r="AW264" i="11"/>
  <c r="AW310" i="11" s="1"/>
  <c r="AV264" i="11"/>
  <c r="AV310" i="11" s="1"/>
  <c r="AU264" i="11"/>
  <c r="AU310" i="11" s="1"/>
  <c r="AT264" i="11"/>
  <c r="AS264" i="11"/>
  <c r="AS310" i="11" s="1"/>
  <c r="AR264" i="11"/>
  <c r="AR310" i="11" s="1"/>
  <c r="AQ264" i="11"/>
  <c r="AQ310" i="11" s="1"/>
  <c r="AP264" i="11"/>
  <c r="AP310" i="11" s="1"/>
  <c r="AM264" i="11"/>
  <c r="AM310" i="11" s="1"/>
  <c r="AL264" i="11"/>
  <c r="AL310" i="11" s="1"/>
  <c r="AK264" i="11"/>
  <c r="AK310" i="11" s="1"/>
  <c r="AJ264" i="11"/>
  <c r="AI264" i="11"/>
  <c r="AI310" i="11" s="1"/>
  <c r="AH264" i="11"/>
  <c r="AH310" i="11" s="1"/>
  <c r="AG264" i="11"/>
  <c r="AG310" i="11" s="1"/>
  <c r="AF264" i="11"/>
  <c r="AE264" i="11"/>
  <c r="AE310" i="11" s="1"/>
  <c r="AD264" i="11"/>
  <c r="AD310" i="11" s="1"/>
  <c r="AC264" i="11"/>
  <c r="AC310" i="11" s="1"/>
  <c r="AB264" i="11"/>
  <c r="AA264" i="11"/>
  <c r="AA310" i="11" s="1"/>
  <c r="Z264" i="11"/>
  <c r="Z310" i="11" s="1"/>
  <c r="Y264" i="11"/>
  <c r="Y310" i="11" s="1"/>
  <c r="X264" i="11"/>
  <c r="W264" i="11"/>
  <c r="W310" i="11" s="1"/>
  <c r="V264" i="11"/>
  <c r="V310" i="11" s="1"/>
  <c r="U264" i="11"/>
  <c r="U310" i="11" s="1"/>
  <c r="T264" i="11"/>
  <c r="S264" i="11"/>
  <c r="S310" i="11" s="1"/>
  <c r="R264" i="11"/>
  <c r="R310" i="11" s="1"/>
  <c r="Q264" i="11"/>
  <c r="Q310" i="11" s="1"/>
  <c r="P264" i="11"/>
  <c r="O264" i="11"/>
  <c r="O310" i="11" s="1"/>
  <c r="N264" i="11"/>
  <c r="N310" i="11" s="1"/>
  <c r="M264" i="11"/>
  <c r="M310" i="11" s="1"/>
  <c r="L264" i="11"/>
  <c r="K264" i="11"/>
  <c r="K310" i="11" s="1"/>
  <c r="J264" i="11"/>
  <c r="J310" i="11" s="1"/>
  <c r="I264" i="11"/>
  <c r="I310" i="11" s="1"/>
  <c r="H264" i="11"/>
  <c r="G264" i="11"/>
  <c r="G310" i="11" s="1"/>
  <c r="E310" i="11" s="1"/>
  <c r="F264" i="11"/>
  <c r="D264" i="11" s="1"/>
  <c r="AO263" i="11"/>
  <c r="AN263" i="11"/>
  <c r="E263" i="11"/>
  <c r="C263" i="11" s="1"/>
  <c r="D263" i="11"/>
  <c r="AO262" i="11"/>
  <c r="AO264" i="11" s="1"/>
  <c r="AO310" i="11" s="1"/>
  <c r="AN262" i="11"/>
  <c r="AN264" i="11" s="1"/>
  <c r="AN310" i="11" s="1"/>
  <c r="E262" i="11"/>
  <c r="D262" i="11"/>
  <c r="C262" i="11" s="1"/>
  <c r="E257" i="11"/>
  <c r="C257" i="11" s="1"/>
  <c r="D257" i="11"/>
  <c r="E256" i="11"/>
  <c r="D256" i="11"/>
  <c r="C256" i="11" s="1"/>
  <c r="E255" i="11"/>
  <c r="C255" i="11" s="1"/>
  <c r="D255" i="11"/>
  <c r="E254" i="11"/>
  <c r="D254" i="11"/>
  <c r="C254" i="11" s="1"/>
  <c r="E253" i="11"/>
  <c r="D253" i="11"/>
  <c r="C253" i="11"/>
  <c r="E252" i="11"/>
  <c r="D252" i="11"/>
  <c r="C252" i="11" s="1"/>
  <c r="E247" i="11"/>
  <c r="D247" i="11"/>
  <c r="C247" i="11"/>
  <c r="E246" i="11"/>
  <c r="D246" i="11"/>
  <c r="C246" i="11" s="1"/>
  <c r="E245" i="11"/>
  <c r="C245" i="11" s="1"/>
  <c r="D245" i="11"/>
  <c r="E244" i="11"/>
  <c r="D244" i="11"/>
  <c r="C244" i="11" s="1"/>
  <c r="E243" i="11"/>
  <c r="C243" i="11" s="1"/>
  <c r="D243" i="11"/>
  <c r="E242" i="11"/>
  <c r="D242" i="11"/>
  <c r="C242" i="11" s="1"/>
  <c r="E241" i="11"/>
  <c r="D241" i="11"/>
  <c r="C241" i="11"/>
  <c r="E240" i="11"/>
  <c r="D240" i="11"/>
  <c r="C240" i="11" s="1"/>
  <c r="E239" i="11"/>
  <c r="D239" i="11"/>
  <c r="C239" i="11"/>
  <c r="E238" i="11"/>
  <c r="D238" i="11"/>
  <c r="C238" i="11" s="1"/>
  <c r="E211" i="11"/>
  <c r="C211" i="11" s="1"/>
  <c r="D211" i="11"/>
  <c r="AI206" i="11"/>
  <c r="AH206" i="11"/>
  <c r="AG206" i="11"/>
  <c r="AF206" i="11"/>
  <c r="AE206" i="11"/>
  <c r="AD206" i="11"/>
  <c r="AC206" i="11"/>
  <c r="AB206" i="11"/>
  <c r="AA206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D206" i="11"/>
  <c r="C206" i="11" s="1"/>
  <c r="E205" i="11"/>
  <c r="E206" i="11" s="1"/>
  <c r="D205" i="11"/>
  <c r="C205" i="11"/>
  <c r="E204" i="11"/>
  <c r="D204" i="11"/>
  <c r="C204" i="11" s="1"/>
  <c r="Q199" i="11"/>
  <c r="P199" i="11"/>
  <c r="O199" i="11"/>
  <c r="N199" i="11"/>
  <c r="M199" i="11"/>
  <c r="L199" i="11"/>
  <c r="K199" i="11"/>
  <c r="J199" i="11"/>
  <c r="I199" i="11"/>
  <c r="H199" i="11"/>
  <c r="G199" i="11"/>
  <c r="E199" i="11" s="1"/>
  <c r="C199" i="11" s="1"/>
  <c r="F199" i="11"/>
  <c r="D199" i="11" s="1"/>
  <c r="E198" i="11"/>
  <c r="D198" i="11"/>
  <c r="C198" i="11" s="1"/>
  <c r="E197" i="11"/>
  <c r="D197" i="11"/>
  <c r="C197" i="11"/>
  <c r="E196" i="11"/>
  <c r="D196" i="11"/>
  <c r="C196" i="11" s="1"/>
  <c r="E195" i="11"/>
  <c r="C195" i="11" s="1"/>
  <c r="D195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8" i="11"/>
  <c r="C188" i="11" s="1"/>
  <c r="D188" i="11"/>
  <c r="E187" i="11"/>
  <c r="D187" i="11"/>
  <c r="C187" i="11" s="1"/>
  <c r="E186" i="11"/>
  <c r="E189" i="11" s="1"/>
  <c r="D186" i="11"/>
  <c r="E181" i="11"/>
  <c r="D181" i="11"/>
  <c r="C181" i="11" s="1"/>
  <c r="E180" i="11"/>
  <c r="D180" i="11"/>
  <c r="C180" i="11"/>
  <c r="E179" i="11"/>
  <c r="D179" i="11"/>
  <c r="C179" i="11" s="1"/>
  <c r="E178" i="11"/>
  <c r="D178" i="11"/>
  <c r="C178" i="11"/>
  <c r="E177" i="11"/>
  <c r="D177" i="11"/>
  <c r="C177" i="11" s="1"/>
  <c r="E176" i="11"/>
  <c r="C176" i="11" s="1"/>
  <c r="D176" i="11"/>
  <c r="E171" i="11"/>
  <c r="D171" i="11"/>
  <c r="C171" i="11" s="1"/>
  <c r="E170" i="11"/>
  <c r="C170" i="11" s="1"/>
  <c r="D170" i="11"/>
  <c r="E169" i="11"/>
  <c r="D169" i="11"/>
  <c r="C169" i="11" s="1"/>
  <c r="E168" i="11"/>
  <c r="D168" i="11"/>
  <c r="C168" i="11"/>
  <c r="E167" i="11"/>
  <c r="D167" i="11"/>
  <c r="C167" i="11" s="1"/>
  <c r="E166" i="11"/>
  <c r="D166" i="11"/>
  <c r="C166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0" i="11"/>
  <c r="C160" i="11" s="1"/>
  <c r="D160" i="11"/>
  <c r="E159" i="11"/>
  <c r="D159" i="11"/>
  <c r="C159" i="11" s="1"/>
  <c r="E158" i="11"/>
  <c r="D158" i="11"/>
  <c r="C158" i="11"/>
  <c r="E157" i="11"/>
  <c r="D157" i="11"/>
  <c r="C157" i="11" s="1"/>
  <c r="E156" i="11"/>
  <c r="D156" i="11"/>
  <c r="C156" i="11"/>
  <c r="E155" i="11"/>
  <c r="D155" i="11"/>
  <c r="C155" i="11" s="1"/>
  <c r="E154" i="11"/>
  <c r="C154" i="11" s="1"/>
  <c r="D154" i="11"/>
  <c r="E153" i="11"/>
  <c r="D153" i="11"/>
  <c r="C153" i="11" s="1"/>
  <c r="E152" i="11"/>
  <c r="C152" i="11" s="1"/>
  <c r="D152" i="11"/>
  <c r="E151" i="11"/>
  <c r="D151" i="11"/>
  <c r="C151" i="11" s="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49" i="11"/>
  <c r="D149" i="11"/>
  <c r="C149" i="11" s="1"/>
  <c r="E148" i="11"/>
  <c r="C148" i="11" s="1"/>
  <c r="D148" i="11"/>
  <c r="E147" i="11"/>
  <c r="D147" i="11"/>
  <c r="C147" i="11" s="1"/>
  <c r="E146" i="11"/>
  <c r="C146" i="11" s="1"/>
  <c r="D146" i="11"/>
  <c r="E145" i="11"/>
  <c r="D145" i="11"/>
  <c r="C145" i="11" s="1"/>
  <c r="E144" i="11"/>
  <c r="D144" i="11"/>
  <c r="C144" i="11"/>
  <c r="E143" i="11"/>
  <c r="D143" i="11"/>
  <c r="C143" i="11" s="1"/>
  <c r="E142" i="11"/>
  <c r="D142" i="11"/>
  <c r="C142" i="11"/>
  <c r="E141" i="11"/>
  <c r="D141" i="11"/>
  <c r="C141" i="11" s="1"/>
  <c r="E140" i="11"/>
  <c r="C140" i="11" s="1"/>
  <c r="D140" i="11"/>
  <c r="E139" i="11"/>
  <c r="D139" i="11"/>
  <c r="C139" i="11" s="1"/>
  <c r="E138" i="11"/>
  <c r="C138" i="11" s="1"/>
  <c r="D138" i="11"/>
  <c r="E137" i="11"/>
  <c r="D137" i="11"/>
  <c r="C137" i="11" s="1"/>
  <c r="E136" i="11"/>
  <c r="D136" i="11"/>
  <c r="C136" i="11"/>
  <c r="E135" i="11"/>
  <c r="D135" i="11"/>
  <c r="C135" i="11" s="1"/>
  <c r="E134" i="11"/>
  <c r="D134" i="11"/>
  <c r="C134" i="11"/>
  <c r="E133" i="11"/>
  <c r="D133" i="11"/>
  <c r="C133" i="11" s="1"/>
  <c r="E132" i="11"/>
  <c r="C132" i="11" s="1"/>
  <c r="D132" i="11"/>
  <c r="E131" i="11"/>
  <c r="D131" i="11"/>
  <c r="C131" i="11" s="1"/>
  <c r="E130" i="11"/>
  <c r="C130" i="11" s="1"/>
  <c r="D130" i="11"/>
  <c r="E129" i="11"/>
  <c r="D129" i="11"/>
  <c r="C129" i="11" s="1"/>
  <c r="E128" i="11"/>
  <c r="D128" i="11"/>
  <c r="C128" i="11"/>
  <c r="E127" i="11"/>
  <c r="D127" i="11"/>
  <c r="C127" i="11" s="1"/>
  <c r="E126" i="11"/>
  <c r="D126" i="11"/>
  <c r="C126" i="11"/>
  <c r="E125" i="11"/>
  <c r="D125" i="11"/>
  <c r="C125" i="11" s="1"/>
  <c r="E124" i="11"/>
  <c r="C124" i="11" s="1"/>
  <c r="D124" i="11"/>
  <c r="E123" i="11"/>
  <c r="D123" i="11"/>
  <c r="C123" i="11" s="1"/>
  <c r="E122" i="11"/>
  <c r="E150" i="11" s="1"/>
  <c r="D122" i="11"/>
  <c r="E121" i="11"/>
  <c r="D121" i="11"/>
  <c r="C121" i="11" s="1"/>
  <c r="E120" i="11"/>
  <c r="D120" i="11"/>
  <c r="C120" i="11"/>
  <c r="E115" i="11"/>
  <c r="D115" i="11"/>
  <c r="C115" i="11" s="1"/>
  <c r="E114" i="11"/>
  <c r="D114" i="11"/>
  <c r="C114" i="11"/>
  <c r="E113" i="11"/>
  <c r="D113" i="11"/>
  <c r="C113" i="11" s="1"/>
  <c r="E112" i="11"/>
  <c r="C112" i="11" s="1"/>
  <c r="D112" i="11"/>
  <c r="E111" i="11"/>
  <c r="D111" i="11"/>
  <c r="C111" i="11" s="1"/>
  <c r="E110" i="11"/>
  <c r="C110" i="11" s="1"/>
  <c r="D110" i="11"/>
  <c r="E109" i="11"/>
  <c r="D109" i="11"/>
  <c r="C109" i="11" s="1"/>
  <c r="E108" i="11"/>
  <c r="D108" i="11"/>
  <c r="C108" i="11"/>
  <c r="E107" i="11"/>
  <c r="D107" i="11"/>
  <c r="C107" i="11" s="1"/>
  <c r="E101" i="11"/>
  <c r="D101" i="11"/>
  <c r="C101" i="11"/>
  <c r="E100" i="11"/>
  <c r="D100" i="11"/>
  <c r="C100" i="11" s="1"/>
  <c r="E99" i="11"/>
  <c r="C99" i="11" s="1"/>
  <c r="D99" i="11"/>
  <c r="E98" i="11"/>
  <c r="D98" i="11"/>
  <c r="C98" i="11" s="1"/>
  <c r="E97" i="11"/>
  <c r="E96" i="11" s="1"/>
  <c r="D97" i="11"/>
  <c r="I96" i="11"/>
  <c r="H96" i="11"/>
  <c r="G96" i="11"/>
  <c r="F96" i="11"/>
  <c r="CH86" i="11"/>
  <c r="CB86" i="11" s="1"/>
  <c r="BV86" i="11" s="1"/>
  <c r="CG86" i="11"/>
  <c r="CF86" i="11"/>
  <c r="BZ86" i="11" s="1"/>
  <c r="BT86" i="11" s="1"/>
  <c r="CA86" i="11"/>
  <c r="BY86" i="11"/>
  <c r="BX86" i="11"/>
  <c r="BW86" i="11"/>
  <c r="BU86" i="11"/>
  <c r="F86" i="11"/>
  <c r="CH85" i="11"/>
  <c r="CG85" i="11"/>
  <c r="CA85" i="11" s="1"/>
  <c r="BU85" i="11" s="1"/>
  <c r="CF85" i="11"/>
  <c r="CB85" i="11"/>
  <c r="BV85" i="11" s="1"/>
  <c r="BZ85" i="11"/>
  <c r="BY85" i="11"/>
  <c r="BX85" i="11"/>
  <c r="BW85" i="11"/>
  <c r="BT85" i="11"/>
  <c r="B78" i="11"/>
  <c r="D73" i="11"/>
  <c r="C73" i="11"/>
  <c r="B73" i="11"/>
  <c r="D72" i="11"/>
  <c r="B72" i="11" s="1"/>
  <c r="C72" i="11"/>
  <c r="D71" i="11"/>
  <c r="C71" i="11"/>
  <c r="B71" i="11" s="1"/>
  <c r="C66" i="11"/>
  <c r="C65" i="11"/>
  <c r="C64" i="11"/>
  <c r="C63" i="11"/>
  <c r="C62" i="11"/>
  <c r="C61" i="11"/>
  <c r="C60" i="11"/>
  <c r="D56" i="11"/>
  <c r="C56" i="11"/>
  <c r="B56" i="11"/>
  <c r="D55" i="11"/>
  <c r="B55" i="11" s="1"/>
  <c r="C55" i="11"/>
  <c r="D54" i="11"/>
  <c r="C54" i="11"/>
  <c r="B54" i="11" s="1"/>
  <c r="H53" i="11"/>
  <c r="G53" i="11"/>
  <c r="F53" i="11"/>
  <c r="E53" i="11"/>
  <c r="D53" i="11"/>
  <c r="B53" i="11" s="1"/>
  <c r="C53" i="11"/>
  <c r="D48" i="11"/>
  <c r="C48" i="11"/>
  <c r="D47" i="11"/>
  <c r="B47" i="11" s="1"/>
  <c r="C47" i="11"/>
  <c r="CA46" i="11"/>
  <c r="D46" i="11"/>
  <c r="C46" i="11"/>
  <c r="B46" i="11"/>
  <c r="DA46" i="11" s="1"/>
  <c r="DA45" i="11"/>
  <c r="D45" i="11"/>
  <c r="C45" i="11"/>
  <c r="B45" i="11" s="1"/>
  <c r="CA45" i="11" s="1"/>
  <c r="Q45" i="11" s="1"/>
  <c r="E40" i="11"/>
  <c r="C40" i="11" s="1"/>
  <c r="D40" i="11"/>
  <c r="E39" i="11"/>
  <c r="D39" i="11"/>
  <c r="C39" i="11" s="1"/>
  <c r="E38" i="11"/>
  <c r="D38" i="11"/>
  <c r="C38" i="11"/>
  <c r="E37" i="11"/>
  <c r="D37" i="11"/>
  <c r="C37" i="11" s="1"/>
  <c r="E36" i="11"/>
  <c r="D36" i="11"/>
  <c r="C36" i="11" s="1"/>
  <c r="E35" i="11"/>
  <c r="D35" i="11"/>
  <c r="C35" i="11"/>
  <c r="E34" i="11"/>
  <c r="D34" i="11"/>
  <c r="C34" i="11"/>
  <c r="E33" i="11"/>
  <c r="D33" i="11"/>
  <c r="E32" i="11"/>
  <c r="D32" i="11"/>
  <c r="C32" i="11"/>
  <c r="E31" i="11"/>
  <c r="D31" i="11"/>
  <c r="C31" i="11"/>
  <c r="E30" i="11"/>
  <c r="C30" i="11" s="1"/>
  <c r="D30" i="11"/>
  <c r="E29" i="11"/>
  <c r="D29" i="11"/>
  <c r="C29" i="11" s="1"/>
  <c r="E28" i="11"/>
  <c r="D28" i="11"/>
  <c r="C28" i="11"/>
  <c r="E27" i="11"/>
  <c r="D27" i="11"/>
  <c r="C27" i="11"/>
  <c r="E26" i="11"/>
  <c r="C26" i="11" s="1"/>
  <c r="D26" i="11"/>
  <c r="E25" i="11"/>
  <c r="D25" i="11"/>
  <c r="C25" i="11" s="1"/>
  <c r="E24" i="11"/>
  <c r="C24" i="11" s="1"/>
  <c r="D24" i="11"/>
  <c r="E23" i="11"/>
  <c r="D23" i="11"/>
  <c r="C23" i="11" s="1"/>
  <c r="E22" i="11"/>
  <c r="D22" i="11"/>
  <c r="C22" i="11"/>
  <c r="E21" i="11"/>
  <c r="D21" i="11"/>
  <c r="C21" i="11" s="1"/>
  <c r="E20" i="11"/>
  <c r="D20" i="11"/>
  <c r="C20" i="11" s="1"/>
  <c r="E19" i="11"/>
  <c r="D19" i="11"/>
  <c r="C19" i="11"/>
  <c r="E14" i="11"/>
  <c r="D14" i="11"/>
  <c r="C14" i="11"/>
  <c r="E13" i="11"/>
  <c r="D13" i="11"/>
  <c r="E12" i="11"/>
  <c r="D12" i="11"/>
  <c r="C12" i="11"/>
  <c r="A5" i="11"/>
  <c r="A4" i="11"/>
  <c r="A3" i="11"/>
  <c r="A2" i="11"/>
  <c r="B346" i="10" l="1"/>
  <c r="A346" i="10"/>
  <c r="D310" i="10"/>
  <c r="C310" i="10" s="1"/>
  <c r="DA47" i="11"/>
  <c r="CA47" i="11"/>
  <c r="C271" i="11"/>
  <c r="F85" i="11"/>
  <c r="D96" i="11"/>
  <c r="C97" i="11"/>
  <c r="C96" i="11" s="1"/>
  <c r="D150" i="11"/>
  <c r="C122" i="11"/>
  <c r="C150" i="11" s="1"/>
  <c r="C186" i="11"/>
  <c r="C189" i="11" s="1"/>
  <c r="D189" i="11"/>
  <c r="H310" i="11"/>
  <c r="L310" i="11"/>
  <c r="P310" i="11"/>
  <c r="T310" i="11"/>
  <c r="X310" i="11"/>
  <c r="AB310" i="11"/>
  <c r="AF310" i="11"/>
  <c r="AJ310" i="11"/>
  <c r="F310" i="11"/>
  <c r="C13" i="11"/>
  <c r="C33" i="11"/>
  <c r="B48" i="11"/>
  <c r="C161" i="11"/>
  <c r="E161" i="11"/>
  <c r="D161" i="11"/>
  <c r="E264" i="11"/>
  <c r="C264" i="11" s="1"/>
  <c r="AT310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E309" i="12" s="1"/>
  <c r="F309" i="12"/>
  <c r="D309" i="12" s="1"/>
  <c r="C309" i="12"/>
  <c r="E308" i="12"/>
  <c r="C308" i="12" s="1"/>
  <c r="D308" i="12"/>
  <c r="E307" i="12"/>
  <c r="D307" i="12"/>
  <c r="C307" i="12" s="1"/>
  <c r="E306" i="12"/>
  <c r="D306" i="12"/>
  <c r="C306" i="12"/>
  <c r="E305" i="12"/>
  <c r="D305" i="12"/>
  <c r="C305" i="12"/>
  <c r="E304" i="12"/>
  <c r="C304" i="12" s="1"/>
  <c r="D304" i="12"/>
  <c r="E303" i="12"/>
  <c r="D303" i="12"/>
  <c r="C303" i="12" s="1"/>
  <c r="AM302" i="12"/>
  <c r="AL302" i="12"/>
  <c r="AL310" i="12" s="1"/>
  <c r="AK302" i="12"/>
  <c r="AJ302" i="12"/>
  <c r="AI302" i="12"/>
  <c r="AH302" i="12"/>
  <c r="AG302" i="12"/>
  <c r="AF302" i="12"/>
  <c r="AE302" i="12"/>
  <c r="AD302" i="12"/>
  <c r="AD310" i="12" s="1"/>
  <c r="AC302" i="12"/>
  <c r="AB302" i="12"/>
  <c r="AA302" i="12"/>
  <c r="Z302" i="12"/>
  <c r="Y302" i="12"/>
  <c r="X302" i="12"/>
  <c r="W302" i="12"/>
  <c r="V302" i="12"/>
  <c r="V310" i="12" s="1"/>
  <c r="U302" i="12"/>
  <c r="T302" i="12"/>
  <c r="S302" i="12"/>
  <c r="R302" i="12"/>
  <c r="Q302" i="12"/>
  <c r="P302" i="12"/>
  <c r="O302" i="12"/>
  <c r="N302" i="12"/>
  <c r="N310" i="12" s="1"/>
  <c r="M302" i="12"/>
  <c r="L302" i="12"/>
  <c r="K302" i="12"/>
  <c r="J302" i="12"/>
  <c r="I302" i="12"/>
  <c r="H302" i="12"/>
  <c r="G302" i="12"/>
  <c r="F302" i="12"/>
  <c r="D302" i="12" s="1"/>
  <c r="C302" i="12" s="1"/>
  <c r="E302" i="12"/>
  <c r="E301" i="12"/>
  <c r="D301" i="12"/>
  <c r="C301" i="12" s="1"/>
  <c r="E300" i="12"/>
  <c r="D300" i="12"/>
  <c r="C300" i="12"/>
  <c r="E299" i="12"/>
  <c r="D299" i="12"/>
  <c r="C299" i="12"/>
  <c r="E298" i="12"/>
  <c r="C298" i="12" s="1"/>
  <c r="D298" i="12"/>
  <c r="E297" i="12"/>
  <c r="D297" i="12"/>
  <c r="E296" i="12"/>
  <c r="D296" i="12"/>
  <c r="C296" i="12"/>
  <c r="E295" i="12"/>
  <c r="D295" i="12"/>
  <c r="C295" i="12"/>
  <c r="E294" i="12"/>
  <c r="C294" i="12" s="1"/>
  <c r="D294" i="12"/>
  <c r="E293" i="12"/>
  <c r="D293" i="12"/>
  <c r="C293" i="12" s="1"/>
  <c r="E292" i="12"/>
  <c r="D292" i="12"/>
  <c r="C292" i="12"/>
  <c r="E291" i="12"/>
  <c r="D291" i="12"/>
  <c r="C291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E290" i="12" s="1"/>
  <c r="F290" i="12"/>
  <c r="D290" i="12"/>
  <c r="C290" i="12" s="1"/>
  <c r="E289" i="12"/>
  <c r="D289" i="12"/>
  <c r="C289" i="12"/>
  <c r="E288" i="12"/>
  <c r="C288" i="12" s="1"/>
  <c r="D288" i="12"/>
  <c r="E287" i="12"/>
  <c r="D287" i="12"/>
  <c r="C287" i="12" s="1"/>
  <c r="E286" i="12"/>
  <c r="D286" i="12"/>
  <c r="C286" i="12"/>
  <c r="E285" i="12"/>
  <c r="D285" i="12"/>
  <c r="C285" i="12"/>
  <c r="E284" i="12"/>
  <c r="C284" i="12" s="1"/>
  <c r="D284" i="12"/>
  <c r="E283" i="12"/>
  <c r="D283" i="12"/>
  <c r="C283" i="12" s="1"/>
  <c r="E282" i="12"/>
  <c r="D282" i="12"/>
  <c r="C282" i="12" s="1"/>
  <c r="E281" i="12"/>
  <c r="D281" i="12"/>
  <c r="C281" i="12"/>
  <c r="E280" i="12"/>
  <c r="C280" i="12" s="1"/>
  <c r="D280" i="12"/>
  <c r="E279" i="12"/>
  <c r="D279" i="12"/>
  <c r="C279" i="12" s="1"/>
  <c r="AM278" i="12"/>
  <c r="AL278" i="12"/>
  <c r="AK278" i="12"/>
  <c r="AJ278" i="12"/>
  <c r="AI278" i="12"/>
  <c r="AH278" i="12"/>
  <c r="AH310" i="12" s="1"/>
  <c r="AG278" i="12"/>
  <c r="AG310" i="12" s="1"/>
  <c r="AF278" i="12"/>
  <c r="AE278" i="12"/>
  <c r="AD278" i="12"/>
  <c r="AC278" i="12"/>
  <c r="AB278" i="12"/>
  <c r="AA278" i="12"/>
  <c r="Z278" i="12"/>
  <c r="Z310" i="12" s="1"/>
  <c r="Y278" i="12"/>
  <c r="Y310" i="12" s="1"/>
  <c r="X278" i="12"/>
  <c r="W278" i="12"/>
  <c r="V278" i="12"/>
  <c r="U278" i="12"/>
  <c r="T278" i="12"/>
  <c r="S278" i="12"/>
  <c r="R278" i="12"/>
  <c r="R310" i="12" s="1"/>
  <c r="Q278" i="12"/>
  <c r="Q310" i="12" s="1"/>
  <c r="P278" i="12"/>
  <c r="O278" i="12"/>
  <c r="N278" i="12"/>
  <c r="M278" i="12"/>
  <c r="L278" i="12"/>
  <c r="K278" i="12"/>
  <c r="J278" i="12"/>
  <c r="J310" i="12" s="1"/>
  <c r="I278" i="12"/>
  <c r="I310" i="12" s="1"/>
  <c r="H278" i="12"/>
  <c r="G278" i="12"/>
  <c r="F278" i="12"/>
  <c r="D278" i="12" s="1"/>
  <c r="E278" i="12"/>
  <c r="E277" i="12"/>
  <c r="D277" i="12"/>
  <c r="E276" i="12"/>
  <c r="D276" i="12"/>
  <c r="C276" i="12"/>
  <c r="E275" i="12"/>
  <c r="D275" i="12"/>
  <c r="C275" i="12"/>
  <c r="E274" i="12"/>
  <c r="C274" i="12" s="1"/>
  <c r="D274" i="12"/>
  <c r="E273" i="12"/>
  <c r="D273" i="12"/>
  <c r="C273" i="12" s="1"/>
  <c r="E272" i="12"/>
  <c r="D272" i="12"/>
  <c r="C272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D271" i="12"/>
  <c r="C271" i="12" s="1"/>
  <c r="E270" i="12"/>
  <c r="D270" i="12"/>
  <c r="C270" i="12" s="1"/>
  <c r="E269" i="12"/>
  <c r="D269" i="12"/>
  <c r="C269" i="12"/>
  <c r="E268" i="12"/>
  <c r="C268" i="12" s="1"/>
  <c r="D268" i="12"/>
  <c r="E267" i="12"/>
  <c r="D267" i="12"/>
  <c r="C267" i="12" s="1"/>
  <c r="E266" i="12"/>
  <c r="D266" i="12"/>
  <c r="C266" i="12"/>
  <c r="E265" i="12"/>
  <c r="D265" i="12"/>
  <c r="C265" i="12"/>
  <c r="AW264" i="12"/>
  <c r="AW310" i="12" s="1"/>
  <c r="AV264" i="12"/>
  <c r="AV310" i="12" s="1"/>
  <c r="AU264" i="12"/>
  <c r="AU310" i="12" s="1"/>
  <c r="AT264" i="12"/>
  <c r="AS264" i="12"/>
  <c r="AS310" i="12" s="1"/>
  <c r="AR264" i="12"/>
  <c r="AR310" i="12" s="1"/>
  <c r="AQ264" i="12"/>
  <c r="AQ310" i="12" s="1"/>
  <c r="AP264" i="12"/>
  <c r="AP310" i="12" s="1"/>
  <c r="AM264" i="12"/>
  <c r="AM310" i="12" s="1"/>
  <c r="AL264" i="12"/>
  <c r="AK264" i="12"/>
  <c r="AK310" i="12" s="1"/>
  <c r="AJ264" i="12"/>
  <c r="AJ310" i="12" s="1"/>
  <c r="AI264" i="12"/>
  <c r="AI310" i="12" s="1"/>
  <c r="AH264" i="12"/>
  <c r="AG264" i="12"/>
  <c r="AF264" i="12"/>
  <c r="AF310" i="12" s="1"/>
  <c r="AE264" i="12"/>
  <c r="AE310" i="12" s="1"/>
  <c r="AD264" i="12"/>
  <c r="AC264" i="12"/>
  <c r="AC310" i="12" s="1"/>
  <c r="AB264" i="12"/>
  <c r="AB310" i="12" s="1"/>
  <c r="AA264" i="12"/>
  <c r="AA310" i="12" s="1"/>
  <c r="Z264" i="12"/>
  <c r="Y264" i="12"/>
  <c r="X264" i="12"/>
  <c r="X310" i="12" s="1"/>
  <c r="W264" i="12"/>
  <c r="W310" i="12" s="1"/>
  <c r="V264" i="12"/>
  <c r="U264" i="12"/>
  <c r="U310" i="12" s="1"/>
  <c r="T264" i="12"/>
  <c r="T310" i="12" s="1"/>
  <c r="S264" i="12"/>
  <c r="S310" i="12" s="1"/>
  <c r="R264" i="12"/>
  <c r="Q264" i="12"/>
  <c r="P264" i="12"/>
  <c r="P310" i="12" s="1"/>
  <c r="O264" i="12"/>
  <c r="O310" i="12" s="1"/>
  <c r="N264" i="12"/>
  <c r="M264" i="12"/>
  <c r="M310" i="12" s="1"/>
  <c r="L264" i="12"/>
  <c r="L310" i="12" s="1"/>
  <c r="K264" i="12"/>
  <c r="K310" i="12" s="1"/>
  <c r="J264" i="12"/>
  <c r="I264" i="12"/>
  <c r="H264" i="12"/>
  <c r="H310" i="12" s="1"/>
  <c r="G264" i="12"/>
  <c r="G310" i="12" s="1"/>
  <c r="F264" i="12"/>
  <c r="D264" i="12" s="1"/>
  <c r="E264" i="12"/>
  <c r="AO263" i="12"/>
  <c r="AN263" i="12"/>
  <c r="E263" i="12"/>
  <c r="D263" i="12"/>
  <c r="C263" i="12"/>
  <c r="AO262" i="12"/>
  <c r="AO264" i="12" s="1"/>
  <c r="AO310" i="12" s="1"/>
  <c r="AN262" i="12"/>
  <c r="E262" i="12"/>
  <c r="D262" i="12"/>
  <c r="C262" i="12"/>
  <c r="E257" i="12"/>
  <c r="D257" i="12"/>
  <c r="C257" i="12"/>
  <c r="E256" i="12"/>
  <c r="C256" i="12" s="1"/>
  <c r="D256" i="12"/>
  <c r="E255" i="12"/>
  <c r="D255" i="12"/>
  <c r="C255" i="12" s="1"/>
  <c r="E254" i="12"/>
  <c r="D254" i="12"/>
  <c r="C254" i="12"/>
  <c r="E253" i="12"/>
  <c r="D253" i="12"/>
  <c r="C253" i="12"/>
  <c r="E252" i="12"/>
  <c r="C252" i="12" s="1"/>
  <c r="D252" i="12"/>
  <c r="E247" i="12"/>
  <c r="D247" i="12"/>
  <c r="E246" i="12"/>
  <c r="D246" i="12"/>
  <c r="C246" i="12"/>
  <c r="E245" i="12"/>
  <c r="D245" i="12"/>
  <c r="C245" i="12"/>
  <c r="E244" i="12"/>
  <c r="C244" i="12" s="1"/>
  <c r="D244" i="12"/>
  <c r="E243" i="12"/>
  <c r="D243" i="12"/>
  <c r="C243" i="12" s="1"/>
  <c r="E242" i="12"/>
  <c r="D242" i="12"/>
  <c r="C242" i="12"/>
  <c r="E241" i="12"/>
  <c r="D241" i="12"/>
  <c r="C241" i="12"/>
  <c r="E240" i="12"/>
  <c r="C240" i="12" s="1"/>
  <c r="D240" i="12"/>
  <c r="E239" i="12"/>
  <c r="D239" i="12"/>
  <c r="E238" i="12"/>
  <c r="D238" i="12"/>
  <c r="C238" i="12"/>
  <c r="E211" i="12"/>
  <c r="D211" i="12"/>
  <c r="C211" i="12"/>
  <c r="AI206" i="12"/>
  <c r="AH206" i="12"/>
  <c r="AG206" i="12"/>
  <c r="AF206" i="12"/>
  <c r="AE206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I206" i="12"/>
  <c r="H206" i="12"/>
  <c r="G206" i="12"/>
  <c r="F206" i="12"/>
  <c r="D206" i="12"/>
  <c r="E205" i="12"/>
  <c r="D205" i="12"/>
  <c r="C205" i="12"/>
  <c r="E204" i="12"/>
  <c r="D204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 s="1"/>
  <c r="E198" i="12"/>
  <c r="D198" i="12"/>
  <c r="C198" i="12" s="1"/>
  <c r="E197" i="12"/>
  <c r="D197" i="12"/>
  <c r="C197" i="12"/>
  <c r="E196" i="12"/>
  <c r="C196" i="12" s="1"/>
  <c r="D196" i="12"/>
  <c r="E195" i="12"/>
  <c r="D195" i="12"/>
  <c r="C195" i="12" s="1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8" i="12"/>
  <c r="D188" i="12"/>
  <c r="C188" i="12"/>
  <c r="E187" i="12"/>
  <c r="C187" i="12" s="1"/>
  <c r="D187" i="12"/>
  <c r="E186" i="12"/>
  <c r="E189" i="12" s="1"/>
  <c r="D186" i="12"/>
  <c r="E181" i="12"/>
  <c r="D181" i="12"/>
  <c r="C181" i="12"/>
  <c r="E180" i="12"/>
  <c r="D180" i="12"/>
  <c r="C180" i="12"/>
  <c r="E179" i="12"/>
  <c r="C179" i="12" s="1"/>
  <c r="D179" i="12"/>
  <c r="E178" i="12"/>
  <c r="D178" i="12"/>
  <c r="C178" i="12" s="1"/>
  <c r="E177" i="12"/>
  <c r="D177" i="12"/>
  <c r="C177" i="12"/>
  <c r="E176" i="12"/>
  <c r="D176" i="12"/>
  <c r="C176" i="12"/>
  <c r="E171" i="12"/>
  <c r="C171" i="12" s="1"/>
  <c r="D171" i="12"/>
  <c r="E170" i="12"/>
  <c r="D170" i="12"/>
  <c r="E169" i="12"/>
  <c r="D169" i="12"/>
  <c r="C169" i="12"/>
  <c r="E168" i="12"/>
  <c r="D168" i="12"/>
  <c r="C168" i="12"/>
  <c r="E167" i="12"/>
  <c r="C167" i="12" s="1"/>
  <c r="D167" i="12"/>
  <c r="E166" i="12"/>
  <c r="D166" i="12"/>
  <c r="C166" i="12" s="1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0" i="12"/>
  <c r="D160" i="12"/>
  <c r="C160" i="12" s="1"/>
  <c r="E159" i="12"/>
  <c r="D159" i="12"/>
  <c r="C159" i="12"/>
  <c r="E158" i="12"/>
  <c r="D158" i="12"/>
  <c r="C158" i="12"/>
  <c r="E157" i="12"/>
  <c r="C157" i="12" s="1"/>
  <c r="D157" i="12"/>
  <c r="E156" i="12"/>
  <c r="D156" i="12"/>
  <c r="C156" i="12" s="1"/>
  <c r="E155" i="12"/>
  <c r="D155" i="12"/>
  <c r="C155" i="12" s="1"/>
  <c r="E154" i="12"/>
  <c r="D154" i="12"/>
  <c r="C154" i="12"/>
  <c r="E153" i="12"/>
  <c r="C153" i="12" s="1"/>
  <c r="D153" i="12"/>
  <c r="E152" i="12"/>
  <c r="E161" i="12" s="1"/>
  <c r="D152" i="12"/>
  <c r="C152" i="12" s="1"/>
  <c r="E151" i="12"/>
  <c r="D151" i="12"/>
  <c r="C151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49" i="12"/>
  <c r="D149" i="12"/>
  <c r="C149" i="12"/>
  <c r="E148" i="12"/>
  <c r="D148" i="12"/>
  <c r="C148" i="12"/>
  <c r="E147" i="12"/>
  <c r="C147" i="12" s="1"/>
  <c r="D147" i="12"/>
  <c r="E146" i="12"/>
  <c r="D146" i="12"/>
  <c r="E145" i="12"/>
  <c r="D145" i="12"/>
  <c r="C145" i="12"/>
  <c r="E144" i="12"/>
  <c r="D144" i="12"/>
  <c r="C144" i="12"/>
  <c r="E143" i="12"/>
  <c r="C143" i="12" s="1"/>
  <c r="D143" i="12"/>
  <c r="E142" i="12"/>
  <c r="D142" i="12"/>
  <c r="C142" i="12" s="1"/>
  <c r="E141" i="12"/>
  <c r="D141" i="12"/>
  <c r="C141" i="12"/>
  <c r="E140" i="12"/>
  <c r="D140" i="12"/>
  <c r="C140" i="12"/>
  <c r="E139" i="12"/>
  <c r="C139" i="12" s="1"/>
  <c r="D139" i="12"/>
  <c r="E138" i="12"/>
  <c r="D138" i="12"/>
  <c r="E137" i="12"/>
  <c r="D137" i="12"/>
  <c r="C137" i="12"/>
  <c r="E136" i="12"/>
  <c r="D136" i="12"/>
  <c r="C136" i="12"/>
  <c r="E135" i="12"/>
  <c r="C135" i="12" s="1"/>
  <c r="D135" i="12"/>
  <c r="E134" i="12"/>
  <c r="D134" i="12"/>
  <c r="C134" i="12" s="1"/>
  <c r="E133" i="12"/>
  <c r="D133" i="12"/>
  <c r="C133" i="12"/>
  <c r="E132" i="12"/>
  <c r="D132" i="12"/>
  <c r="C132" i="12"/>
  <c r="E131" i="12"/>
  <c r="C131" i="12" s="1"/>
  <c r="D131" i="12"/>
  <c r="E130" i="12"/>
  <c r="D130" i="12"/>
  <c r="E129" i="12"/>
  <c r="D129" i="12"/>
  <c r="C129" i="12"/>
  <c r="E128" i="12"/>
  <c r="D128" i="12"/>
  <c r="C128" i="12"/>
  <c r="E127" i="12"/>
  <c r="C127" i="12" s="1"/>
  <c r="D127" i="12"/>
  <c r="E126" i="12"/>
  <c r="D126" i="12"/>
  <c r="C126" i="12" s="1"/>
  <c r="E125" i="12"/>
  <c r="D125" i="12"/>
  <c r="C125" i="12"/>
  <c r="E124" i="12"/>
  <c r="D124" i="12"/>
  <c r="C124" i="12"/>
  <c r="E123" i="12"/>
  <c r="C123" i="12" s="1"/>
  <c r="D123" i="12"/>
  <c r="E122" i="12"/>
  <c r="E150" i="12" s="1"/>
  <c r="D122" i="12"/>
  <c r="E121" i="12"/>
  <c r="D121" i="12"/>
  <c r="D150" i="12" s="1"/>
  <c r="C121" i="12"/>
  <c r="E120" i="12"/>
  <c r="D120" i="12"/>
  <c r="C120" i="12"/>
  <c r="E115" i="12"/>
  <c r="C115" i="12" s="1"/>
  <c r="D115" i="12"/>
  <c r="E114" i="12"/>
  <c r="D114" i="12"/>
  <c r="C114" i="12" s="1"/>
  <c r="E113" i="12"/>
  <c r="D113" i="12"/>
  <c r="C113" i="12"/>
  <c r="E112" i="12"/>
  <c r="D112" i="12"/>
  <c r="C112" i="12"/>
  <c r="E111" i="12"/>
  <c r="C111" i="12" s="1"/>
  <c r="D111" i="12"/>
  <c r="E110" i="12"/>
  <c r="D110" i="12"/>
  <c r="E109" i="12"/>
  <c r="D109" i="12"/>
  <c r="C109" i="12"/>
  <c r="E108" i="12"/>
  <c r="D108" i="12"/>
  <c r="C108" i="12"/>
  <c r="E107" i="12"/>
  <c r="C107" i="12" s="1"/>
  <c r="D107" i="12"/>
  <c r="E101" i="12"/>
  <c r="D101" i="12"/>
  <c r="C101" i="12" s="1"/>
  <c r="E100" i="12"/>
  <c r="D100" i="12"/>
  <c r="C100" i="12"/>
  <c r="E99" i="12"/>
  <c r="D99" i="12"/>
  <c r="C99" i="12"/>
  <c r="E98" i="12"/>
  <c r="C98" i="12" s="1"/>
  <c r="D98" i="12"/>
  <c r="E97" i="12"/>
  <c r="E96" i="12" s="1"/>
  <c r="D97" i="12"/>
  <c r="I96" i="12"/>
  <c r="H96" i="12"/>
  <c r="G96" i="12"/>
  <c r="F96" i="12"/>
  <c r="CH86" i="12"/>
  <c r="CG86" i="12"/>
  <c r="CA86" i="12" s="1"/>
  <c r="CF86" i="12"/>
  <c r="BZ86" i="12" s="1"/>
  <c r="CB86" i="12"/>
  <c r="BV86" i="12" s="1"/>
  <c r="BY86" i="12"/>
  <c r="BX86" i="12"/>
  <c r="BW86" i="12"/>
  <c r="BU86" i="12"/>
  <c r="BT86" i="12"/>
  <c r="CH85" i="12"/>
  <c r="CB85" i="12" s="1"/>
  <c r="CG85" i="12"/>
  <c r="CA85" i="12" s="1"/>
  <c r="BU85" i="12" s="1"/>
  <c r="CF85" i="12"/>
  <c r="BZ85" i="12"/>
  <c r="BY85" i="12"/>
  <c r="BX85" i="12"/>
  <c r="BW85" i="12"/>
  <c r="BV85" i="12"/>
  <c r="B78" i="12"/>
  <c r="D73" i="12"/>
  <c r="B73" i="12" s="1"/>
  <c r="C73" i="12"/>
  <c r="D72" i="12"/>
  <c r="C72" i="12"/>
  <c r="B72" i="12" s="1"/>
  <c r="D71" i="12"/>
  <c r="C71" i="12"/>
  <c r="B71" i="12" s="1"/>
  <c r="C66" i="12"/>
  <c r="C65" i="12"/>
  <c r="C64" i="12"/>
  <c r="C63" i="12"/>
  <c r="C62" i="12"/>
  <c r="C61" i="12"/>
  <c r="C60" i="12"/>
  <c r="D56" i="12"/>
  <c r="C56" i="12"/>
  <c r="B56" i="12"/>
  <c r="D55" i="12"/>
  <c r="C55" i="12"/>
  <c r="D54" i="12"/>
  <c r="C54" i="12"/>
  <c r="B54" i="12"/>
  <c r="H53" i="12"/>
  <c r="G53" i="12"/>
  <c r="F53" i="12"/>
  <c r="D53" i="12" s="1"/>
  <c r="E53" i="12"/>
  <c r="C53" i="12" s="1"/>
  <c r="B53" i="12" s="1"/>
  <c r="D48" i="12"/>
  <c r="B48" i="12" s="1"/>
  <c r="C48" i="12"/>
  <c r="D47" i="12"/>
  <c r="C47" i="12"/>
  <c r="D46" i="12"/>
  <c r="B46" i="12" s="1"/>
  <c r="C46" i="12"/>
  <c r="CA45" i="12"/>
  <c r="Q45" i="12" s="1"/>
  <c r="D45" i="12"/>
  <c r="C45" i="12"/>
  <c r="B45" i="12"/>
  <c r="DA45" i="12" s="1"/>
  <c r="E40" i="12"/>
  <c r="D40" i="12"/>
  <c r="C40" i="12"/>
  <c r="E39" i="12"/>
  <c r="C39" i="12" s="1"/>
  <c r="D39" i="12"/>
  <c r="E38" i="12"/>
  <c r="D38" i="12"/>
  <c r="C38" i="12" s="1"/>
  <c r="E37" i="12"/>
  <c r="C37" i="12" s="1"/>
  <c r="D37" i="12"/>
  <c r="E36" i="12"/>
  <c r="D36" i="12"/>
  <c r="C36" i="12" s="1"/>
  <c r="E35" i="12"/>
  <c r="D35" i="12"/>
  <c r="C35" i="12"/>
  <c r="E34" i="12"/>
  <c r="D34" i="12"/>
  <c r="C34" i="12" s="1"/>
  <c r="E33" i="12"/>
  <c r="D33" i="12"/>
  <c r="C33" i="12" s="1"/>
  <c r="E32" i="12"/>
  <c r="D32" i="12"/>
  <c r="C32" i="12"/>
  <c r="E31" i="12"/>
  <c r="D31" i="12"/>
  <c r="C31" i="12"/>
  <c r="E30" i="12"/>
  <c r="D30" i="12"/>
  <c r="E29" i="12"/>
  <c r="D29" i="12"/>
  <c r="C29" i="12"/>
  <c r="E28" i="12"/>
  <c r="D28" i="12"/>
  <c r="C28" i="12"/>
  <c r="E27" i="12"/>
  <c r="C27" i="12" s="1"/>
  <c r="D27" i="12"/>
  <c r="E26" i="12"/>
  <c r="D26" i="12"/>
  <c r="C26" i="12" s="1"/>
  <c r="E25" i="12"/>
  <c r="D25" i="12"/>
  <c r="C25" i="12"/>
  <c r="E24" i="12"/>
  <c r="D24" i="12"/>
  <c r="C24" i="12"/>
  <c r="E23" i="12"/>
  <c r="C23" i="12" s="1"/>
  <c r="D23" i="12"/>
  <c r="E22" i="12"/>
  <c r="D22" i="12"/>
  <c r="C22" i="12" s="1"/>
  <c r="E21" i="12"/>
  <c r="C21" i="12" s="1"/>
  <c r="D21" i="12"/>
  <c r="E20" i="12"/>
  <c r="D20" i="12"/>
  <c r="C20" i="12" s="1"/>
  <c r="E19" i="12"/>
  <c r="D19" i="12"/>
  <c r="C19" i="12"/>
  <c r="E14" i="12"/>
  <c r="D14" i="12"/>
  <c r="C14" i="12" s="1"/>
  <c r="E13" i="12"/>
  <c r="D13" i="12"/>
  <c r="C13" i="12" s="1"/>
  <c r="E12" i="12"/>
  <c r="D12" i="12"/>
  <c r="C12" i="12"/>
  <c r="A5" i="12"/>
  <c r="A4" i="12"/>
  <c r="A3" i="12"/>
  <c r="A2" i="12"/>
  <c r="A346" i="11" l="1"/>
  <c r="D310" i="11"/>
  <c r="C310" i="11" s="1"/>
  <c r="DA48" i="11"/>
  <c r="B346" i="11" s="1"/>
  <c r="CA48" i="11"/>
  <c r="CA46" i="12"/>
  <c r="DA46" i="12"/>
  <c r="CA48" i="12"/>
  <c r="DA48" i="12"/>
  <c r="E310" i="12"/>
  <c r="F85" i="12"/>
  <c r="BT85" i="12"/>
  <c r="F310" i="12"/>
  <c r="D310" i="12" s="1"/>
  <c r="C150" i="12"/>
  <c r="D96" i="12"/>
  <c r="D161" i="12"/>
  <c r="C278" i="12"/>
  <c r="C30" i="12"/>
  <c r="B47" i="12"/>
  <c r="B55" i="12"/>
  <c r="C97" i="12"/>
  <c r="C96" i="12" s="1"/>
  <c r="C110" i="12"/>
  <c r="C122" i="12"/>
  <c r="C130" i="12"/>
  <c r="C138" i="12"/>
  <c r="C146" i="12"/>
  <c r="C170" i="12"/>
  <c r="C186" i="12"/>
  <c r="C189" i="12" s="1"/>
  <c r="D189" i="12"/>
  <c r="C239" i="12"/>
  <c r="C247" i="12"/>
  <c r="AN264" i="12"/>
  <c r="AN310" i="12" s="1"/>
  <c r="C264" i="12"/>
  <c r="C277" i="12"/>
  <c r="C297" i="12"/>
  <c r="C161" i="12"/>
  <c r="E206" i="12"/>
  <c r="C206" i="12" s="1"/>
  <c r="C204" i="12"/>
  <c r="F86" i="12"/>
  <c r="AV310" i="13"/>
  <c r="AJ310" i="13"/>
  <c r="AF310" i="13"/>
  <c r="X310" i="13"/>
  <c r="T310" i="13"/>
  <c r="P310" i="13"/>
  <c r="H310" i="13"/>
  <c r="AM309" i="13"/>
  <c r="AL309" i="13"/>
  <c r="AK309" i="13"/>
  <c r="AJ309" i="13"/>
  <c r="AI309" i="13"/>
  <c r="AH309" i="13"/>
  <c r="AG309" i="13"/>
  <c r="AF309" i="13"/>
  <c r="AE309" i="13"/>
  <c r="AD309" i="13"/>
  <c r="AC309" i="13"/>
  <c r="AB309" i="13"/>
  <c r="AA309" i="13"/>
  <c r="Z309" i="13"/>
  <c r="Y309" i="13"/>
  <c r="X309" i="13"/>
  <c r="W309" i="13"/>
  <c r="V309" i="13"/>
  <c r="U309" i="13"/>
  <c r="T309" i="13"/>
  <c r="S309" i="13"/>
  <c r="R309" i="13"/>
  <c r="Q309" i="13"/>
  <c r="P309" i="13"/>
  <c r="O309" i="13"/>
  <c r="N309" i="13"/>
  <c r="M309" i="13"/>
  <c r="L309" i="13"/>
  <c r="K309" i="13"/>
  <c r="J309" i="13"/>
  <c r="I309" i="13"/>
  <c r="H309" i="13"/>
  <c r="G309" i="13"/>
  <c r="F309" i="13"/>
  <c r="D309" i="13" s="1"/>
  <c r="E309" i="13"/>
  <c r="E308" i="13"/>
  <c r="D308" i="13"/>
  <c r="C308" i="13" s="1"/>
  <c r="E307" i="13"/>
  <c r="D307" i="13"/>
  <c r="C307" i="13"/>
  <c r="E306" i="13"/>
  <c r="D306" i="13"/>
  <c r="C306" i="13"/>
  <c r="E305" i="13"/>
  <c r="C305" i="13" s="1"/>
  <c r="D305" i="13"/>
  <c r="E304" i="13"/>
  <c r="D304" i="13"/>
  <c r="C304" i="13" s="1"/>
  <c r="E303" i="13"/>
  <c r="D303" i="13"/>
  <c r="C303" i="13"/>
  <c r="AM302" i="13"/>
  <c r="AL302" i="13"/>
  <c r="AK302" i="13"/>
  <c r="AJ302" i="13"/>
  <c r="AI302" i="13"/>
  <c r="AH302" i="13"/>
  <c r="AG302" i="13"/>
  <c r="E302" i="13" s="1"/>
  <c r="AF302" i="13"/>
  <c r="AE302" i="13"/>
  <c r="AD302" i="13"/>
  <c r="AC302" i="13"/>
  <c r="AB302" i="13"/>
  <c r="AA302" i="13"/>
  <c r="Z302" i="13"/>
  <c r="Y302" i="13"/>
  <c r="X302" i="13"/>
  <c r="W302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H302" i="13"/>
  <c r="G302" i="13"/>
  <c r="F302" i="13"/>
  <c r="D302" i="13"/>
  <c r="C302" i="13" s="1"/>
  <c r="E301" i="13"/>
  <c r="D301" i="13"/>
  <c r="C301" i="13"/>
  <c r="E300" i="13"/>
  <c r="D300" i="13"/>
  <c r="C300" i="13"/>
  <c r="E299" i="13"/>
  <c r="C299" i="13" s="1"/>
  <c r="D299" i="13"/>
  <c r="E298" i="13"/>
  <c r="D298" i="13"/>
  <c r="C298" i="13" s="1"/>
  <c r="E297" i="13"/>
  <c r="D297" i="13"/>
  <c r="C297" i="13"/>
  <c r="E296" i="13"/>
  <c r="D296" i="13"/>
  <c r="C296" i="13"/>
  <c r="E295" i="13"/>
  <c r="C295" i="13" s="1"/>
  <c r="D295" i="13"/>
  <c r="E294" i="13"/>
  <c r="D294" i="13"/>
  <c r="C294" i="13" s="1"/>
  <c r="E293" i="13"/>
  <c r="D293" i="13"/>
  <c r="C293" i="13"/>
  <c r="E292" i="13"/>
  <c r="D292" i="13"/>
  <c r="C292" i="13"/>
  <c r="E291" i="13"/>
  <c r="C291" i="13" s="1"/>
  <c r="D291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AB290" i="13"/>
  <c r="AA290" i="13"/>
  <c r="Z290" i="13"/>
  <c r="Y290" i="13"/>
  <c r="X290" i="13"/>
  <c r="W290" i="13"/>
  <c r="V290" i="13"/>
  <c r="U290" i="13"/>
  <c r="T290" i="13"/>
  <c r="S290" i="13"/>
  <c r="R290" i="13"/>
  <c r="Q290" i="13"/>
  <c r="P290" i="13"/>
  <c r="O290" i="13"/>
  <c r="N290" i="13"/>
  <c r="M290" i="13"/>
  <c r="L290" i="13"/>
  <c r="K290" i="13"/>
  <c r="J290" i="13"/>
  <c r="I290" i="13"/>
  <c r="H290" i="13"/>
  <c r="G290" i="13"/>
  <c r="E290" i="13" s="1"/>
  <c r="F290" i="13"/>
  <c r="D290" i="13" s="1"/>
  <c r="C290" i="13" s="1"/>
  <c r="E289" i="13"/>
  <c r="C289" i="13" s="1"/>
  <c r="D289" i="13"/>
  <c r="E288" i="13"/>
  <c r="D288" i="13"/>
  <c r="C288" i="13" s="1"/>
  <c r="E287" i="13"/>
  <c r="D287" i="13"/>
  <c r="C287" i="13"/>
  <c r="E286" i="13"/>
  <c r="D286" i="13"/>
  <c r="C286" i="13"/>
  <c r="E285" i="13"/>
  <c r="C285" i="13" s="1"/>
  <c r="D285" i="13"/>
  <c r="E284" i="13"/>
  <c r="D284" i="13"/>
  <c r="C284" i="13" s="1"/>
  <c r="E283" i="13"/>
  <c r="D283" i="13"/>
  <c r="C283" i="13"/>
  <c r="E282" i="13"/>
  <c r="D282" i="13"/>
  <c r="C282" i="13"/>
  <c r="E281" i="13"/>
  <c r="C281" i="13" s="1"/>
  <c r="D281" i="13"/>
  <c r="E280" i="13"/>
  <c r="D280" i="13"/>
  <c r="C280" i="13" s="1"/>
  <c r="E279" i="13"/>
  <c r="D279" i="13"/>
  <c r="C279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AA278" i="13"/>
  <c r="Z278" i="13"/>
  <c r="Y278" i="13"/>
  <c r="X278" i="13"/>
  <c r="W278" i="13"/>
  <c r="V278" i="13"/>
  <c r="U278" i="13"/>
  <c r="T278" i="13"/>
  <c r="S278" i="13"/>
  <c r="R278" i="13"/>
  <c r="Q278" i="13"/>
  <c r="P278" i="13"/>
  <c r="O278" i="13"/>
  <c r="N278" i="13"/>
  <c r="M278" i="13"/>
  <c r="L278" i="13"/>
  <c r="K278" i="13"/>
  <c r="J278" i="13"/>
  <c r="I278" i="13"/>
  <c r="H278" i="13"/>
  <c r="G278" i="13"/>
  <c r="F278" i="13"/>
  <c r="E278" i="13"/>
  <c r="D278" i="13"/>
  <c r="C278" i="13" s="1"/>
  <c r="E277" i="13"/>
  <c r="D277" i="13"/>
  <c r="C277" i="13"/>
  <c r="E276" i="13"/>
  <c r="D276" i="13"/>
  <c r="C276" i="13"/>
  <c r="E275" i="13"/>
  <c r="C275" i="13" s="1"/>
  <c r="D275" i="13"/>
  <c r="E274" i="13"/>
  <c r="D274" i="13"/>
  <c r="C274" i="13" s="1"/>
  <c r="E273" i="13"/>
  <c r="D273" i="13"/>
  <c r="C273" i="13"/>
  <c r="E272" i="13"/>
  <c r="D272" i="13"/>
  <c r="C272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AA271" i="13"/>
  <c r="Z271" i="13"/>
  <c r="Y271" i="13"/>
  <c r="X271" i="13"/>
  <c r="W271" i="13"/>
  <c r="V271" i="13"/>
  <c r="U271" i="13"/>
  <c r="T271" i="13"/>
  <c r="S271" i="13"/>
  <c r="R271" i="13"/>
  <c r="Q271" i="13"/>
  <c r="P271" i="13"/>
  <c r="O271" i="13"/>
  <c r="N271" i="13"/>
  <c r="M271" i="13"/>
  <c r="L271" i="13"/>
  <c r="K271" i="13"/>
  <c r="J271" i="13"/>
  <c r="I271" i="13"/>
  <c r="H271" i="13"/>
  <c r="G271" i="13"/>
  <c r="E271" i="13" s="1"/>
  <c r="C271" i="13" s="1"/>
  <c r="F271" i="13"/>
  <c r="D271" i="13"/>
  <c r="E270" i="13"/>
  <c r="D270" i="13"/>
  <c r="C270" i="13"/>
  <c r="E269" i="13"/>
  <c r="C269" i="13" s="1"/>
  <c r="D269" i="13"/>
  <c r="E268" i="13"/>
  <c r="D268" i="13"/>
  <c r="C268" i="13" s="1"/>
  <c r="E267" i="13"/>
  <c r="D267" i="13"/>
  <c r="C267" i="13"/>
  <c r="E266" i="13"/>
  <c r="D266" i="13"/>
  <c r="C266" i="13"/>
  <c r="E265" i="13"/>
  <c r="C265" i="13" s="1"/>
  <c r="D265" i="13"/>
  <c r="AW264" i="13"/>
  <c r="AW310" i="13" s="1"/>
  <c r="AV264" i="13"/>
  <c r="AU264" i="13"/>
  <c r="AU310" i="13" s="1"/>
  <c r="AT264" i="13"/>
  <c r="AT310" i="13" s="1"/>
  <c r="AS264" i="13"/>
  <c r="AS310" i="13" s="1"/>
  <c r="AR264" i="13"/>
  <c r="AR310" i="13" s="1"/>
  <c r="AQ264" i="13"/>
  <c r="AQ310" i="13" s="1"/>
  <c r="AP264" i="13"/>
  <c r="AP310" i="13" s="1"/>
  <c r="AM264" i="13"/>
  <c r="AM310" i="13" s="1"/>
  <c r="AL264" i="13"/>
  <c r="AL310" i="13" s="1"/>
  <c r="AK264" i="13"/>
  <c r="AK310" i="13" s="1"/>
  <c r="AJ264" i="13"/>
  <c r="AI264" i="13"/>
  <c r="AI310" i="13" s="1"/>
  <c r="AH264" i="13"/>
  <c r="AH310" i="13" s="1"/>
  <c r="AG264" i="13"/>
  <c r="AG310" i="13" s="1"/>
  <c r="AF264" i="13"/>
  <c r="AE264" i="13"/>
  <c r="AE310" i="13" s="1"/>
  <c r="AD264" i="13"/>
  <c r="AD310" i="13" s="1"/>
  <c r="AC264" i="13"/>
  <c r="AC310" i="13" s="1"/>
  <c r="AB264" i="13"/>
  <c r="AB310" i="13" s="1"/>
  <c r="AA264" i="13"/>
  <c r="AA310" i="13" s="1"/>
  <c r="Z264" i="13"/>
  <c r="Z310" i="13" s="1"/>
  <c r="Y264" i="13"/>
  <c r="Y310" i="13" s="1"/>
  <c r="X264" i="13"/>
  <c r="W264" i="13"/>
  <c r="W310" i="13" s="1"/>
  <c r="V264" i="13"/>
  <c r="V310" i="13" s="1"/>
  <c r="U264" i="13"/>
  <c r="U310" i="13" s="1"/>
  <c r="T264" i="13"/>
  <c r="S264" i="13"/>
  <c r="S310" i="13" s="1"/>
  <c r="R264" i="13"/>
  <c r="R310" i="13" s="1"/>
  <c r="Q264" i="13"/>
  <c r="Q310" i="13" s="1"/>
  <c r="P264" i="13"/>
  <c r="O264" i="13"/>
  <c r="O310" i="13" s="1"/>
  <c r="N264" i="13"/>
  <c r="N310" i="13" s="1"/>
  <c r="M264" i="13"/>
  <c r="M310" i="13" s="1"/>
  <c r="L264" i="13"/>
  <c r="L310" i="13" s="1"/>
  <c r="K264" i="13"/>
  <c r="K310" i="13" s="1"/>
  <c r="J264" i="13"/>
  <c r="J310" i="13" s="1"/>
  <c r="I264" i="13"/>
  <c r="I310" i="13" s="1"/>
  <c r="H264" i="13"/>
  <c r="G264" i="13"/>
  <c r="G310" i="13" s="1"/>
  <c r="F264" i="13"/>
  <c r="F310" i="13" s="1"/>
  <c r="D310" i="13" s="1"/>
  <c r="E264" i="13"/>
  <c r="D264" i="13"/>
  <c r="C264" i="13" s="1"/>
  <c r="AO263" i="13"/>
  <c r="AN263" i="13"/>
  <c r="E263" i="13"/>
  <c r="C263" i="13" s="1"/>
  <c r="D263" i="13"/>
  <c r="AO262" i="13"/>
  <c r="AO264" i="13" s="1"/>
  <c r="AO310" i="13" s="1"/>
  <c r="AN262" i="13"/>
  <c r="AN264" i="13" s="1"/>
  <c r="AN310" i="13" s="1"/>
  <c r="E262" i="13"/>
  <c r="D262" i="13"/>
  <c r="C262" i="13"/>
  <c r="E257" i="13"/>
  <c r="C257" i="13" s="1"/>
  <c r="D257" i="13"/>
  <c r="E256" i="13"/>
  <c r="D256" i="13"/>
  <c r="C256" i="13" s="1"/>
  <c r="E255" i="13"/>
  <c r="D255" i="13"/>
  <c r="C255" i="13"/>
  <c r="E254" i="13"/>
  <c r="D254" i="13"/>
  <c r="C254" i="13"/>
  <c r="E253" i="13"/>
  <c r="C253" i="13" s="1"/>
  <c r="D253" i="13"/>
  <c r="E252" i="13"/>
  <c r="D252" i="13"/>
  <c r="C252" i="13" s="1"/>
  <c r="E247" i="13"/>
  <c r="D247" i="13"/>
  <c r="C247" i="13"/>
  <c r="E246" i="13"/>
  <c r="D246" i="13"/>
  <c r="C246" i="13"/>
  <c r="E245" i="13"/>
  <c r="C245" i="13" s="1"/>
  <c r="D245" i="13"/>
  <c r="E244" i="13"/>
  <c r="D244" i="13"/>
  <c r="C244" i="13" s="1"/>
  <c r="E243" i="13"/>
  <c r="D243" i="13"/>
  <c r="C243" i="13"/>
  <c r="E242" i="13"/>
  <c r="D242" i="13"/>
  <c r="C242" i="13"/>
  <c r="E241" i="13"/>
  <c r="C241" i="13" s="1"/>
  <c r="D241" i="13"/>
  <c r="E240" i="13"/>
  <c r="D240" i="13"/>
  <c r="C240" i="13" s="1"/>
  <c r="E239" i="13"/>
  <c r="D239" i="13"/>
  <c r="C239" i="13"/>
  <c r="E238" i="13"/>
  <c r="D238" i="13"/>
  <c r="C238" i="13"/>
  <c r="E211" i="13"/>
  <c r="C211" i="13" s="1"/>
  <c r="D211" i="13"/>
  <c r="AI206" i="13"/>
  <c r="AH206" i="13"/>
  <c r="AG206" i="13"/>
  <c r="AF206" i="13"/>
  <c r="AE206" i="13"/>
  <c r="AD206" i="13"/>
  <c r="AC206" i="13"/>
  <c r="AB206" i="13"/>
  <c r="AA206" i="13"/>
  <c r="Z206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5" i="13"/>
  <c r="C205" i="13" s="1"/>
  <c r="D205" i="13"/>
  <c r="E204" i="13"/>
  <c r="D204" i="13"/>
  <c r="Q199" i="13"/>
  <c r="P199" i="13"/>
  <c r="O199" i="13"/>
  <c r="N199" i="13"/>
  <c r="M199" i="13"/>
  <c r="L199" i="13"/>
  <c r="K199" i="13"/>
  <c r="J199" i="13"/>
  <c r="I199" i="13"/>
  <c r="H199" i="13"/>
  <c r="G199" i="13"/>
  <c r="E199" i="13" s="1"/>
  <c r="F199" i="13"/>
  <c r="D199" i="13"/>
  <c r="C199" i="13"/>
  <c r="E198" i="13"/>
  <c r="D198" i="13"/>
  <c r="C198" i="13"/>
  <c r="E197" i="13"/>
  <c r="C197" i="13" s="1"/>
  <c r="D197" i="13"/>
  <c r="E196" i="13"/>
  <c r="D196" i="13"/>
  <c r="C196" i="13" s="1"/>
  <c r="E195" i="13"/>
  <c r="D195" i="13"/>
  <c r="C195" i="13"/>
  <c r="Q189" i="13"/>
  <c r="P189" i="13"/>
  <c r="O189" i="13"/>
  <c r="N189" i="13"/>
  <c r="M189" i="13"/>
  <c r="L189" i="13"/>
  <c r="K189" i="13"/>
  <c r="J189" i="13"/>
  <c r="I189" i="13"/>
  <c r="H189" i="13"/>
  <c r="G189" i="13"/>
  <c r="F189" i="13"/>
  <c r="E188" i="13"/>
  <c r="C188" i="13" s="1"/>
  <c r="D188" i="13"/>
  <c r="E187" i="13"/>
  <c r="D187" i="13"/>
  <c r="C187" i="13" s="1"/>
  <c r="E186" i="13"/>
  <c r="E189" i="13" s="1"/>
  <c r="D186" i="13"/>
  <c r="D189" i="13" s="1"/>
  <c r="C186" i="13"/>
  <c r="E181" i="13"/>
  <c r="D181" i="13"/>
  <c r="C181" i="13"/>
  <c r="E180" i="13"/>
  <c r="C180" i="13" s="1"/>
  <c r="D180" i="13"/>
  <c r="E179" i="13"/>
  <c r="D179" i="13"/>
  <c r="C179" i="13" s="1"/>
  <c r="E178" i="13"/>
  <c r="D178" i="13"/>
  <c r="C178" i="13"/>
  <c r="E177" i="13"/>
  <c r="D177" i="13"/>
  <c r="C177" i="13"/>
  <c r="E176" i="13"/>
  <c r="C176" i="13" s="1"/>
  <c r="D176" i="13"/>
  <c r="E171" i="13"/>
  <c r="D171" i="13"/>
  <c r="C171" i="13" s="1"/>
  <c r="E170" i="13"/>
  <c r="D170" i="13"/>
  <c r="C170" i="13"/>
  <c r="E169" i="13"/>
  <c r="D169" i="13"/>
  <c r="C169" i="13"/>
  <c r="E168" i="13"/>
  <c r="C168" i="13" s="1"/>
  <c r="D168" i="13"/>
  <c r="E167" i="13"/>
  <c r="D167" i="13"/>
  <c r="C167" i="13" s="1"/>
  <c r="E166" i="13"/>
  <c r="D166" i="13"/>
  <c r="C166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0" i="13"/>
  <c r="D160" i="13"/>
  <c r="C160" i="13"/>
  <c r="E159" i="13"/>
  <c r="D159" i="13"/>
  <c r="C159" i="13"/>
  <c r="E158" i="13"/>
  <c r="C158" i="13" s="1"/>
  <c r="D158" i="13"/>
  <c r="E157" i="13"/>
  <c r="D157" i="13"/>
  <c r="C157" i="13" s="1"/>
  <c r="E156" i="13"/>
  <c r="D156" i="13"/>
  <c r="C156" i="13"/>
  <c r="E155" i="13"/>
  <c r="D155" i="13"/>
  <c r="C155" i="13"/>
  <c r="E154" i="13"/>
  <c r="C154" i="13" s="1"/>
  <c r="D154" i="13"/>
  <c r="E153" i="13"/>
  <c r="D153" i="13"/>
  <c r="C153" i="13" s="1"/>
  <c r="E152" i="13"/>
  <c r="D152" i="13"/>
  <c r="C152" i="13"/>
  <c r="E151" i="13"/>
  <c r="D151" i="13"/>
  <c r="C151" i="13"/>
  <c r="C161" i="13" s="1"/>
  <c r="AA150" i="13"/>
  <c r="Z150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49" i="13"/>
  <c r="D149" i="13"/>
  <c r="C149" i="13"/>
  <c r="E148" i="13"/>
  <c r="D148" i="13"/>
  <c r="C148" i="13" s="1"/>
  <c r="E147" i="13"/>
  <c r="D147" i="13"/>
  <c r="C147" i="13" s="1"/>
  <c r="E146" i="13"/>
  <c r="D146" i="13"/>
  <c r="C146" i="13"/>
  <c r="E145" i="13"/>
  <c r="D145" i="13"/>
  <c r="C145" i="13"/>
  <c r="E144" i="13"/>
  <c r="D144" i="13"/>
  <c r="C144" i="13" s="1"/>
  <c r="E143" i="13"/>
  <c r="D143" i="13"/>
  <c r="C143" i="13" s="1"/>
  <c r="E142" i="13"/>
  <c r="D142" i="13"/>
  <c r="C142" i="13"/>
  <c r="E141" i="13"/>
  <c r="D141" i="13"/>
  <c r="C141" i="13"/>
  <c r="E140" i="13"/>
  <c r="D140" i="13"/>
  <c r="C140" i="13" s="1"/>
  <c r="E139" i="13"/>
  <c r="D139" i="13"/>
  <c r="C139" i="13" s="1"/>
  <c r="E138" i="13"/>
  <c r="D138" i="13"/>
  <c r="C138" i="13"/>
  <c r="E137" i="13"/>
  <c r="D137" i="13"/>
  <c r="C137" i="13"/>
  <c r="E136" i="13"/>
  <c r="D136" i="13"/>
  <c r="C136" i="13" s="1"/>
  <c r="E135" i="13"/>
  <c r="D135" i="13"/>
  <c r="C135" i="13" s="1"/>
  <c r="E134" i="13"/>
  <c r="D134" i="13"/>
  <c r="C134" i="13"/>
  <c r="E133" i="13"/>
  <c r="D133" i="13"/>
  <c r="C133" i="13"/>
  <c r="E132" i="13"/>
  <c r="D132" i="13"/>
  <c r="C132" i="13" s="1"/>
  <c r="E131" i="13"/>
  <c r="D131" i="13"/>
  <c r="C131" i="13" s="1"/>
  <c r="E130" i="13"/>
  <c r="D130" i="13"/>
  <c r="C130" i="13"/>
  <c r="E129" i="13"/>
  <c r="D129" i="13"/>
  <c r="C129" i="13"/>
  <c r="E128" i="13"/>
  <c r="D128" i="13"/>
  <c r="C128" i="13" s="1"/>
  <c r="E127" i="13"/>
  <c r="D127" i="13"/>
  <c r="C127" i="13" s="1"/>
  <c r="E126" i="13"/>
  <c r="D126" i="13"/>
  <c r="C126" i="13"/>
  <c r="E125" i="13"/>
  <c r="D125" i="13"/>
  <c r="C125" i="13"/>
  <c r="E124" i="13"/>
  <c r="D124" i="13"/>
  <c r="C124" i="13" s="1"/>
  <c r="C150" i="13" s="1"/>
  <c r="E123" i="13"/>
  <c r="D123" i="13"/>
  <c r="C123" i="13" s="1"/>
  <c r="E122" i="13"/>
  <c r="D122" i="13"/>
  <c r="D150" i="13" s="1"/>
  <c r="C122" i="13"/>
  <c r="E121" i="13"/>
  <c r="D121" i="13"/>
  <c r="C121" i="13"/>
  <c r="E120" i="13"/>
  <c r="D120" i="13"/>
  <c r="C120" i="13" s="1"/>
  <c r="E115" i="13"/>
  <c r="D115" i="13"/>
  <c r="C115" i="13" s="1"/>
  <c r="E114" i="13"/>
  <c r="D114" i="13"/>
  <c r="C114" i="13"/>
  <c r="E113" i="13"/>
  <c r="D113" i="13"/>
  <c r="C113" i="13"/>
  <c r="E112" i="13"/>
  <c r="D112" i="13"/>
  <c r="C112" i="13" s="1"/>
  <c r="E111" i="13"/>
  <c r="D111" i="13"/>
  <c r="C111" i="13" s="1"/>
  <c r="E110" i="13"/>
  <c r="D110" i="13"/>
  <c r="C110" i="13"/>
  <c r="E109" i="13"/>
  <c r="D109" i="13"/>
  <c r="C109" i="13"/>
  <c r="E108" i="13"/>
  <c r="D108" i="13"/>
  <c r="C108" i="13" s="1"/>
  <c r="E107" i="13"/>
  <c r="D107" i="13"/>
  <c r="C107" i="13" s="1"/>
  <c r="E101" i="13"/>
  <c r="D101" i="13"/>
  <c r="C101" i="13"/>
  <c r="E100" i="13"/>
  <c r="D100" i="13"/>
  <c r="C100" i="13"/>
  <c r="E99" i="13"/>
  <c r="D99" i="13"/>
  <c r="C99" i="13" s="1"/>
  <c r="E98" i="13"/>
  <c r="D98" i="13"/>
  <c r="C98" i="13" s="1"/>
  <c r="E97" i="13"/>
  <c r="D97" i="13"/>
  <c r="D96" i="13" s="1"/>
  <c r="C97" i="13"/>
  <c r="I96" i="13"/>
  <c r="H96" i="13"/>
  <c r="G96" i="13"/>
  <c r="F96" i="13"/>
  <c r="CH86" i="13"/>
  <c r="CB86" i="13" s="1"/>
  <c r="BV86" i="13" s="1"/>
  <c r="CG86" i="13"/>
  <c r="CF86" i="13"/>
  <c r="CA86" i="13"/>
  <c r="BU86" i="13" s="1"/>
  <c r="BZ86" i="13"/>
  <c r="BY86" i="13"/>
  <c r="BX86" i="13"/>
  <c r="BW86" i="13"/>
  <c r="BT86" i="13"/>
  <c r="F86" i="13"/>
  <c r="CH85" i="13"/>
  <c r="CG85" i="13"/>
  <c r="CF85" i="13"/>
  <c r="BZ85" i="13" s="1"/>
  <c r="CB85" i="13"/>
  <c r="BV85" i="13" s="1"/>
  <c r="CA85" i="13"/>
  <c r="BY85" i="13"/>
  <c r="BX85" i="13"/>
  <c r="BW85" i="13"/>
  <c r="BU85" i="13"/>
  <c r="B78" i="13"/>
  <c r="D73" i="13"/>
  <c r="C73" i="13"/>
  <c r="B73" i="13" s="1"/>
  <c r="D72" i="13"/>
  <c r="C72" i="13"/>
  <c r="B72" i="13"/>
  <c r="D71" i="13"/>
  <c r="C71" i="13"/>
  <c r="B71" i="13"/>
  <c r="C66" i="13"/>
  <c r="C65" i="13"/>
  <c r="C64" i="13"/>
  <c r="C63" i="13"/>
  <c r="C62" i="13"/>
  <c r="C61" i="13"/>
  <c r="C60" i="13"/>
  <c r="D56" i="13"/>
  <c r="C56" i="13"/>
  <c r="B56" i="13" s="1"/>
  <c r="D55" i="13"/>
  <c r="C55" i="13"/>
  <c r="B55" i="13"/>
  <c r="D54" i="13"/>
  <c r="C54" i="13"/>
  <c r="B54" i="13"/>
  <c r="H53" i="13"/>
  <c r="G53" i="13"/>
  <c r="F53" i="13"/>
  <c r="E53" i="13"/>
  <c r="C53" i="13" s="1"/>
  <c r="D53" i="13"/>
  <c r="CA48" i="13"/>
  <c r="D48" i="13"/>
  <c r="C48" i="13"/>
  <c r="B48" i="13"/>
  <c r="DA48" i="13" s="1"/>
  <c r="DA47" i="13"/>
  <c r="D47" i="13"/>
  <c r="C47" i="13"/>
  <c r="B47" i="13"/>
  <c r="CA47" i="13" s="1"/>
  <c r="D46" i="13"/>
  <c r="C46" i="13"/>
  <c r="D45" i="13"/>
  <c r="C45" i="13"/>
  <c r="B45" i="13"/>
  <c r="DA45" i="13" s="1"/>
  <c r="E40" i="13"/>
  <c r="D40" i="13"/>
  <c r="C40" i="13" s="1"/>
  <c r="E39" i="13"/>
  <c r="D39" i="13"/>
  <c r="C39" i="13" s="1"/>
  <c r="E38" i="13"/>
  <c r="D38" i="13"/>
  <c r="C38" i="13" s="1"/>
  <c r="E37" i="13"/>
  <c r="D37" i="13"/>
  <c r="C37" i="13"/>
  <c r="E36" i="13"/>
  <c r="D36" i="13"/>
  <c r="C36" i="13" s="1"/>
  <c r="E35" i="13"/>
  <c r="D35" i="13"/>
  <c r="C35" i="13" s="1"/>
  <c r="E34" i="13"/>
  <c r="D34" i="13"/>
  <c r="C34" i="13"/>
  <c r="E33" i="13"/>
  <c r="D33" i="13"/>
  <c r="C33" i="13"/>
  <c r="E32" i="13"/>
  <c r="D32" i="13"/>
  <c r="C32" i="13" s="1"/>
  <c r="E31" i="13"/>
  <c r="D31" i="13"/>
  <c r="C31" i="13" s="1"/>
  <c r="E30" i="13"/>
  <c r="D30" i="13"/>
  <c r="C30" i="13" s="1"/>
  <c r="E29" i="13"/>
  <c r="D29" i="13"/>
  <c r="C29" i="13"/>
  <c r="E28" i="13"/>
  <c r="D28" i="13"/>
  <c r="C28" i="13" s="1"/>
  <c r="E27" i="13"/>
  <c r="D27" i="13"/>
  <c r="C27" i="13" s="1"/>
  <c r="E26" i="13"/>
  <c r="D26" i="13"/>
  <c r="C26" i="13"/>
  <c r="E25" i="13"/>
  <c r="D25" i="13"/>
  <c r="C25" i="13"/>
  <c r="E24" i="13"/>
  <c r="D24" i="13"/>
  <c r="C24" i="13" s="1"/>
  <c r="E23" i="13"/>
  <c r="D23" i="13"/>
  <c r="C23" i="13" s="1"/>
  <c r="E22" i="13"/>
  <c r="D22" i="13"/>
  <c r="C22" i="13" s="1"/>
  <c r="E21" i="13"/>
  <c r="D21" i="13"/>
  <c r="C21" i="13"/>
  <c r="E20" i="13"/>
  <c r="D20" i="13"/>
  <c r="C20" i="13" s="1"/>
  <c r="E19" i="13"/>
  <c r="D19" i="13"/>
  <c r="C19" i="13" s="1"/>
  <c r="E14" i="13"/>
  <c r="D14" i="13"/>
  <c r="C14" i="13"/>
  <c r="E13" i="13"/>
  <c r="D13" i="13"/>
  <c r="C13" i="13"/>
  <c r="E12" i="13"/>
  <c r="D12" i="13"/>
  <c r="C12" i="13" s="1"/>
  <c r="A5" i="13"/>
  <c r="A4" i="13"/>
  <c r="A3" i="13"/>
  <c r="A2" i="13"/>
  <c r="A346" i="12" l="1"/>
  <c r="DA47" i="12"/>
  <c r="B346" i="12" s="1"/>
  <c r="CA47" i="12"/>
  <c r="C310" i="12"/>
  <c r="CA45" i="13"/>
  <c r="Q45" i="13" s="1"/>
  <c r="F85" i="13"/>
  <c r="D161" i="13"/>
  <c r="C204" i="13"/>
  <c r="D206" i="13"/>
  <c r="C206" i="13" s="1"/>
  <c r="E310" i="13"/>
  <c r="C310" i="13" s="1"/>
  <c r="A346" i="13" s="1"/>
  <c r="B46" i="13"/>
  <c r="B53" i="13"/>
  <c r="BT85" i="13"/>
  <c r="C96" i="13"/>
  <c r="E96" i="13"/>
  <c r="E150" i="13"/>
  <c r="E161" i="13"/>
  <c r="C189" i="13"/>
  <c r="E206" i="13"/>
  <c r="C309" i="13"/>
  <c r="AO310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D309" i="14" s="1"/>
  <c r="E309" i="14"/>
  <c r="E308" i="14"/>
  <c r="D308" i="14"/>
  <c r="C308" i="14" s="1"/>
  <c r="E307" i="14"/>
  <c r="D307" i="14"/>
  <c r="C307" i="14"/>
  <c r="E306" i="14"/>
  <c r="D306" i="14"/>
  <c r="C306" i="14"/>
  <c r="E305" i="14"/>
  <c r="C305" i="14" s="1"/>
  <c r="D305" i="14"/>
  <c r="E304" i="14"/>
  <c r="D304" i="14"/>
  <c r="C304" i="14" s="1"/>
  <c r="E303" i="14"/>
  <c r="D303" i="14"/>
  <c r="C303" i="14" s="1"/>
  <c r="AM302" i="14"/>
  <c r="AL302" i="14"/>
  <c r="AK302" i="14"/>
  <c r="AJ302" i="14"/>
  <c r="AI302" i="14"/>
  <c r="AH302" i="14"/>
  <c r="AG302" i="14"/>
  <c r="AG310" i="14" s="1"/>
  <c r="AF302" i="14"/>
  <c r="AE302" i="14"/>
  <c r="AD302" i="14"/>
  <c r="AC302" i="14"/>
  <c r="AB302" i="14"/>
  <c r="AA302" i="14"/>
  <c r="Z302" i="14"/>
  <c r="Y302" i="14"/>
  <c r="Y310" i="14" s="1"/>
  <c r="X302" i="14"/>
  <c r="W302" i="14"/>
  <c r="V302" i="14"/>
  <c r="U302" i="14"/>
  <c r="T302" i="14"/>
  <c r="S302" i="14"/>
  <c r="R302" i="14"/>
  <c r="Q302" i="14"/>
  <c r="Q310" i="14" s="1"/>
  <c r="P302" i="14"/>
  <c r="O302" i="14"/>
  <c r="N302" i="14"/>
  <c r="M302" i="14"/>
  <c r="L302" i="14"/>
  <c r="K302" i="14"/>
  <c r="J302" i="14"/>
  <c r="I302" i="14"/>
  <c r="I310" i="14" s="1"/>
  <c r="H302" i="14"/>
  <c r="G302" i="14"/>
  <c r="F302" i="14"/>
  <c r="E302" i="14"/>
  <c r="D302" i="14"/>
  <c r="E301" i="14"/>
  <c r="D301" i="14"/>
  <c r="C301" i="14"/>
  <c r="E300" i="14"/>
  <c r="D300" i="14"/>
  <c r="C300" i="14"/>
  <c r="E299" i="14"/>
  <c r="C299" i="14" s="1"/>
  <c r="D299" i="14"/>
  <c r="E298" i="14"/>
  <c r="D298" i="14"/>
  <c r="C298" i="14" s="1"/>
  <c r="E297" i="14"/>
  <c r="D297" i="14"/>
  <c r="C297" i="14"/>
  <c r="E296" i="14"/>
  <c r="D296" i="14"/>
  <c r="C296" i="14"/>
  <c r="E295" i="14"/>
  <c r="C295" i="14" s="1"/>
  <c r="D295" i="14"/>
  <c r="E294" i="14"/>
  <c r="D294" i="14"/>
  <c r="E293" i="14"/>
  <c r="D293" i="14"/>
  <c r="C293" i="14"/>
  <c r="E292" i="14"/>
  <c r="D292" i="14"/>
  <c r="C292" i="14"/>
  <c r="E291" i="14"/>
  <c r="C291" i="14" s="1"/>
  <c r="D291" i="14"/>
  <c r="AM290" i="14"/>
  <c r="AL290" i="14"/>
  <c r="AK290" i="14"/>
  <c r="AJ290" i="14"/>
  <c r="AI290" i="14"/>
  <c r="AH290" i="14"/>
  <c r="AG290" i="14"/>
  <c r="AF290" i="14"/>
  <c r="AE290" i="14"/>
  <c r="AD290" i="14"/>
  <c r="AC290" i="14"/>
  <c r="AB290" i="14"/>
  <c r="AA290" i="14"/>
  <c r="Z290" i="14"/>
  <c r="Y290" i="14"/>
  <c r="X290" i="14"/>
  <c r="W290" i="14"/>
  <c r="V290" i="14"/>
  <c r="U290" i="14"/>
  <c r="T290" i="14"/>
  <c r="S290" i="14"/>
  <c r="R290" i="14"/>
  <c r="Q290" i="14"/>
  <c r="P290" i="14"/>
  <c r="O290" i="14"/>
  <c r="N290" i="14"/>
  <c r="M290" i="14"/>
  <c r="L290" i="14"/>
  <c r="K290" i="14"/>
  <c r="J290" i="14"/>
  <c r="I290" i="14"/>
  <c r="H290" i="14"/>
  <c r="G290" i="14"/>
  <c r="E290" i="14" s="1"/>
  <c r="F290" i="14"/>
  <c r="D290" i="14" s="1"/>
  <c r="C290" i="14"/>
  <c r="E289" i="14"/>
  <c r="C289" i="14" s="1"/>
  <c r="D289" i="14"/>
  <c r="E288" i="14"/>
  <c r="D288" i="14"/>
  <c r="C288" i="14" s="1"/>
  <c r="E287" i="14"/>
  <c r="D287" i="14"/>
  <c r="C287" i="14"/>
  <c r="E286" i="14"/>
  <c r="D286" i="14"/>
  <c r="C286" i="14"/>
  <c r="E285" i="14"/>
  <c r="C285" i="14" s="1"/>
  <c r="D285" i="14"/>
  <c r="E284" i="14"/>
  <c r="D284" i="14"/>
  <c r="C284" i="14" s="1"/>
  <c r="E283" i="14"/>
  <c r="D283" i="14"/>
  <c r="C283" i="14" s="1"/>
  <c r="E282" i="14"/>
  <c r="D282" i="14"/>
  <c r="C282" i="14"/>
  <c r="E281" i="14"/>
  <c r="C281" i="14" s="1"/>
  <c r="D281" i="14"/>
  <c r="E280" i="14"/>
  <c r="D280" i="14"/>
  <c r="C280" i="14" s="1"/>
  <c r="E279" i="14"/>
  <c r="D279" i="14"/>
  <c r="C279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AA278" i="14"/>
  <c r="Z278" i="14"/>
  <c r="Y278" i="14"/>
  <c r="X278" i="14"/>
  <c r="W278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C278" i="14" s="1"/>
  <c r="E277" i="14"/>
  <c r="D277" i="14"/>
  <c r="C277" i="14"/>
  <c r="E276" i="14"/>
  <c r="D276" i="14"/>
  <c r="C276" i="14"/>
  <c r="E275" i="14"/>
  <c r="C275" i="14" s="1"/>
  <c r="D275" i="14"/>
  <c r="E274" i="14"/>
  <c r="D274" i="14"/>
  <c r="E273" i="14"/>
  <c r="D273" i="14"/>
  <c r="C273" i="14"/>
  <c r="E272" i="14"/>
  <c r="D272" i="14"/>
  <c r="C272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D271" i="14" s="1"/>
  <c r="C271" i="14" s="1"/>
  <c r="G271" i="14"/>
  <c r="E271" i="14" s="1"/>
  <c r="F271" i="14"/>
  <c r="E270" i="14"/>
  <c r="D270" i="14"/>
  <c r="C270" i="14"/>
  <c r="E269" i="14"/>
  <c r="C269" i="14" s="1"/>
  <c r="D269" i="14"/>
  <c r="E268" i="14"/>
  <c r="D268" i="14"/>
  <c r="C268" i="14" s="1"/>
  <c r="E267" i="14"/>
  <c r="D267" i="14"/>
  <c r="C267" i="14" s="1"/>
  <c r="E266" i="14"/>
  <c r="D266" i="14"/>
  <c r="C266" i="14"/>
  <c r="E265" i="14"/>
  <c r="C265" i="14" s="1"/>
  <c r="D265" i="14"/>
  <c r="AW264" i="14"/>
  <c r="AW310" i="14" s="1"/>
  <c r="AV264" i="14"/>
  <c r="AV310" i="14" s="1"/>
  <c r="AU264" i="14"/>
  <c r="AU310" i="14" s="1"/>
  <c r="AT264" i="14"/>
  <c r="AT310" i="14" s="1"/>
  <c r="AS264" i="14"/>
  <c r="AS310" i="14" s="1"/>
  <c r="AR264" i="14"/>
  <c r="AR310" i="14" s="1"/>
  <c r="AQ264" i="14"/>
  <c r="AQ310" i="14" s="1"/>
  <c r="AP264" i="14"/>
  <c r="AP310" i="14" s="1"/>
  <c r="AO264" i="14"/>
  <c r="AN264" i="14"/>
  <c r="AN310" i="14" s="1"/>
  <c r="AM264" i="14"/>
  <c r="AL264" i="14"/>
  <c r="AK264" i="14"/>
  <c r="AK310" i="14" s="1"/>
  <c r="AJ264" i="14"/>
  <c r="AJ310" i="14" s="1"/>
  <c r="AI264" i="14"/>
  <c r="AH264" i="14"/>
  <c r="AG264" i="14"/>
  <c r="AF264" i="14"/>
  <c r="AF310" i="14" s="1"/>
  <c r="AE264" i="14"/>
  <c r="AD264" i="14"/>
  <c r="AC264" i="14"/>
  <c r="AC310" i="14" s="1"/>
  <c r="AB264" i="14"/>
  <c r="AB310" i="14" s="1"/>
  <c r="AA264" i="14"/>
  <c r="Z264" i="14"/>
  <c r="Y264" i="14"/>
  <c r="X264" i="14"/>
  <c r="X310" i="14" s="1"/>
  <c r="W264" i="14"/>
  <c r="V264" i="14"/>
  <c r="U264" i="14"/>
  <c r="U310" i="14" s="1"/>
  <c r="T264" i="14"/>
  <c r="T310" i="14" s="1"/>
  <c r="S264" i="14"/>
  <c r="R264" i="14"/>
  <c r="Q264" i="14"/>
  <c r="P264" i="14"/>
  <c r="P310" i="14" s="1"/>
  <c r="O264" i="14"/>
  <c r="N264" i="14"/>
  <c r="M264" i="14"/>
  <c r="M310" i="14" s="1"/>
  <c r="L264" i="14"/>
  <c r="L310" i="14" s="1"/>
  <c r="K264" i="14"/>
  <c r="J264" i="14"/>
  <c r="I264" i="14"/>
  <c r="H264" i="14"/>
  <c r="H310" i="14" s="1"/>
  <c r="G264" i="14"/>
  <c r="F264" i="14"/>
  <c r="E264" i="14"/>
  <c r="D264" i="14"/>
  <c r="C264" i="14" s="1"/>
  <c r="AO263" i="14"/>
  <c r="AN263" i="14"/>
  <c r="E263" i="14"/>
  <c r="C263" i="14" s="1"/>
  <c r="D263" i="14"/>
  <c r="AO262" i="14"/>
  <c r="AN262" i="14"/>
  <c r="E262" i="14"/>
  <c r="D262" i="14"/>
  <c r="C262" i="14"/>
  <c r="E257" i="14"/>
  <c r="C257" i="14" s="1"/>
  <c r="D257" i="14"/>
  <c r="E256" i="14"/>
  <c r="D256" i="14"/>
  <c r="E255" i="14"/>
  <c r="D255" i="14"/>
  <c r="C255" i="14"/>
  <c r="E254" i="14"/>
  <c r="D254" i="14"/>
  <c r="C254" i="14"/>
  <c r="E253" i="14"/>
  <c r="C253" i="14" s="1"/>
  <c r="D253" i="14"/>
  <c r="E252" i="14"/>
  <c r="D252" i="14"/>
  <c r="C252" i="14" s="1"/>
  <c r="E247" i="14"/>
  <c r="D247" i="14"/>
  <c r="C247" i="14"/>
  <c r="E246" i="14"/>
  <c r="D246" i="14"/>
  <c r="C246" i="14"/>
  <c r="E245" i="14"/>
  <c r="C245" i="14" s="1"/>
  <c r="D245" i="14"/>
  <c r="E244" i="14"/>
  <c r="D244" i="14"/>
  <c r="E243" i="14"/>
  <c r="D243" i="14"/>
  <c r="C243" i="14"/>
  <c r="E242" i="14"/>
  <c r="D242" i="14"/>
  <c r="C242" i="14"/>
  <c r="E241" i="14"/>
  <c r="C241" i="14" s="1"/>
  <c r="D241" i="14"/>
  <c r="E240" i="14"/>
  <c r="D240" i="14"/>
  <c r="C240" i="14" s="1"/>
  <c r="E239" i="14"/>
  <c r="D239" i="14"/>
  <c r="C239" i="14"/>
  <c r="E238" i="14"/>
  <c r="D238" i="14"/>
  <c r="C238" i="14"/>
  <c r="E211" i="14"/>
  <c r="C211" i="14" s="1"/>
  <c r="D211" i="14"/>
  <c r="AI206" i="14"/>
  <c r="AH206" i="14"/>
  <c r="AG206" i="14"/>
  <c r="AF206" i="14"/>
  <c r="AE206" i="14"/>
  <c r="AD206" i="14"/>
  <c r="AC206" i="14"/>
  <c r="AB206" i="14"/>
  <c r="AA206" i="14"/>
  <c r="Z206" i="14"/>
  <c r="Y206" i="14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5" i="14"/>
  <c r="C205" i="14" s="1"/>
  <c r="D205" i="14"/>
  <c r="E204" i="14"/>
  <c r="D204" i="14"/>
  <c r="Q199" i="14"/>
  <c r="P199" i="14"/>
  <c r="O199" i="14"/>
  <c r="N199" i="14"/>
  <c r="M199" i="14"/>
  <c r="L199" i="14"/>
  <c r="K199" i="14"/>
  <c r="J199" i="14"/>
  <c r="I199" i="14"/>
  <c r="H199" i="14"/>
  <c r="D199" i="14" s="1"/>
  <c r="C199" i="14" s="1"/>
  <c r="G199" i="14"/>
  <c r="E199" i="14" s="1"/>
  <c r="F199" i="14"/>
  <c r="E198" i="14"/>
  <c r="D198" i="14"/>
  <c r="C198" i="14"/>
  <c r="E197" i="14"/>
  <c r="C197" i="14" s="1"/>
  <c r="D197" i="14"/>
  <c r="E196" i="14"/>
  <c r="D196" i="14"/>
  <c r="C196" i="14" s="1"/>
  <c r="E195" i="14"/>
  <c r="D195" i="14"/>
  <c r="C195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/>
  <c r="E188" i="14"/>
  <c r="C188" i="14" s="1"/>
  <c r="D188" i="14"/>
  <c r="E187" i="14"/>
  <c r="D187" i="14"/>
  <c r="C187" i="14" s="1"/>
  <c r="C189" i="14" s="1"/>
  <c r="E186" i="14"/>
  <c r="D186" i="14"/>
  <c r="C186" i="14"/>
  <c r="E181" i="14"/>
  <c r="D181" i="14"/>
  <c r="C181" i="14"/>
  <c r="E180" i="14"/>
  <c r="C180" i="14" s="1"/>
  <c r="D180" i="14"/>
  <c r="E179" i="14"/>
  <c r="D179" i="14"/>
  <c r="E178" i="14"/>
  <c r="D178" i="14"/>
  <c r="C178" i="14"/>
  <c r="E177" i="14"/>
  <c r="D177" i="14"/>
  <c r="C177" i="14"/>
  <c r="E176" i="14"/>
  <c r="C176" i="14" s="1"/>
  <c r="D176" i="14"/>
  <c r="E171" i="14"/>
  <c r="D171" i="14"/>
  <c r="C171" i="14" s="1"/>
  <c r="E170" i="14"/>
  <c r="D170" i="14"/>
  <c r="C170" i="14"/>
  <c r="E169" i="14"/>
  <c r="D169" i="14"/>
  <c r="C169" i="14"/>
  <c r="E168" i="14"/>
  <c r="C168" i="14" s="1"/>
  <c r="D168" i="14"/>
  <c r="E167" i="14"/>
  <c r="D167" i="14"/>
  <c r="E166" i="14"/>
  <c r="D166" i="14"/>
  <c r="C166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0" i="14"/>
  <c r="D160" i="14"/>
  <c r="C160" i="14"/>
  <c r="E159" i="14"/>
  <c r="D159" i="14"/>
  <c r="C159" i="14"/>
  <c r="E158" i="14"/>
  <c r="C158" i="14" s="1"/>
  <c r="D158" i="14"/>
  <c r="E157" i="14"/>
  <c r="D157" i="14"/>
  <c r="C157" i="14" s="1"/>
  <c r="E156" i="14"/>
  <c r="D156" i="14"/>
  <c r="C156" i="14" s="1"/>
  <c r="E155" i="14"/>
  <c r="D155" i="14"/>
  <c r="C155" i="14"/>
  <c r="E154" i="14"/>
  <c r="C154" i="14" s="1"/>
  <c r="D154" i="14"/>
  <c r="E153" i="14"/>
  <c r="E161" i="14" s="1"/>
  <c r="D153" i="14"/>
  <c r="C153" i="14" s="1"/>
  <c r="E152" i="14"/>
  <c r="D152" i="14"/>
  <c r="C152" i="14"/>
  <c r="E151" i="14"/>
  <c r="D151" i="14"/>
  <c r="C151" i="14"/>
  <c r="AA150" i="14"/>
  <c r="Z150" i="14"/>
  <c r="Y150" i="14"/>
  <c r="X150" i="14"/>
  <c r="W150" i="14"/>
  <c r="V150" i="14"/>
  <c r="U150" i="14"/>
  <c r="T150" i="14"/>
  <c r="S150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/>
  <c r="E149" i="14"/>
  <c r="D149" i="14"/>
  <c r="C149" i="14"/>
  <c r="E148" i="14"/>
  <c r="C148" i="14" s="1"/>
  <c r="D148" i="14"/>
  <c r="E147" i="14"/>
  <c r="D147" i="14"/>
  <c r="E146" i="14"/>
  <c r="D146" i="14"/>
  <c r="C146" i="14"/>
  <c r="E145" i="14"/>
  <c r="D145" i="14"/>
  <c r="C145" i="14"/>
  <c r="E144" i="14"/>
  <c r="C144" i="14" s="1"/>
  <c r="D144" i="14"/>
  <c r="E143" i="14"/>
  <c r="D143" i="14"/>
  <c r="C143" i="14" s="1"/>
  <c r="E142" i="14"/>
  <c r="D142" i="14"/>
  <c r="C142" i="14"/>
  <c r="E141" i="14"/>
  <c r="D141" i="14"/>
  <c r="C141" i="14"/>
  <c r="E140" i="14"/>
  <c r="C140" i="14" s="1"/>
  <c r="D140" i="14"/>
  <c r="E139" i="14"/>
  <c r="D139" i="14"/>
  <c r="E138" i="14"/>
  <c r="D138" i="14"/>
  <c r="C138" i="14"/>
  <c r="E137" i="14"/>
  <c r="D137" i="14"/>
  <c r="C137" i="14"/>
  <c r="E136" i="14"/>
  <c r="C136" i="14" s="1"/>
  <c r="D136" i="14"/>
  <c r="E135" i="14"/>
  <c r="D135" i="14"/>
  <c r="C135" i="14" s="1"/>
  <c r="E134" i="14"/>
  <c r="D134" i="14"/>
  <c r="C134" i="14"/>
  <c r="E133" i="14"/>
  <c r="D133" i="14"/>
  <c r="C133" i="14"/>
  <c r="E132" i="14"/>
  <c r="C132" i="14" s="1"/>
  <c r="D132" i="14"/>
  <c r="E131" i="14"/>
  <c r="D131" i="14"/>
  <c r="E130" i="14"/>
  <c r="D130" i="14"/>
  <c r="C130" i="14"/>
  <c r="E129" i="14"/>
  <c r="D129" i="14"/>
  <c r="C129" i="14"/>
  <c r="E128" i="14"/>
  <c r="C128" i="14" s="1"/>
  <c r="D128" i="14"/>
  <c r="E127" i="14"/>
  <c r="D127" i="14"/>
  <c r="C127" i="14" s="1"/>
  <c r="E126" i="14"/>
  <c r="D126" i="14"/>
  <c r="C126" i="14"/>
  <c r="E125" i="14"/>
  <c r="D125" i="14"/>
  <c r="C125" i="14"/>
  <c r="E124" i="14"/>
  <c r="C124" i="14" s="1"/>
  <c r="D124" i="14"/>
  <c r="E123" i="14"/>
  <c r="D123" i="14"/>
  <c r="E122" i="14"/>
  <c r="D122" i="14"/>
  <c r="D150" i="14" s="1"/>
  <c r="C122" i="14"/>
  <c r="E121" i="14"/>
  <c r="D121" i="14"/>
  <c r="C121" i="14"/>
  <c r="E120" i="14"/>
  <c r="D120" i="14"/>
  <c r="E115" i="14"/>
  <c r="D115" i="14"/>
  <c r="C115" i="14" s="1"/>
  <c r="E114" i="14"/>
  <c r="D114" i="14"/>
  <c r="C114" i="14"/>
  <c r="E113" i="14"/>
  <c r="D113" i="14"/>
  <c r="C113" i="14"/>
  <c r="E112" i="14"/>
  <c r="C112" i="14" s="1"/>
  <c r="D112" i="14"/>
  <c r="E111" i="14"/>
  <c r="D111" i="14"/>
  <c r="E110" i="14"/>
  <c r="D110" i="14"/>
  <c r="C110" i="14"/>
  <c r="E109" i="14"/>
  <c r="D109" i="14"/>
  <c r="C109" i="14"/>
  <c r="E108" i="14"/>
  <c r="C108" i="14" s="1"/>
  <c r="D108" i="14"/>
  <c r="E107" i="14"/>
  <c r="D107" i="14"/>
  <c r="C107" i="14" s="1"/>
  <c r="E101" i="14"/>
  <c r="D101" i="14"/>
  <c r="C101" i="14"/>
  <c r="E100" i="14"/>
  <c r="D100" i="14"/>
  <c r="C100" i="14"/>
  <c r="E99" i="14"/>
  <c r="C99" i="14" s="1"/>
  <c r="D99" i="14"/>
  <c r="E98" i="14"/>
  <c r="D98" i="14"/>
  <c r="E97" i="14"/>
  <c r="D97" i="14"/>
  <c r="D96" i="14" s="1"/>
  <c r="C97" i="14"/>
  <c r="I96" i="14"/>
  <c r="H96" i="14"/>
  <c r="G96" i="14"/>
  <c r="F96" i="14"/>
  <c r="CH86" i="14"/>
  <c r="CB86" i="14" s="1"/>
  <c r="BV86" i="14" s="1"/>
  <c r="CG86" i="14"/>
  <c r="CF86" i="14"/>
  <c r="BZ86" i="14" s="1"/>
  <c r="BT86" i="14" s="1"/>
  <c r="CA86" i="14"/>
  <c r="BU86" i="14" s="1"/>
  <c r="BY86" i="14"/>
  <c r="BX86" i="14"/>
  <c r="BW86" i="14"/>
  <c r="CH85" i="14"/>
  <c r="CG85" i="14"/>
  <c r="CA85" i="14" s="1"/>
  <c r="CF85" i="14"/>
  <c r="BZ85" i="14" s="1"/>
  <c r="CB85" i="14"/>
  <c r="BV85" i="14" s="1"/>
  <c r="BY85" i="14"/>
  <c r="BX85" i="14"/>
  <c r="BW85" i="14"/>
  <c r="BU85" i="14"/>
  <c r="BT85" i="14"/>
  <c r="B78" i="14"/>
  <c r="D73" i="14"/>
  <c r="C73" i="14"/>
  <c r="B73" i="14" s="1"/>
  <c r="D72" i="14"/>
  <c r="C72" i="14"/>
  <c r="B72" i="14"/>
  <c r="D71" i="14"/>
  <c r="C71" i="14"/>
  <c r="B71" i="14"/>
  <c r="C66" i="14"/>
  <c r="C65" i="14"/>
  <c r="C64" i="14"/>
  <c r="C63" i="14"/>
  <c r="C62" i="14"/>
  <c r="C61" i="14"/>
  <c r="C60" i="14"/>
  <c r="D56" i="14"/>
  <c r="C56" i="14"/>
  <c r="B56" i="14" s="1"/>
  <c r="D55" i="14"/>
  <c r="C55" i="14"/>
  <c r="B55" i="14" s="1"/>
  <c r="D54" i="14"/>
  <c r="C54" i="14"/>
  <c r="B54" i="14"/>
  <c r="H53" i="14"/>
  <c r="G53" i="14"/>
  <c r="F53" i="14"/>
  <c r="E53" i="14"/>
  <c r="C53" i="14" s="1"/>
  <c r="B53" i="14" s="1"/>
  <c r="D53" i="14"/>
  <c r="CA48" i="14"/>
  <c r="D48" i="14"/>
  <c r="C48" i="14"/>
  <c r="B48" i="14"/>
  <c r="DA48" i="14" s="1"/>
  <c r="DA47" i="14"/>
  <c r="D47" i="14"/>
  <c r="C47" i="14"/>
  <c r="B47" i="14"/>
  <c r="CA47" i="14" s="1"/>
  <c r="D46" i="14"/>
  <c r="C46" i="14"/>
  <c r="B46" i="14" s="1"/>
  <c r="D45" i="14"/>
  <c r="C45" i="14"/>
  <c r="B45" i="14"/>
  <c r="DA45" i="14" s="1"/>
  <c r="E40" i="14"/>
  <c r="C40" i="14" s="1"/>
  <c r="D40" i="14"/>
  <c r="E39" i="14"/>
  <c r="D39" i="14"/>
  <c r="E38" i="14"/>
  <c r="D38" i="14"/>
  <c r="C38" i="14"/>
  <c r="E37" i="14"/>
  <c r="D37" i="14"/>
  <c r="C37" i="14"/>
  <c r="E36" i="14"/>
  <c r="C36" i="14" s="1"/>
  <c r="D36" i="14"/>
  <c r="E35" i="14"/>
  <c r="D35" i="14"/>
  <c r="C35" i="14" s="1"/>
  <c r="E34" i="14"/>
  <c r="D34" i="14"/>
  <c r="C34" i="14"/>
  <c r="E33" i="14"/>
  <c r="D33" i="14"/>
  <c r="C33" i="14"/>
  <c r="E32" i="14"/>
  <c r="C32" i="14" s="1"/>
  <c r="D32" i="14"/>
  <c r="E31" i="14"/>
  <c r="D31" i="14"/>
  <c r="E30" i="14"/>
  <c r="D30" i="14"/>
  <c r="C30" i="14"/>
  <c r="E29" i="14"/>
  <c r="D29" i="14"/>
  <c r="C29" i="14"/>
  <c r="E28" i="14"/>
  <c r="C28" i="14" s="1"/>
  <c r="D28" i="14"/>
  <c r="E27" i="14"/>
  <c r="D27" i="14"/>
  <c r="C27" i="14" s="1"/>
  <c r="E26" i="14"/>
  <c r="D26" i="14"/>
  <c r="C26" i="14"/>
  <c r="E25" i="14"/>
  <c r="D25" i="14"/>
  <c r="C25" i="14"/>
  <c r="E24" i="14"/>
  <c r="C24" i="14" s="1"/>
  <c r="D24" i="14"/>
  <c r="E23" i="14"/>
  <c r="D23" i="14"/>
  <c r="E22" i="14"/>
  <c r="D22" i="14"/>
  <c r="C22" i="14"/>
  <c r="E21" i="14"/>
  <c r="D21" i="14"/>
  <c r="C21" i="14"/>
  <c r="E20" i="14"/>
  <c r="C20" i="14" s="1"/>
  <c r="D20" i="14"/>
  <c r="E19" i="14"/>
  <c r="D19" i="14"/>
  <c r="C19" i="14" s="1"/>
  <c r="E14" i="14"/>
  <c r="D14" i="14"/>
  <c r="C14" i="14"/>
  <c r="E13" i="14"/>
  <c r="D13" i="14"/>
  <c r="C13" i="14"/>
  <c r="E12" i="14"/>
  <c r="C12" i="14" s="1"/>
  <c r="D12" i="14"/>
  <c r="A5" i="14"/>
  <c r="A4" i="14"/>
  <c r="A3" i="14"/>
  <c r="A2" i="14"/>
  <c r="DA46" i="13" l="1"/>
  <c r="B346" i="13" s="1"/>
  <c r="CA46" i="13"/>
  <c r="DA46" i="14"/>
  <c r="CA46" i="14"/>
  <c r="E150" i="14"/>
  <c r="C120" i="14"/>
  <c r="D161" i="14"/>
  <c r="F86" i="14"/>
  <c r="F85" i="14"/>
  <c r="E96" i="14"/>
  <c r="C161" i="14"/>
  <c r="C204" i="14"/>
  <c r="D206" i="14"/>
  <c r="C206" i="14" s="1"/>
  <c r="J310" i="14"/>
  <c r="R310" i="14"/>
  <c r="Z310" i="14"/>
  <c r="AH310" i="14"/>
  <c r="E189" i="14"/>
  <c r="F310" i="14"/>
  <c r="N310" i="14"/>
  <c r="V310" i="14"/>
  <c r="AD310" i="14"/>
  <c r="AL310" i="14"/>
  <c r="C23" i="14"/>
  <c r="C31" i="14"/>
  <c r="C39" i="14"/>
  <c r="B346" i="14"/>
  <c r="CA45" i="14"/>
  <c r="Q45" i="14" s="1"/>
  <c r="C98" i="14"/>
  <c r="C96" i="14" s="1"/>
  <c r="C111" i="14"/>
  <c r="C123" i="14"/>
  <c r="C131" i="14"/>
  <c r="C139" i="14"/>
  <c r="C147" i="14"/>
  <c r="C167" i="14"/>
  <c r="C179" i="14"/>
  <c r="D189" i="14"/>
  <c r="E206" i="14"/>
  <c r="C244" i="14"/>
  <c r="C256" i="14"/>
  <c r="G310" i="14"/>
  <c r="K310" i="14"/>
  <c r="O310" i="14"/>
  <c r="S310" i="14"/>
  <c r="W310" i="14"/>
  <c r="AA310" i="14"/>
  <c r="AE310" i="14"/>
  <c r="AI310" i="14"/>
  <c r="AM310" i="14"/>
  <c r="C274" i="14"/>
  <c r="C294" i="14"/>
  <c r="C302" i="14"/>
  <c r="C309" i="14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D310" i="14" l="1"/>
  <c r="E310" i="14"/>
  <c r="C150" i="14"/>
  <c r="D12" i="15"/>
  <c r="AS310" i="15"/>
  <c r="AR310" i="15"/>
  <c r="AM309" i="15"/>
  <c r="AL309" i="15"/>
  <c r="AK309" i="15"/>
  <c r="AJ309" i="15"/>
  <c r="AI309" i="15"/>
  <c r="AH309" i="15"/>
  <c r="AG309" i="15"/>
  <c r="AF309" i="15"/>
  <c r="AE309" i="15"/>
  <c r="AD309" i="15"/>
  <c r="AC309" i="15"/>
  <c r="AB309" i="15"/>
  <c r="AA309" i="15"/>
  <c r="Z309" i="15"/>
  <c r="Y309" i="15"/>
  <c r="X309" i="15"/>
  <c r="W309" i="15"/>
  <c r="V309" i="15"/>
  <c r="U309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E309" i="15" s="1"/>
  <c r="H309" i="15"/>
  <c r="G309" i="15"/>
  <c r="F309" i="15"/>
  <c r="D309" i="15" s="1"/>
  <c r="E308" i="15"/>
  <c r="D308" i="15"/>
  <c r="C308" i="15" s="1"/>
  <c r="E307" i="15"/>
  <c r="D307" i="15"/>
  <c r="C307" i="15"/>
  <c r="E306" i="15"/>
  <c r="D306" i="15"/>
  <c r="C306" i="15"/>
  <c r="E305" i="15"/>
  <c r="C305" i="15" s="1"/>
  <c r="D305" i="15"/>
  <c r="E304" i="15"/>
  <c r="D304" i="15"/>
  <c r="C304" i="15" s="1"/>
  <c r="E303" i="15"/>
  <c r="D303" i="15"/>
  <c r="C303" i="15"/>
  <c r="AM302" i="15"/>
  <c r="AL302" i="15"/>
  <c r="AK302" i="15"/>
  <c r="AJ302" i="15"/>
  <c r="AI302" i="15"/>
  <c r="AH302" i="15"/>
  <c r="AG302" i="15"/>
  <c r="AF302" i="15"/>
  <c r="AE302" i="15"/>
  <c r="AD302" i="15"/>
  <c r="AC302" i="15"/>
  <c r="AB302" i="15"/>
  <c r="AA302" i="15"/>
  <c r="Z302" i="15"/>
  <c r="Y302" i="15"/>
  <c r="X302" i="15"/>
  <c r="W302" i="15"/>
  <c r="V302" i="15"/>
  <c r="U302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 s="1"/>
  <c r="E301" i="15"/>
  <c r="D301" i="15"/>
  <c r="C301" i="15"/>
  <c r="E300" i="15"/>
  <c r="D300" i="15"/>
  <c r="C300" i="15"/>
  <c r="E299" i="15"/>
  <c r="C299" i="15" s="1"/>
  <c r="D299" i="15"/>
  <c r="E298" i="15"/>
  <c r="D298" i="15"/>
  <c r="C298" i="15" s="1"/>
  <c r="E297" i="15"/>
  <c r="D297" i="15"/>
  <c r="C297" i="15"/>
  <c r="E296" i="15"/>
  <c r="D296" i="15"/>
  <c r="C296" i="15"/>
  <c r="E295" i="15"/>
  <c r="C295" i="15" s="1"/>
  <c r="D295" i="15"/>
  <c r="E294" i="15"/>
  <c r="D294" i="15"/>
  <c r="C294" i="15" s="1"/>
  <c r="E293" i="15"/>
  <c r="D293" i="15"/>
  <c r="C293" i="15"/>
  <c r="E292" i="15"/>
  <c r="D292" i="15"/>
  <c r="C292" i="15"/>
  <c r="E291" i="15"/>
  <c r="C291" i="15" s="1"/>
  <c r="D291" i="15"/>
  <c r="AM290" i="15"/>
  <c r="AL290" i="15"/>
  <c r="AK290" i="15"/>
  <c r="AJ290" i="15"/>
  <c r="AI290" i="15"/>
  <c r="AH290" i="15"/>
  <c r="AG290" i="15"/>
  <c r="AF290" i="15"/>
  <c r="AE290" i="15"/>
  <c r="AD290" i="15"/>
  <c r="AC290" i="15"/>
  <c r="AB290" i="15"/>
  <c r="AA290" i="15"/>
  <c r="Z290" i="15"/>
  <c r="Y290" i="15"/>
  <c r="X290" i="15"/>
  <c r="W290" i="15"/>
  <c r="V290" i="15"/>
  <c r="U290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E290" i="15" s="1"/>
  <c r="F290" i="15"/>
  <c r="D290" i="15" s="1"/>
  <c r="E289" i="15"/>
  <c r="C289" i="15" s="1"/>
  <c r="D289" i="15"/>
  <c r="E288" i="15"/>
  <c r="D288" i="15"/>
  <c r="C288" i="15" s="1"/>
  <c r="E287" i="15"/>
  <c r="D287" i="15"/>
  <c r="C287" i="15"/>
  <c r="E286" i="15"/>
  <c r="D286" i="15"/>
  <c r="C286" i="15"/>
  <c r="E285" i="15"/>
  <c r="C285" i="15" s="1"/>
  <c r="D285" i="15"/>
  <c r="E284" i="15"/>
  <c r="D284" i="15"/>
  <c r="C284" i="15" s="1"/>
  <c r="E283" i="15"/>
  <c r="D283" i="15"/>
  <c r="C283" i="15"/>
  <c r="E282" i="15"/>
  <c r="D282" i="15"/>
  <c r="C282" i="15"/>
  <c r="E281" i="15"/>
  <c r="C281" i="15" s="1"/>
  <c r="D281" i="15"/>
  <c r="E280" i="15"/>
  <c r="D280" i="15"/>
  <c r="C280" i="15" s="1"/>
  <c r="E279" i="15"/>
  <c r="D279" i="15"/>
  <c r="C279" i="15"/>
  <c r="AM278" i="15"/>
  <c r="AL278" i="15"/>
  <c r="AK278" i="15"/>
  <c r="AJ278" i="15"/>
  <c r="AI278" i="15"/>
  <c r="AH278" i="15"/>
  <c r="AG278" i="15"/>
  <c r="AF278" i="15"/>
  <c r="AE278" i="15"/>
  <c r="AD278" i="15"/>
  <c r="AC278" i="15"/>
  <c r="AB278" i="15"/>
  <c r="AA278" i="15"/>
  <c r="Z278" i="15"/>
  <c r="Y278" i="15"/>
  <c r="X278" i="15"/>
  <c r="W278" i="15"/>
  <c r="V278" i="15"/>
  <c r="U278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H278" i="15"/>
  <c r="G278" i="15"/>
  <c r="F278" i="15"/>
  <c r="E278" i="15"/>
  <c r="D278" i="15"/>
  <c r="C278" i="15" s="1"/>
  <c r="E277" i="15"/>
  <c r="D277" i="15"/>
  <c r="C277" i="15"/>
  <c r="E276" i="15"/>
  <c r="D276" i="15"/>
  <c r="C276" i="15"/>
  <c r="E275" i="15"/>
  <c r="C275" i="15" s="1"/>
  <c r="D275" i="15"/>
  <c r="E274" i="15"/>
  <c r="D274" i="15"/>
  <c r="C274" i="15" s="1"/>
  <c r="E273" i="15"/>
  <c r="D273" i="15"/>
  <c r="C273" i="15"/>
  <c r="E272" i="15"/>
  <c r="D272" i="15"/>
  <c r="C272" i="15"/>
  <c r="AM271" i="15"/>
  <c r="AL271" i="15"/>
  <c r="AK271" i="15"/>
  <c r="AJ271" i="15"/>
  <c r="AI271" i="15"/>
  <c r="AH271" i="15"/>
  <c r="AG271" i="15"/>
  <c r="AF271" i="15"/>
  <c r="AE271" i="15"/>
  <c r="AD271" i="15"/>
  <c r="AC271" i="15"/>
  <c r="AB271" i="15"/>
  <c r="AA271" i="15"/>
  <c r="Z271" i="15"/>
  <c r="Y271" i="15"/>
  <c r="X271" i="15"/>
  <c r="W271" i="15"/>
  <c r="V271" i="15"/>
  <c r="U271" i="15"/>
  <c r="T271" i="15"/>
  <c r="S271" i="15"/>
  <c r="R271" i="15"/>
  <c r="Q271" i="15"/>
  <c r="P271" i="15"/>
  <c r="O271" i="15"/>
  <c r="N271" i="15"/>
  <c r="M271" i="15"/>
  <c r="L271" i="15"/>
  <c r="K271" i="15"/>
  <c r="J271" i="15"/>
  <c r="I271" i="15"/>
  <c r="H271" i="15"/>
  <c r="G271" i="15"/>
  <c r="E271" i="15" s="1"/>
  <c r="F271" i="15"/>
  <c r="D271" i="15"/>
  <c r="C271" i="15"/>
  <c r="E270" i="15"/>
  <c r="D270" i="15"/>
  <c r="C270" i="15"/>
  <c r="E269" i="15"/>
  <c r="C269" i="15" s="1"/>
  <c r="D269" i="15"/>
  <c r="E268" i="15"/>
  <c r="D268" i="15"/>
  <c r="C268" i="15" s="1"/>
  <c r="E267" i="15"/>
  <c r="D267" i="15"/>
  <c r="C267" i="15"/>
  <c r="E266" i="15"/>
  <c r="D266" i="15"/>
  <c r="C266" i="15"/>
  <c r="E265" i="15"/>
  <c r="C265" i="15" s="1"/>
  <c r="D265" i="15"/>
  <c r="AW264" i="15"/>
  <c r="AW310" i="15" s="1"/>
  <c r="AV264" i="15"/>
  <c r="AV310" i="15" s="1"/>
  <c r="AU264" i="15"/>
  <c r="AU310" i="15" s="1"/>
  <c r="AT264" i="15"/>
  <c r="AT310" i="15" s="1"/>
  <c r="AS264" i="15"/>
  <c r="AR264" i="15"/>
  <c r="AQ264" i="15"/>
  <c r="AQ310" i="15" s="1"/>
  <c r="AP264" i="15"/>
  <c r="AP310" i="15" s="1"/>
  <c r="AN264" i="15"/>
  <c r="AN310" i="15" s="1"/>
  <c r="AM264" i="15"/>
  <c r="AM310" i="15" s="1"/>
  <c r="AL264" i="15"/>
  <c r="AL310" i="15" s="1"/>
  <c r="AK264" i="15"/>
  <c r="AJ264" i="15"/>
  <c r="AJ310" i="15" s="1"/>
  <c r="AI264" i="15"/>
  <c r="AI310" i="15" s="1"/>
  <c r="AH264" i="15"/>
  <c r="AH310" i="15" s="1"/>
  <c r="AG264" i="15"/>
  <c r="AF264" i="15"/>
  <c r="AF310" i="15" s="1"/>
  <c r="AE264" i="15"/>
  <c r="AE310" i="15" s="1"/>
  <c r="AD264" i="15"/>
  <c r="AD310" i="15" s="1"/>
  <c r="AC264" i="15"/>
  <c r="AB264" i="15"/>
  <c r="AB310" i="15" s="1"/>
  <c r="AA264" i="15"/>
  <c r="AA310" i="15" s="1"/>
  <c r="Z264" i="15"/>
  <c r="Z310" i="15" s="1"/>
  <c r="Y264" i="15"/>
  <c r="X264" i="15"/>
  <c r="X310" i="15" s="1"/>
  <c r="W264" i="15"/>
  <c r="W310" i="15" s="1"/>
  <c r="V264" i="15"/>
  <c r="V310" i="15" s="1"/>
  <c r="U264" i="15"/>
  <c r="T264" i="15"/>
  <c r="T310" i="15" s="1"/>
  <c r="S264" i="15"/>
  <c r="S310" i="15" s="1"/>
  <c r="R264" i="15"/>
  <c r="R310" i="15" s="1"/>
  <c r="Q264" i="15"/>
  <c r="P264" i="15"/>
  <c r="P310" i="15" s="1"/>
  <c r="O264" i="15"/>
  <c r="O310" i="15" s="1"/>
  <c r="N264" i="15"/>
  <c r="N310" i="15" s="1"/>
  <c r="M264" i="15"/>
  <c r="L264" i="15"/>
  <c r="L310" i="15" s="1"/>
  <c r="K264" i="15"/>
  <c r="K310" i="15" s="1"/>
  <c r="J264" i="15"/>
  <c r="J310" i="15" s="1"/>
  <c r="I264" i="15"/>
  <c r="H264" i="15"/>
  <c r="H310" i="15" s="1"/>
  <c r="G264" i="15"/>
  <c r="G310" i="15" s="1"/>
  <c r="F264" i="15"/>
  <c r="F310" i="15" s="1"/>
  <c r="E264" i="15"/>
  <c r="D264" i="15"/>
  <c r="C264" i="15" s="1"/>
  <c r="AO263" i="15"/>
  <c r="AN263" i="15"/>
  <c r="E263" i="15"/>
  <c r="C263" i="15" s="1"/>
  <c r="D263" i="15"/>
  <c r="AO262" i="15"/>
  <c r="AO264" i="15" s="1"/>
  <c r="AO310" i="15" s="1"/>
  <c r="AN262" i="15"/>
  <c r="E262" i="15"/>
  <c r="D262" i="15"/>
  <c r="C262" i="15"/>
  <c r="E257" i="15"/>
  <c r="C257" i="15" s="1"/>
  <c r="D257" i="15"/>
  <c r="E256" i="15"/>
  <c r="D256" i="15"/>
  <c r="C256" i="15" s="1"/>
  <c r="E255" i="15"/>
  <c r="D255" i="15"/>
  <c r="C255" i="15"/>
  <c r="E254" i="15"/>
  <c r="D254" i="15"/>
  <c r="C254" i="15"/>
  <c r="E253" i="15"/>
  <c r="C253" i="15" s="1"/>
  <c r="D253" i="15"/>
  <c r="E252" i="15"/>
  <c r="D252" i="15"/>
  <c r="C252" i="15" s="1"/>
  <c r="E247" i="15"/>
  <c r="D247" i="15"/>
  <c r="C247" i="15"/>
  <c r="E246" i="15"/>
  <c r="D246" i="15"/>
  <c r="C246" i="15"/>
  <c r="E245" i="15"/>
  <c r="C245" i="15" s="1"/>
  <c r="D245" i="15"/>
  <c r="E244" i="15"/>
  <c r="D244" i="15"/>
  <c r="C244" i="15" s="1"/>
  <c r="E243" i="15"/>
  <c r="D243" i="15"/>
  <c r="C243" i="15"/>
  <c r="E242" i="15"/>
  <c r="D242" i="15"/>
  <c r="C242" i="15"/>
  <c r="E241" i="15"/>
  <c r="C241" i="15" s="1"/>
  <c r="D241" i="15"/>
  <c r="E240" i="15"/>
  <c r="D240" i="15"/>
  <c r="C240" i="15" s="1"/>
  <c r="E239" i="15"/>
  <c r="D239" i="15"/>
  <c r="C239" i="15"/>
  <c r="E238" i="15"/>
  <c r="D238" i="15"/>
  <c r="C238" i="15"/>
  <c r="E211" i="15"/>
  <c r="C211" i="15" s="1"/>
  <c r="D211" i="15"/>
  <c r="AI206" i="15"/>
  <c r="AH206" i="15"/>
  <c r="AG206" i="15"/>
  <c r="AF206" i="15"/>
  <c r="AE206" i="15"/>
  <c r="AD206" i="15"/>
  <c r="AC206" i="15"/>
  <c r="AB206" i="15"/>
  <c r="AA206" i="15"/>
  <c r="Z206" i="15"/>
  <c r="Y206" i="15"/>
  <c r="X206" i="15"/>
  <c r="W206" i="15"/>
  <c r="V206" i="15"/>
  <c r="U206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5" i="15"/>
  <c r="C205" i="15" s="1"/>
  <c r="D205" i="15"/>
  <c r="E204" i="15"/>
  <c r="E206" i="15" s="1"/>
  <c r="D204" i="15"/>
  <c r="Q199" i="15"/>
  <c r="P199" i="15"/>
  <c r="D199" i="15" s="1"/>
  <c r="C199" i="15" s="1"/>
  <c r="O199" i="15"/>
  <c r="N199" i="15"/>
  <c r="M199" i="15"/>
  <c r="L199" i="15"/>
  <c r="K199" i="15"/>
  <c r="J199" i="15"/>
  <c r="I199" i="15"/>
  <c r="H199" i="15"/>
  <c r="G199" i="15"/>
  <c r="E199" i="15" s="1"/>
  <c r="F199" i="15"/>
  <c r="E198" i="15"/>
  <c r="D198" i="15"/>
  <c r="C198" i="15"/>
  <c r="E197" i="15"/>
  <c r="C197" i="15" s="1"/>
  <c r="D197" i="15"/>
  <c r="E196" i="15"/>
  <c r="D196" i="15"/>
  <c r="C196" i="15" s="1"/>
  <c r="E195" i="15"/>
  <c r="D195" i="15"/>
  <c r="C195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8" i="15"/>
  <c r="D188" i="15"/>
  <c r="E187" i="15"/>
  <c r="D187" i="15"/>
  <c r="E186" i="15"/>
  <c r="D186" i="15"/>
  <c r="E181" i="15"/>
  <c r="D181" i="15"/>
  <c r="C181" i="15"/>
  <c r="E180" i="15"/>
  <c r="C180" i="15" s="1"/>
  <c r="D180" i="15"/>
  <c r="E179" i="15"/>
  <c r="D179" i="15"/>
  <c r="C179" i="15" s="1"/>
  <c r="E178" i="15"/>
  <c r="D178" i="15"/>
  <c r="C178" i="15"/>
  <c r="E177" i="15"/>
  <c r="D177" i="15"/>
  <c r="C177" i="15"/>
  <c r="E176" i="15"/>
  <c r="C176" i="15" s="1"/>
  <c r="D176" i="15"/>
  <c r="E171" i="15"/>
  <c r="D171" i="15"/>
  <c r="C171" i="15" s="1"/>
  <c r="E170" i="15"/>
  <c r="D170" i="15"/>
  <c r="C170" i="15"/>
  <c r="E169" i="15"/>
  <c r="D169" i="15"/>
  <c r="C169" i="15"/>
  <c r="E168" i="15"/>
  <c r="C168" i="15" s="1"/>
  <c r="D168" i="15"/>
  <c r="E167" i="15"/>
  <c r="D167" i="15"/>
  <c r="C167" i="15" s="1"/>
  <c r="E166" i="15"/>
  <c r="D166" i="15"/>
  <c r="C166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0" i="15"/>
  <c r="D160" i="15"/>
  <c r="C160" i="15"/>
  <c r="E159" i="15"/>
  <c r="D159" i="15"/>
  <c r="C159" i="15"/>
  <c r="E158" i="15"/>
  <c r="C158" i="15" s="1"/>
  <c r="D158" i="15"/>
  <c r="E157" i="15"/>
  <c r="D157" i="15"/>
  <c r="E156" i="15"/>
  <c r="D156" i="15"/>
  <c r="C156" i="15" s="1"/>
  <c r="E155" i="15"/>
  <c r="D155" i="15"/>
  <c r="C155" i="15"/>
  <c r="E154" i="15"/>
  <c r="C154" i="15" s="1"/>
  <c r="D154" i="15"/>
  <c r="E153" i="15"/>
  <c r="E161" i="15" s="1"/>
  <c r="D153" i="15"/>
  <c r="C153" i="15" s="1"/>
  <c r="E152" i="15"/>
  <c r="D152" i="15"/>
  <c r="C152" i="15"/>
  <c r="E151" i="15"/>
  <c r="D151" i="15"/>
  <c r="C151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49" i="15"/>
  <c r="D149" i="15"/>
  <c r="C149" i="15"/>
  <c r="E148" i="15"/>
  <c r="C148" i="15" s="1"/>
  <c r="D148" i="15"/>
  <c r="E147" i="15"/>
  <c r="D147" i="15"/>
  <c r="E146" i="15"/>
  <c r="D146" i="15"/>
  <c r="C146" i="15"/>
  <c r="E145" i="15"/>
  <c r="D145" i="15"/>
  <c r="C145" i="15"/>
  <c r="E144" i="15"/>
  <c r="C144" i="15" s="1"/>
  <c r="D144" i="15"/>
  <c r="E143" i="15"/>
  <c r="D143" i="15"/>
  <c r="C143" i="15" s="1"/>
  <c r="E142" i="15"/>
  <c r="D142" i="15"/>
  <c r="C142" i="15" s="1"/>
  <c r="E141" i="15"/>
  <c r="D141" i="15"/>
  <c r="C141" i="15"/>
  <c r="E140" i="15"/>
  <c r="C140" i="15" s="1"/>
  <c r="D140" i="15"/>
  <c r="E139" i="15"/>
  <c r="D139" i="15"/>
  <c r="E138" i="15"/>
  <c r="D138" i="15"/>
  <c r="C138" i="15"/>
  <c r="E137" i="15"/>
  <c r="D137" i="15"/>
  <c r="C137" i="15"/>
  <c r="E136" i="15"/>
  <c r="C136" i="15" s="1"/>
  <c r="D136" i="15"/>
  <c r="E135" i="15"/>
  <c r="D135" i="15"/>
  <c r="C135" i="15" s="1"/>
  <c r="E134" i="15"/>
  <c r="D134" i="15"/>
  <c r="C134" i="15" s="1"/>
  <c r="E133" i="15"/>
  <c r="D133" i="15"/>
  <c r="C133" i="15"/>
  <c r="E132" i="15"/>
  <c r="C132" i="15" s="1"/>
  <c r="D132" i="15"/>
  <c r="E131" i="15"/>
  <c r="D131" i="15"/>
  <c r="E130" i="15"/>
  <c r="D130" i="15"/>
  <c r="C130" i="15"/>
  <c r="E129" i="15"/>
  <c r="D129" i="15"/>
  <c r="C129" i="15"/>
  <c r="E128" i="15"/>
  <c r="C128" i="15" s="1"/>
  <c r="D128" i="15"/>
  <c r="E127" i="15"/>
  <c r="D127" i="15"/>
  <c r="C127" i="15" s="1"/>
  <c r="E126" i="15"/>
  <c r="D126" i="15"/>
  <c r="C126" i="15" s="1"/>
  <c r="E125" i="15"/>
  <c r="D125" i="15"/>
  <c r="C125" i="15"/>
  <c r="E124" i="15"/>
  <c r="C124" i="15" s="1"/>
  <c r="D124" i="15"/>
  <c r="E123" i="15"/>
  <c r="D123" i="15"/>
  <c r="E122" i="15"/>
  <c r="D122" i="15"/>
  <c r="D150" i="15" s="1"/>
  <c r="C122" i="15"/>
  <c r="E121" i="15"/>
  <c r="D121" i="15"/>
  <c r="C121" i="15"/>
  <c r="E120" i="15"/>
  <c r="D120" i="15"/>
  <c r="E115" i="15"/>
  <c r="D115" i="15"/>
  <c r="C115" i="15" s="1"/>
  <c r="E114" i="15"/>
  <c r="D114" i="15"/>
  <c r="C114" i="15" s="1"/>
  <c r="E113" i="15"/>
  <c r="D113" i="15"/>
  <c r="C113" i="15"/>
  <c r="E112" i="15"/>
  <c r="C112" i="15" s="1"/>
  <c r="D112" i="15"/>
  <c r="E111" i="15"/>
  <c r="D111" i="15"/>
  <c r="E110" i="15"/>
  <c r="D110" i="15"/>
  <c r="C110" i="15"/>
  <c r="E109" i="15"/>
  <c r="D109" i="15"/>
  <c r="C109" i="15"/>
  <c r="E108" i="15"/>
  <c r="C108" i="15" s="1"/>
  <c r="D108" i="15"/>
  <c r="E107" i="15"/>
  <c r="D107" i="15"/>
  <c r="C107" i="15" s="1"/>
  <c r="E101" i="15"/>
  <c r="D101" i="15"/>
  <c r="C101" i="15" s="1"/>
  <c r="E100" i="15"/>
  <c r="D100" i="15"/>
  <c r="C100" i="15"/>
  <c r="E99" i="15"/>
  <c r="C99" i="15" s="1"/>
  <c r="D99" i="15"/>
  <c r="E98" i="15"/>
  <c r="D98" i="15"/>
  <c r="E97" i="15"/>
  <c r="D97" i="15"/>
  <c r="D96" i="15" s="1"/>
  <c r="C97" i="15"/>
  <c r="I96" i="15"/>
  <c r="H96" i="15"/>
  <c r="G96" i="15"/>
  <c r="F96" i="15"/>
  <c r="CH86" i="15"/>
  <c r="CG86" i="15"/>
  <c r="CF86" i="15"/>
  <c r="BZ86" i="15" s="1"/>
  <c r="BT86" i="15" s="1"/>
  <c r="CB86" i="15"/>
  <c r="BV86" i="15" s="1"/>
  <c r="CA86" i="15"/>
  <c r="BU86" i="15" s="1"/>
  <c r="BY86" i="15"/>
  <c r="BX86" i="15"/>
  <c r="BW86" i="15"/>
  <c r="CH85" i="15"/>
  <c r="CG85" i="15"/>
  <c r="CA85" i="15" s="1"/>
  <c r="CF85" i="15"/>
  <c r="BZ85" i="15" s="1"/>
  <c r="CB85" i="15"/>
  <c r="BV85" i="15" s="1"/>
  <c r="BY85" i="15"/>
  <c r="BX85" i="15"/>
  <c r="BW85" i="15"/>
  <c r="BU85" i="15"/>
  <c r="BT85" i="15"/>
  <c r="B78" i="15"/>
  <c r="D73" i="15"/>
  <c r="C73" i="15"/>
  <c r="B73" i="15" s="1"/>
  <c r="D72" i="15"/>
  <c r="C72" i="15"/>
  <c r="B72" i="15" s="1"/>
  <c r="D71" i="15"/>
  <c r="C71" i="15"/>
  <c r="B71" i="15"/>
  <c r="C66" i="15"/>
  <c r="C65" i="15"/>
  <c r="C64" i="15"/>
  <c r="C63" i="15"/>
  <c r="C62" i="15"/>
  <c r="C61" i="15"/>
  <c r="C60" i="15"/>
  <c r="D56" i="15"/>
  <c r="C56" i="15"/>
  <c r="D55" i="15"/>
  <c r="C55" i="15"/>
  <c r="B55" i="15" s="1"/>
  <c r="D54" i="15"/>
  <c r="C54" i="15"/>
  <c r="B54" i="15"/>
  <c r="H53" i="15"/>
  <c r="G53" i="15"/>
  <c r="F53" i="15"/>
  <c r="E53" i="15"/>
  <c r="C53" i="15" s="1"/>
  <c r="B53" i="15" s="1"/>
  <c r="D53" i="15"/>
  <c r="CA48" i="15"/>
  <c r="D48" i="15"/>
  <c r="C48" i="15"/>
  <c r="B48" i="15"/>
  <c r="DA48" i="15" s="1"/>
  <c r="D47" i="15"/>
  <c r="C47" i="15"/>
  <c r="B47" i="15" s="1"/>
  <c r="D46" i="15"/>
  <c r="C46" i="15"/>
  <c r="B46" i="15" s="1"/>
  <c r="D45" i="15"/>
  <c r="C45" i="15"/>
  <c r="B45" i="15"/>
  <c r="DA45" i="15" s="1"/>
  <c r="E40" i="15"/>
  <c r="D40" i="15"/>
  <c r="C40" i="15" s="1"/>
  <c r="E39" i="15"/>
  <c r="D39" i="15"/>
  <c r="E38" i="15"/>
  <c r="D38" i="15"/>
  <c r="C38" i="15"/>
  <c r="E37" i="15"/>
  <c r="D37" i="15"/>
  <c r="C37" i="15"/>
  <c r="E36" i="15"/>
  <c r="D36" i="15"/>
  <c r="E35" i="15"/>
  <c r="D35" i="15"/>
  <c r="C35" i="15" s="1"/>
  <c r="E34" i="15"/>
  <c r="D34" i="15"/>
  <c r="C34" i="15" s="1"/>
  <c r="E33" i="15"/>
  <c r="D33" i="15"/>
  <c r="C33" i="15"/>
  <c r="E32" i="15"/>
  <c r="D32" i="15"/>
  <c r="C32" i="15" s="1"/>
  <c r="E31" i="15"/>
  <c r="D31" i="15"/>
  <c r="E30" i="15"/>
  <c r="D30" i="15"/>
  <c r="C30" i="15"/>
  <c r="E29" i="15"/>
  <c r="D29" i="15"/>
  <c r="C29" i="15"/>
  <c r="E28" i="15"/>
  <c r="D28" i="15"/>
  <c r="E27" i="15"/>
  <c r="D27" i="15"/>
  <c r="C27" i="15" s="1"/>
  <c r="E26" i="15"/>
  <c r="D26" i="15"/>
  <c r="C26" i="15" s="1"/>
  <c r="E25" i="15"/>
  <c r="D25" i="15"/>
  <c r="C25" i="15"/>
  <c r="E24" i="15"/>
  <c r="D24" i="15"/>
  <c r="C24" i="15" s="1"/>
  <c r="E23" i="15"/>
  <c r="D23" i="15"/>
  <c r="E22" i="15"/>
  <c r="D22" i="15"/>
  <c r="C22" i="15"/>
  <c r="E21" i="15"/>
  <c r="D21" i="15"/>
  <c r="C21" i="15"/>
  <c r="E20" i="15"/>
  <c r="D20" i="15"/>
  <c r="E19" i="15"/>
  <c r="D19" i="15"/>
  <c r="C19" i="15" s="1"/>
  <c r="E14" i="15"/>
  <c r="D14" i="15"/>
  <c r="E13" i="15"/>
  <c r="D13" i="15"/>
  <c r="E12" i="15"/>
  <c r="A5" i="15"/>
  <c r="A4" i="15"/>
  <c r="A3" i="15"/>
  <c r="A2" i="15"/>
  <c r="C187" i="15" l="1"/>
  <c r="C14" i="15"/>
  <c r="C13" i="15"/>
  <c r="C186" i="15"/>
  <c r="C310" i="14"/>
  <c r="A346" i="14" s="1"/>
  <c r="E189" i="15"/>
  <c r="C188" i="15"/>
  <c r="C12" i="15"/>
  <c r="CA47" i="15"/>
  <c r="DA47" i="15"/>
  <c r="D310" i="15"/>
  <c r="E150" i="15"/>
  <c r="C120" i="15"/>
  <c r="F86" i="15"/>
  <c r="I310" i="15"/>
  <c r="M310" i="15"/>
  <c r="Q310" i="15"/>
  <c r="U310" i="15"/>
  <c r="Y310" i="15"/>
  <c r="AC310" i="15"/>
  <c r="AG310" i="15"/>
  <c r="AK310" i="15"/>
  <c r="C309" i="15"/>
  <c r="B56" i="15"/>
  <c r="F85" i="15"/>
  <c r="E96" i="15"/>
  <c r="C161" i="15"/>
  <c r="C157" i="15"/>
  <c r="D189" i="15"/>
  <c r="DA46" i="15"/>
  <c r="B346" i="15" s="1"/>
  <c r="CA46" i="15"/>
  <c r="D161" i="15"/>
  <c r="C20" i="15"/>
  <c r="C23" i="15"/>
  <c r="C28" i="15"/>
  <c r="C31" i="15"/>
  <c r="C36" i="15"/>
  <c r="C39" i="15"/>
  <c r="CA45" i="15"/>
  <c r="Q45" i="15" s="1"/>
  <c r="C98" i="15"/>
  <c r="C96" i="15" s="1"/>
  <c r="C111" i="15"/>
  <c r="C123" i="15"/>
  <c r="C131" i="15"/>
  <c r="C139" i="15"/>
  <c r="C147" i="15"/>
  <c r="C204" i="15"/>
  <c r="D206" i="15"/>
  <c r="C206" i="15" s="1"/>
  <c r="E310" i="15"/>
  <c r="C290" i="15"/>
  <c r="C189" i="15" l="1"/>
  <c r="C150" i="15"/>
  <c r="C310" i="15"/>
  <c r="A346" i="15" s="1"/>
</calcChain>
</file>

<file path=xl/sharedStrings.xml><?xml version="1.0" encoding="utf-8"?>
<sst xmlns="http://schemas.openxmlformats.org/spreadsheetml/2006/main" count="11058" uniqueCount="320">
  <si>
    <t>SERVICIO DE SALUD</t>
  </si>
  <si>
    <t xml:space="preserve">REM-A03.   APLICACIÓN Y RESULTADOS DE ESCALAS DE EVALUACIÓN </t>
  </si>
  <si>
    <t>SECCIÓN A: APLICACIÓN DE INSTRUMENTO Y RESULTADO EN EL NIÑO (A)</t>
  </si>
  <si>
    <t>SECCIÓN A.1: APLICACIÓN Y RESULTADOS DE PAUTA BREVE</t>
  </si>
  <si>
    <t>EVALUACIONES POR EDAD DEL NIÑO</t>
  </si>
  <si>
    <t xml:space="preserve">TOTAL  </t>
  </si>
  <si>
    <t>GRUPO DE EDAD</t>
  </si>
  <si>
    <t>Menor de 1 mes</t>
  </si>
  <si>
    <t>1 mes</t>
  </si>
  <si>
    <t>2 meses</t>
  </si>
  <si>
    <t>3 meses</t>
  </si>
  <si>
    <t>4 meses</t>
  </si>
  <si>
    <t xml:space="preserve"> 5 meses</t>
  </si>
  <si>
    <t>6 meses</t>
  </si>
  <si>
    <t xml:space="preserve"> 7 - 11 meses</t>
  </si>
  <si>
    <t>12 - 17 meses</t>
  </si>
  <si>
    <t>18 - 24 meses</t>
  </si>
  <si>
    <t>Ambos Sexos</t>
  </si>
  <si>
    <t>Hombres</t>
  </si>
  <si>
    <t>Mujeres</t>
  </si>
  <si>
    <t>APLICACIÓN PAUTA BREVE</t>
  </si>
  <si>
    <t>RESULTADOS</t>
  </si>
  <si>
    <t>NORMAL</t>
  </si>
  <si>
    <t>ALTERADO</t>
  </si>
  <si>
    <t>SECCIÓN A.2: RESULTADOS DE LA APLICACIÓN DE ESCALA DE EVALUACIÓN DEL DESARROLLO PSICOMOTOR</t>
  </si>
  <si>
    <t>ACTIVIDAD</t>
  </si>
  <si>
    <t>RESULTADO</t>
  </si>
  <si>
    <t xml:space="preserve">TOTAL    </t>
  </si>
  <si>
    <t>POR EDAD</t>
  </si>
  <si>
    <t>Pueblos Originarios</t>
  </si>
  <si>
    <t>Migrantes</t>
  </si>
  <si>
    <t>Menor 7 meses</t>
  </si>
  <si>
    <t>7 - 11 meses</t>
  </si>
  <si>
    <t>18 - 23 meses</t>
  </si>
  <si>
    <t>24 - 47 meses</t>
  </si>
  <si>
    <t>48 - 59 meses</t>
  </si>
  <si>
    <t>APLICACIÓN TEST DE DESARROLLO PSICOMOTOR</t>
  </si>
  <si>
    <t xml:space="preserve">* El total de aplicaciones de Pueblos Originarios debe ser IGUAL a los resultados de la totalidad de las aplicaciones de la primera evaluación y la reevaluación. </t>
  </si>
  <si>
    <t xml:space="preserve">* El total de aplicaciones de Migrantes debe ser IGUAL a los resultados de la totalidad de las aplicaciones de la primera evaluación y la reevaluación. </t>
  </si>
  <si>
    <t>PRIMERA EVALUACIÓN</t>
  </si>
  <si>
    <t>NORMAL CON REZAGO</t>
  </si>
  <si>
    <t>RIESGO</t>
  </si>
  <si>
    <t>RETRASO</t>
  </si>
  <si>
    <t>REEVALUACIÓN</t>
  </si>
  <si>
    <t>NORMAL (desde normal con rezago)</t>
  </si>
  <si>
    <t>NORMAL (desde riesgo)</t>
  </si>
  <si>
    <t>NORMAL (desde retraso)</t>
  </si>
  <si>
    <t>NORMAL CON REZAGO (desde riesgo)</t>
  </si>
  <si>
    <t>NORMAL CON REZAGO (desde retraso)</t>
  </si>
  <si>
    <t>RIESGO (desde retraso)</t>
  </si>
  <si>
    <t>NORMAL CON REZAGO (desde normal con rezago)</t>
  </si>
  <si>
    <t>RIESGO (desde riesgo)</t>
  </si>
  <si>
    <t>RIESGO (desde normal con rezago)</t>
  </si>
  <si>
    <t>RETRASO (desde retraso)</t>
  </si>
  <si>
    <t>RETRASO (desde riesgo)</t>
  </si>
  <si>
    <t>RETRASO (desde normal con rezago)</t>
  </si>
  <si>
    <t>DERIVADOS A ESPECIALIDAD</t>
  </si>
  <si>
    <t>TRASLADO DE ESTABLECIMIENTO</t>
  </si>
  <si>
    <t>SECCIÓN A.3: NIÑOS Y NIÑAS CON REZAGO, DÉFICIT U OTRA VULNERABILIDAD DERIVADOS A ALGUNA MODALIDAD DE ESTIMULACIÓN EN LA PRIMERA EVALUACIÓN</t>
  </si>
  <si>
    <t>NIÑO / A</t>
  </si>
  <si>
    <t>OTRA VULNERABILIDAD</t>
  </si>
  <si>
    <t>SECCIÓN A.4: RESULTADOS DE LA APLICACIÓN DE PROTOCOLO NEUROSENSORIAL</t>
  </si>
  <si>
    <t>APLICACIÓN DE PROTOCOLO NEUROSENSORIAL (1-2 MESES)</t>
  </si>
  <si>
    <t>ANORMAL</t>
  </si>
  <si>
    <t>MUY ANORMAL</t>
  </si>
  <si>
    <t>SECCIÓN A.5:  LACTANCIA EN  NIÑOS Y NIÑAS CONTROLADOS</t>
  </si>
  <si>
    <t>TIPO DE ALIMENTACIÓN</t>
  </si>
  <si>
    <t>TOTAL</t>
  </si>
  <si>
    <t>SEGÚN CONTROL PROGRAMÁTICO</t>
  </si>
  <si>
    <t>Diada</t>
  </si>
  <si>
    <t>Del 1° mes</t>
  </si>
  <si>
    <t>Del 3° mes</t>
  </si>
  <si>
    <t>Del 6° mes</t>
  </si>
  <si>
    <t>Del 12° mes</t>
  </si>
  <si>
    <t>Del 24° mes</t>
  </si>
  <si>
    <t>LACTANCIA MATERNA EXCLUSIVA</t>
  </si>
  <si>
    <t>LACTANCIA MATERNA / FORMULA LÁCTEA</t>
  </si>
  <si>
    <t>FORMULA LÁCTEA</t>
  </si>
  <si>
    <t xml:space="preserve">LACTANCIA MATERNA MAS ALIMENTACIÓN COMPLEMENTARIA </t>
  </si>
  <si>
    <t>LACTANCIA MATERNA/ FÓRMULA LÁCTEA/ ALIMENTACIÓN COMPLEMENTARIA</t>
  </si>
  <si>
    <t>FORMULA LÁCTEA ALIMENTACIÓN COMPLEMENTARIA</t>
  </si>
  <si>
    <t>NÚMERO DE NIÑOS Y NIÑAS CONTROLADOS</t>
  </si>
  <si>
    <t>SECCIÓN A.6:  RESULTADOS RADIOGRAFÍA DE PELVIS (CADERA)</t>
  </si>
  <si>
    <t>3 MESES</t>
  </si>
  <si>
    <t>4 MESES</t>
  </si>
  <si>
    <t>INMADURA</t>
  </si>
  <si>
    <t>SECCION B: EVALUACIÓN, APLICACIÓN Y RESULTADOS DE ESCALAS EN  LA MUJER</t>
  </si>
  <si>
    <t>SECCIÓN B.1: EVALUACIÓN DEL ESTADO NUTRICIONAL A MUJERES CONTROLADAS AL OCTAVO MES POST PARTO</t>
  </si>
  <si>
    <t>ESTADO NUTRICIONAL</t>
  </si>
  <si>
    <t>OBESA</t>
  </si>
  <si>
    <t>SOBREPESO</t>
  </si>
  <si>
    <t>BAJO PESO</t>
  </si>
  <si>
    <t>SECCIÓN B.2: APLICACIÓN DE ESCALA SEGÚN EVALUACIÓN DE RIESGO PSICOSOCIAL ABREVIADA A GESTANTES</t>
  </si>
  <si>
    <t>TIPO</t>
  </si>
  <si>
    <t xml:space="preserve">Total de Aplicaciones </t>
  </si>
  <si>
    <t>Riesgo</t>
  </si>
  <si>
    <t>Derivadas a equipo de cabecera</t>
  </si>
  <si>
    <t>Violencia Intrafamiliar</t>
  </si>
  <si>
    <t>EVALUACIÓN AL INGRESO</t>
  </si>
  <si>
    <t>EVALUACIÓN AL TERCER TRIMESTRE</t>
  </si>
  <si>
    <t>SECCIÓN B.3: APLICACIÓN DE ESCALA DE EDIMBURGO A GESTANTES Y MUJERES POST PARTO</t>
  </si>
  <si>
    <t>CONCEPTO</t>
  </si>
  <si>
    <t>TOTAL DE APLICACIONES</t>
  </si>
  <si>
    <t>RESULTADOS  
10 O MÁS PTOS. O RESULTADO DISTINTO DE 0 EN PREG 10 . (PUERPERAS)</t>
  </si>
  <si>
    <t>RESULTADOS  
13 O MÁS PTOS O RESULTADO DISTINTO DE 0 EN PREG 10. (GESTANTES)</t>
  </si>
  <si>
    <t>TOTAL DE CASOS ALTERADOS DERIVADOS A SALUD MENTAL</t>
  </si>
  <si>
    <t>EVALUACIÓN A GESTANTES</t>
  </si>
  <si>
    <t>PRIMERA EVALUACIÓN (2º control prenatal)</t>
  </si>
  <si>
    <t>REEVALUACIÓN (con puntaje elevado en la primera evaluación)</t>
  </si>
  <si>
    <t>EVALUACIÓN A MUJERES POST PARTO O SÍNTOMAS DE DEPRESIÓN</t>
  </si>
  <si>
    <t>A los 2 meses</t>
  </si>
  <si>
    <t>A los 6 meses</t>
  </si>
  <si>
    <t>SECCIÓN C: RESULTADOS DE LA EVALUACIÓN DEL ESTADO NUTRICIONAL DEL ADOLESCENTE CON CONTROL SALUD INTEGRAL</t>
  </si>
  <si>
    <t>ESTADO 
NUTRICIONAL</t>
  </si>
  <si>
    <t>10 A 14 años</t>
  </si>
  <si>
    <t>15 A 19 años</t>
  </si>
  <si>
    <t>OBESOS</t>
  </si>
  <si>
    <t>OBESOS SEVEROS</t>
  </si>
  <si>
    <t>SECCIÓN D: OTRAS EVALUACIONES, APLICACIONES Y RESULTADOS DE ESCALAS EN TODAS LAS EDADES</t>
  </si>
  <si>
    <t>SECCIÓN D.1: APLICACIÓN DE TAMIZAJE PARA EVALUAR EL NIVEL DE RIESGO DE CONSUMO DE  ALCOHOL, TABACO Y OTRAS DROGAS</t>
  </si>
  <si>
    <t>COMPONENTE</t>
  </si>
  <si>
    <t xml:space="preserve">TOTAL              </t>
  </si>
  <si>
    <t>10-14 años</t>
  </si>
  <si>
    <t>15-19 años</t>
  </si>
  <si>
    <t>20-24 años</t>
  </si>
  <si>
    <t>25-44 años</t>
  </si>
  <si>
    <t>45-64 años</t>
  </si>
  <si>
    <t>65-69 años</t>
  </si>
  <si>
    <t>70-79 años</t>
  </si>
  <si>
    <t>80 y más años</t>
  </si>
  <si>
    <t>Nº DE AUDIT (EMP/EMPAM)</t>
  </si>
  <si>
    <t>Nº DE AUDIT APLICADO</t>
  </si>
  <si>
    <t>Nº DE ASSIST (EMP/EMPAM)</t>
  </si>
  <si>
    <t>N° DE ASSIST APLICADO</t>
  </si>
  <si>
    <t xml:space="preserve">N° DE CRAFFT EN CONTROL DE SALUD INTEGRAL DEL ADOLESCENTE </t>
  </si>
  <si>
    <t>N° DE CRAFFT APLICADO</t>
  </si>
  <si>
    <t>RESULTADOS DE EVALUACIÓN</t>
  </si>
  <si>
    <t xml:space="preserve">BAJO RIESGO </t>
  </si>
  <si>
    <t>CONSUMO RIESGOSO / INTERMEDIO</t>
  </si>
  <si>
    <t xml:space="preserve">POSIBLE CONSUMO PERJUDICIAL O DEPENDENCIA </t>
  </si>
  <si>
    <t>SECCIÓN D.2: RESULTADOS DE LA APLICACIÓN DE INSTRUMENTO DE VALORACIÓN DE DESEMPEÑO EN COMUNIDAD (IVADEC-CIF)</t>
  </si>
  <si>
    <t>6 -11 meses</t>
  </si>
  <si>
    <t>12 - 23 meses</t>
  </si>
  <si>
    <t>2 - 4 años</t>
  </si>
  <si>
    <t>5 - 9 años</t>
  </si>
  <si>
    <t>10 a 14 años</t>
  </si>
  <si>
    <t>15 a 19 años</t>
  </si>
  <si>
    <t>20 a 24 años</t>
  </si>
  <si>
    <t>25 a 64 años</t>
  </si>
  <si>
    <t>65 a 69 años</t>
  </si>
  <si>
    <t>70 a 79 años</t>
  </si>
  <si>
    <t>ORIGEN FÍSICO</t>
  </si>
  <si>
    <t>SIN DISCAPACIDAD</t>
  </si>
  <si>
    <t>DISCAPACIDAD LEVE</t>
  </si>
  <si>
    <t>DISCAPACIDAD MODERADA</t>
  </si>
  <si>
    <t>DISCAPACIDAD SEVERA</t>
  </si>
  <si>
    <t>DISCAPACIDAD PROFUNDA</t>
  </si>
  <si>
    <t>ORIGEN SENSORIAL VISUAL</t>
  </si>
  <si>
    <t>ORIGEN SENSORIAL AUDITIVO</t>
  </si>
  <si>
    <t>ORIGEN MENTAL PSÍQUICO</t>
  </si>
  <si>
    <t>ORIGEN MENTAL INTELECTUAL</t>
  </si>
  <si>
    <t>ORIGEN MÚLTIPLE</t>
  </si>
  <si>
    <t>TOTAL DE EVALUACIONES</t>
  </si>
  <si>
    <t>EVALUACIÓN INGRESO</t>
  </si>
  <si>
    <t>EVALUACIÓN EGRESO</t>
  </si>
  <si>
    <t>SECCION D.3: APLICACIÓN Y RESULTADO DE PAUTA DE EVALUACIÓN Y SALUD MENTAL</t>
  </si>
  <si>
    <t>0 a 4 años</t>
  </si>
  <si>
    <t>5 a 9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</si>
  <si>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</si>
  <si>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</si>
  <si>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</si>
  <si>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</si>
  <si>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</si>
  <si>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</si>
  <si>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</si>
  <si>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</si>
  <si>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70 a 74 años</t>
  </si>
  <si>
    <t>75 a 79 años</t>
  </si>
  <si>
    <t>EVALUACION AL INGRESO</t>
  </si>
  <si>
    <t>BAJO</t>
  </si>
  <si>
    <t>MEDIO</t>
  </si>
  <si>
    <t>ALTO</t>
  </si>
  <si>
    <t>EVALUACION AL EGRESO</t>
  </si>
  <si>
    <t>SECCIÓN D.4: RESULTADO DE APLICACIÓN DE CONDICIÓN DE FUNCIONALIDAD AL EGRESO PROGRAMA "MÁS ADULTOS MAYORES AUTOVALENTES"</t>
  </si>
  <si>
    <t>TIMED UP AND GO</t>
  </si>
  <si>
    <t>MEJORA</t>
  </si>
  <si>
    <t>MANTIENE</t>
  </si>
  <si>
    <t>DISMINUYE</t>
  </si>
  <si>
    <t xml:space="preserve">CUESTIONARIO </t>
  </si>
  <si>
    <t>SECCIÓN D.5: VARIACIÓN  DE RESULTADO DE APLICACIÓN DEL ÍNDICE DE BARTHEL ENTRE EL INGRESO Y EGRESO HOSPITALARIO</t>
  </si>
  <si>
    <t>ÍNDICE DE BARTHEL</t>
  </si>
  <si>
    <t>80 a 84 años</t>
  </si>
  <si>
    <t>85 a 89 años</t>
  </si>
  <si>
    <t>90 y mas años</t>
  </si>
  <si>
    <t>MEJORA PUNTUACIÓN ÍNDICE DE BARTHEL</t>
  </si>
  <si>
    <t>MANTIENE PUNTUACIÓN ÍNDICE DE BARTHEL</t>
  </si>
  <si>
    <t>DISMINUYE PUNTUACIÓN ÍNDICE DE BARTHEL</t>
  </si>
  <si>
    <t>** * El resultado que se consigna es la comparacion del indice de Barthel aplicado al Egreso de la Hospitalización</t>
  </si>
  <si>
    <t>SECCIÓN D.6: APLICACIÓN DE ESCALA ZARIT ABREVIADO EN CUIDADORES</t>
  </si>
  <si>
    <t>ESCALA DE SOBRECARGA DEL CUIDADOR "ZARIT ABREVIADO"</t>
  </si>
  <si>
    <t>65 o más años</t>
  </si>
  <si>
    <t>CUIDADOR/A PACIENTE CON DEPENDENCIA SEVERA CON SOBRECARGA INTENSA</t>
  </si>
  <si>
    <t>CUIDADOR/A PACIENTE CON DEPENDENCIA SEVERA SIN SOBRECARGA INTENSA</t>
  </si>
  <si>
    <t>CUIDADOR/A PACIENTES NANEAS CON SOBRECARGA INTENSA</t>
  </si>
  <si>
    <t>CUIDADOR/A PACIENTES NANEAS SIN SOBRECARGA INTENSA</t>
  </si>
  <si>
    <t>TOTAL CUIDADORES EVALUADOS</t>
  </si>
  <si>
    <t>SECCIÓN D.7: APLICACIÓN Y RESULTADOS DE PAUTA DE EVALUACIÓN CON ENFOQUE DE RIESGO ODONTOLÓGICO (CERO)</t>
  </si>
  <si>
    <t xml:space="preserve">PAUTA CERO </t>
  </si>
  <si>
    <t>Niños, Niñas, Adolescentes y Jovenes SENAME</t>
  </si>
  <si>
    <t>Niños, Niñas, Adolescentes y Jovenes Mejor Niñez</t>
  </si>
  <si>
    <t>&lt;1 año</t>
  </si>
  <si>
    <t>1 año</t>
  </si>
  <si>
    <t>2 años</t>
  </si>
  <si>
    <t xml:space="preserve">3 años </t>
  </si>
  <si>
    <t>4 años</t>
  </si>
  <si>
    <t>5 años</t>
  </si>
  <si>
    <t>6 años</t>
  </si>
  <si>
    <t>7 años</t>
  </si>
  <si>
    <t>8 años</t>
  </si>
  <si>
    <t>9 años</t>
  </si>
  <si>
    <t>Ambos sexos</t>
  </si>
  <si>
    <t>EVALUACIÓN DE RIESGO</t>
  </si>
  <si>
    <t>ALTO RIESGO</t>
  </si>
  <si>
    <t xml:space="preserve">TOTAL </t>
  </si>
  <si>
    <t>SECCION E: APLICACIÓN DE PAUTA DETECCIÓN DE FACTORES DE RIESGO PSICOSOCIAL INFANTIL</t>
  </si>
  <si>
    <t>EVALUACIÓN</t>
  </si>
  <si>
    <t>Pueblo originarios</t>
  </si>
  <si>
    <t>DERIVACIÓN</t>
  </si>
  <si>
    <t>24- 48 meses</t>
  </si>
  <si>
    <t xml:space="preserve">5 a 9 años </t>
  </si>
  <si>
    <t>Derivadas a equipos de cabecera</t>
  </si>
  <si>
    <t>Derivada a MADI  0 a  4 años</t>
  </si>
  <si>
    <t>Derivado a Salud Mental 5 a 9 años</t>
  </si>
  <si>
    <t>ESCALA DE  RIESGO PSICOSOCIAL EN CONTROL DE SALUD INFANTIL</t>
  </si>
  <si>
    <t xml:space="preserve">SECCIÓN F: TAMIZAJE TRASTORNO ESPECTRO AUTISTA  (MCHAT-RF) </t>
  </si>
  <si>
    <t>16 - 30 meses</t>
  </si>
  <si>
    <t>Niños/as con Control a los 18 meses</t>
  </si>
  <si>
    <t>Niños/as con alteración de área Lenguaje y/o Social en Control de los 18 meses</t>
  </si>
  <si>
    <t>Niños/as con sospecha del Espectro Autista en otros controles o consultas.</t>
  </si>
  <si>
    <t>Resultado M-CHAT R/F 1° parte</t>
  </si>
  <si>
    <t>Riego Bajo</t>
  </si>
  <si>
    <t>Riesgo medio</t>
  </si>
  <si>
    <t>Riego Alto</t>
  </si>
  <si>
    <t>Riesgo Alto con derivación a especialista</t>
  </si>
  <si>
    <t>Resultado M-CHAT R/F 2° Parte</t>
  </si>
  <si>
    <t>Riesgo Medio en 1° parte</t>
  </si>
  <si>
    <t>No requiere derivación</t>
  </si>
  <si>
    <t>Requiere derivación</t>
  </si>
  <si>
    <t>SECCIÓN G: APLICACIÓN ESCALA MRS EN MUJERES EN EDAD DE CLIMATERIO</t>
  </si>
  <si>
    <t xml:space="preserve">
TOTAL DE APLICACIONES SEGÚN AREA DE AFECTACIÓN 
</t>
  </si>
  <si>
    <t xml:space="preserve">Momento y condiciones de de aplicación </t>
  </si>
  <si>
    <t xml:space="preserve">Ingreso </t>
  </si>
  <si>
    <t>MRS Control</t>
  </si>
  <si>
    <t>Control sin THM</t>
  </si>
  <si>
    <t>Control con THM</t>
  </si>
  <si>
    <t xml:space="preserve">TOTAL APLICACIONES  </t>
  </si>
  <si>
    <t>TOTAL MRS ALTO</t>
  </si>
  <si>
    <t xml:space="preserve">AFECTACIÓN PREDOMINIO SOMÁTICO </t>
  </si>
  <si>
    <t>AFECTACIÓN PREDOMINIO PSICOLÓGICO</t>
  </si>
  <si>
    <t xml:space="preserve">AFECTACIÓN PREDOMINIO UROGENITAL </t>
  </si>
  <si>
    <t>SECCIÓN H: APLICACIÓN DE TAMIZAJE PARA EVALUAR RIESGO DE TRASTORNOS O PROBLEMAS DE SALUD MENTAL EN APS</t>
  </si>
  <si>
    <t>0-4 años</t>
  </si>
  <si>
    <t>5-9 años</t>
  </si>
  <si>
    <t>Nº DE CUESTIONARIO PSC-17</t>
  </si>
  <si>
    <t>Nº DE CUESTIONARIO PSC-Y-17</t>
  </si>
  <si>
    <t>N° DE CUESTIONARIO PHQ-9 MODIFICADO PARA ADOLESCENTES</t>
  </si>
  <si>
    <t>N° DE CUESTIONARIO PHQ-9 PARA ADULTOS</t>
  </si>
  <si>
    <t>N° DE ESCALA CAPE-P15</t>
  </si>
  <si>
    <t>ESCALA DE COLUMBIA</t>
  </si>
  <si>
    <t>N° DE ESCALA DE DEPRESIÓN GERIÁTRICA DE YESAVAGE GDS-15</t>
  </si>
  <si>
    <t>RIESGO MEDIO</t>
  </si>
  <si>
    <t>SECCIÓN I: APLICACIÓN Y RESULTADO DE PAUTA EVALUACIÓN PROGRAMA ACOMPAÑAMIENTO PSICOSOCIAL EN APS</t>
  </si>
  <si>
    <t>EVALUACIÓN AL EGRESO</t>
  </si>
  <si>
    <t>SECCIÓN J: ATENCIONES REALIZADAS POR PROFESIONALES EN EL PROCESO DE EVALUACIÓN INTEGRAL DE DAÑO (PRAIS)</t>
  </si>
  <si>
    <t>PROFESIONAL</t>
  </si>
  <si>
    <t xml:space="preserve">TOTAL               </t>
  </si>
  <si>
    <t>GRUPOS DE EDAD  (en años)</t>
  </si>
  <si>
    <t>ORIGEN DE SOLICITUD</t>
  </si>
  <si>
    <t>Niños, Niñas, Adolescentes y Jóvenes Población SENAME</t>
  </si>
  <si>
    <t>0 - 4 años</t>
  </si>
  <si>
    <t>10 - 14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</si>
  <si>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</si>
  <si>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</si>
  <si>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</si>
  <si>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</si>
  <si>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</si>
  <si>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</si>
  <si>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</si>
  <si>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</si>
  <si>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55 - 59 años</t>
  </si>
  <si>
    <t>60 - 64 años</t>
  </si>
  <si>
    <t>65 - 69 años</t>
  </si>
  <si>
    <t>70 - 74 años</t>
  </si>
  <si>
    <t>75 - 79 años</t>
  </si>
  <si>
    <t>Total</t>
  </si>
  <si>
    <t>En consulta de ingreso a equipo PRAIS</t>
  </si>
  <si>
    <t xml:space="preserve">Demanda de usuario </t>
  </si>
  <si>
    <t xml:space="preserve">Solicitud de Tribunal </t>
  </si>
  <si>
    <r>
      <rPr>
        <b/>
        <sz val="8"/>
        <rFont val="Verdana"/>
        <family val="2"/>
      </rPr>
      <t>PRIMERA SESIÓN</t>
    </r>
    <r>
      <rPr>
        <sz val="8"/>
        <rFont val="Verdana"/>
        <family val="2"/>
      </rPr>
      <t xml:space="preserve">
(USUARIOS ATENDIDOS POR PROFESIONAL)</t>
    </r>
  </si>
  <si>
    <t>TRABAJADOR/A SOCIAL</t>
  </si>
  <si>
    <t>PSICÓLOGO/A</t>
  </si>
  <si>
    <t>TOTAL SESIÓN</t>
  </si>
  <si>
    <r>
      <rPr>
        <b/>
        <sz val="8"/>
        <rFont val="Verdana"/>
        <family val="2"/>
      </rPr>
      <t>SEGUNDA  SESIÓN</t>
    </r>
    <r>
      <rPr>
        <sz val="8"/>
        <rFont val="Verdana"/>
        <family val="2"/>
      </rPr>
      <t xml:space="preserve">
(PROFESIONALES QUE REALIZAN 2 DE 4 EVALUACIONES, LAS QUE PUEDEN SER; SOCIAL, PSICOLÓGICA, MÉDICA Y/O PSIQUIÁTRICA)</t>
    </r>
  </si>
  <si>
    <t>MÉDICO/A GENERAL</t>
  </si>
  <si>
    <t>MÉDICO/A PSIQUIATRA</t>
  </si>
  <si>
    <t>MÉDICO/A ESPECIALIDAD-SUBESPECIALIDAD</t>
  </si>
  <si>
    <t>OTRO PROFESIONAL</t>
  </si>
  <si>
    <r>
      <rPr>
        <b/>
        <sz val="8"/>
        <rFont val="Verdana"/>
        <family val="2"/>
      </rPr>
      <t>TERCERA SESIÓN</t>
    </r>
    <r>
      <rPr>
        <sz val="8"/>
        <rFont val="Verdana"/>
        <family val="2"/>
      </rPr>
      <t xml:space="preserve">
(PROFESIONALES QUE REALIZAN LAS 2 EVALUACIONES RESTANTES, RESPECTO A LAS REALIZADAS EN LA 3° SESIÓN, PUDIENDO SER; SOCIAL, PSICOLÓGICA, MÉDICA Y/O PSIQUIÁTRICA)</t>
    </r>
  </si>
  <si>
    <r>
      <rPr>
        <b/>
        <sz val="8"/>
        <rFont val="Verdana"/>
        <family val="2"/>
      </rPr>
      <t>CUARTA SESIÓN</t>
    </r>
    <r>
      <rPr>
        <sz val="8"/>
        <rFont val="Verdana"/>
        <family val="2"/>
      </rPr>
      <t xml:space="preserve">
(PROFESIONAL PARTICIPANTE EN REDACCIÓN DE INFORME POR CADA CASO) </t>
    </r>
  </si>
  <si>
    <t>ENFERMERO/A</t>
  </si>
  <si>
    <t>KINESIÓLOGO/A</t>
  </si>
  <si>
    <t>TERAPEUTA OCUPACIONAL</t>
  </si>
  <si>
    <t xml:space="preserve">TÉCNICO EN ENFERMERÍA </t>
  </si>
  <si>
    <t>GESTOR COMUNITARIO</t>
  </si>
  <si>
    <r>
      <rPr>
        <b/>
        <sz val="8"/>
        <rFont val="Verdana"/>
        <family val="2"/>
      </rPr>
      <t>QUINTA SESIÓN</t>
    </r>
    <r>
      <rPr>
        <sz val="8"/>
        <rFont val="Verdana"/>
        <family val="2"/>
      </rPr>
      <t xml:space="preserve">
(PROFESIONAL PARTICIPANTE EN ENTREGA DE INFORME POR CADA CASO) </t>
    </r>
  </si>
  <si>
    <t>ASISTENTE SOCIAL</t>
  </si>
  <si>
    <t>MÉDICO GENERAL</t>
  </si>
  <si>
    <t>MÉDICO PSIQUIATRA</t>
  </si>
  <si>
    <r>
      <rPr>
        <b/>
        <sz val="8"/>
        <rFont val="Verdana"/>
        <family val="2"/>
      </rPr>
      <t>SEXTA SESIÓN</t>
    </r>
    <r>
      <rPr>
        <sz val="8"/>
        <rFont val="Verdana"/>
        <family val="2"/>
      </rPr>
      <t xml:space="preserve">
(PROFESIONAL QUE REALIZA ACOMPAÑAMIENTO, REPRESENTACIÓN JURÍDICA Y/O TESTIFICACIÓN EN TRIBUNAL POR CADA CASO)</t>
    </r>
  </si>
  <si>
    <t>TOTAL DE ATENCIONES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</si>
</sst>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1"/>
      <name val="Calibri"/>
      <family val="2"/>
      <scheme val="minor"/>
    </font>
    <font>
      <sz val="12"/>
      <name val="Verdana"/>
      <family val="2"/>
    </font>
    <font>
      <b/>
      <sz val="11"/>
      <name val="Verdana"/>
      <family val="2"/>
    </font>
    <font>
      <sz val="10"/>
      <name val="Arial"/>
      <family val="2"/>
    </font>
    <font>
      <sz val="11"/>
      <name val="Verdana"/>
      <family val="2"/>
    </font>
    <font>
      <sz val="11"/>
      <name val="Calibri"/>
      <family val="2"/>
    </font>
    <font>
      <sz val="7"/>
      <name val="Verdana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1"/>
      <color theme="4"/>
      <name val="Verdana"/>
      <family val="2"/>
    </font>
    <font>
      <sz val="11"/>
      <name val="Arial"/>
      <family val="2"/>
    </font>
    <font>
      <sz val="10"/>
      <color rgb="FFFF0000"/>
      <name val="Arial"/>
      <family val="2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rgb="FF999999"/>
      </patternFill>
    </fill>
    <fill>
      <patternFill patternType="solid">
        <fgColor rgb="FFFFFFCC"/>
        <bgColor rgb="FFFFFFCC"/>
      </patternFill>
    </fill>
    <fill>
      <patternFill patternType="solid">
        <fgColor theme="9" tint="0.39997558519241921"/>
        <bgColor indexed="64"/>
      </patternFill>
    </fill>
  </fills>
  <borders count="1399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22"/>
      </right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auto="1"/>
      </left>
      <right style="thin">
        <color indexed="64"/>
      </right>
      <top style="hair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double">
        <color indexed="64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6">
    <xf numFmtId="0" fontId="0" fillId="0" borderId="0"/>
    <xf numFmtId="0" fontId="8" fillId="7" borderId="2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8" fillId="0" borderId="0"/>
  </cellStyleXfs>
  <cellXfs count="4825">
    <xf numFmtId="0" fontId="0" fillId="0" borderId="0" xfId="0"/>
    <xf numFmtId="1" fontId="2" fillId="2" borderId="0" xfId="0" applyNumberFormat="1" applyFont="1" applyFill="1"/>
    <xf numFmtId="1" fontId="3" fillId="2" borderId="0" xfId="0" applyNumberFormat="1" applyFont="1" applyFill="1"/>
    <xf numFmtId="1" fontId="3" fillId="3" borderId="0" xfId="0" applyNumberFormat="1" applyFont="1" applyFill="1"/>
    <xf numFmtId="1" fontId="3" fillId="3" borderId="0" xfId="0" applyNumberFormat="1" applyFont="1" applyFill="1" applyProtection="1">
      <protection locked="0"/>
    </xf>
    <xf numFmtId="1" fontId="3" fillId="4" borderId="0" xfId="0" applyNumberFormat="1" applyFont="1" applyFill="1" applyProtection="1">
      <protection locked="0"/>
    </xf>
    <xf numFmtId="1" fontId="3" fillId="5" borderId="0" xfId="0" applyNumberFormat="1" applyFont="1" applyFill="1" applyProtection="1">
      <protection locked="0"/>
    </xf>
    <xf numFmtId="1" fontId="3" fillId="3" borderId="0" xfId="0" applyNumberFormat="1" applyFont="1" applyFill="1" applyAlignment="1">
      <alignment wrapText="1"/>
    </xf>
    <xf numFmtId="1" fontId="5" fillId="3" borderId="0" xfId="0" applyNumberFormat="1" applyFont="1" applyFill="1"/>
    <xf numFmtId="1" fontId="5" fillId="3" borderId="0" xfId="0" applyNumberFormat="1" applyFont="1" applyFill="1" applyProtection="1">
      <protection locked="0"/>
    </xf>
    <xf numFmtId="1" fontId="5" fillId="4" borderId="0" xfId="0" applyNumberFormat="1" applyFont="1" applyFill="1" applyProtection="1">
      <protection locked="0"/>
    </xf>
    <xf numFmtId="1" fontId="5" fillId="5" borderId="0" xfId="0" applyNumberFormat="1" applyFont="1" applyFill="1" applyProtection="1">
      <protection locked="0"/>
    </xf>
    <xf numFmtId="1" fontId="5" fillId="2" borderId="0" xfId="0" applyNumberFormat="1" applyFont="1" applyFill="1"/>
    <xf numFmtId="1" fontId="4" fillId="2" borderId="0" xfId="0" applyNumberFormat="1" applyFont="1" applyFill="1"/>
    <xf numFmtId="1" fontId="4" fillId="2" borderId="0" xfId="0" applyNumberFormat="1" applyFont="1" applyFill="1" applyAlignment="1">
      <alignment wrapText="1"/>
    </xf>
    <xf numFmtId="1" fontId="6" fillId="2" borderId="1" xfId="0" applyNumberFormat="1" applyFont="1" applyFill="1" applyBorder="1" applyAlignment="1">
      <alignment wrapText="1"/>
    </xf>
    <xf numFmtId="1" fontId="6" fillId="2" borderId="0" xfId="0" applyNumberFormat="1" applyFont="1" applyFill="1" applyAlignment="1">
      <alignment wrapText="1"/>
    </xf>
    <xf numFmtId="1" fontId="7" fillId="0" borderId="2" xfId="0" applyNumberFormat="1" applyFont="1" applyBorder="1"/>
    <xf numFmtId="1" fontId="7" fillId="2" borderId="2" xfId="0" applyNumberFormat="1" applyFont="1" applyFill="1" applyBorder="1"/>
    <xf numFmtId="1" fontId="7" fillId="2" borderId="0" xfId="0" applyNumberFormat="1" applyFont="1" applyFill="1"/>
    <xf numFmtId="1" fontId="5" fillId="0" borderId="0" xfId="0" applyNumberFormat="1" applyFont="1"/>
    <xf numFmtId="1" fontId="5" fillId="0" borderId="3" xfId="0" applyNumberFormat="1" applyFont="1" applyBorder="1"/>
    <xf numFmtId="1" fontId="5" fillId="0" borderId="4" xfId="0" applyNumberFormat="1" applyFont="1" applyBorder="1"/>
    <xf numFmtId="1" fontId="5" fillId="0" borderId="5" xfId="0" applyNumberFormat="1" applyFont="1" applyBorder="1"/>
    <xf numFmtId="1" fontId="5" fillId="0" borderId="1" xfId="0" applyNumberFormat="1" applyFont="1" applyBorder="1"/>
    <xf numFmtId="1" fontId="5" fillId="3" borderId="1" xfId="0" applyNumberFormat="1" applyFont="1" applyFill="1" applyBorder="1"/>
    <xf numFmtId="1" fontId="3" fillId="0" borderId="15" xfId="0" applyNumberFormat="1" applyFont="1" applyBorder="1" applyAlignment="1">
      <alignment horizontal="center" vertical="center"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7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right"/>
    </xf>
    <xf numFmtId="1" fontId="3" fillId="0" borderId="16" xfId="0" applyNumberFormat="1" applyFont="1" applyBorder="1" applyAlignment="1">
      <alignment horizontal="right"/>
    </xf>
    <xf numFmtId="1" fontId="3" fillId="0" borderId="12" xfId="0" applyNumberFormat="1" applyFont="1" applyBorder="1" applyAlignment="1">
      <alignment horizontal="right"/>
    </xf>
    <xf numFmtId="1" fontId="3" fillId="6" borderId="15" xfId="0" applyNumberFormat="1" applyFont="1" applyFill="1" applyBorder="1" applyProtection="1">
      <protection locked="0"/>
    </xf>
    <xf numFmtId="1" fontId="3" fillId="6" borderId="12" xfId="0" applyNumberFormat="1" applyFont="1" applyFill="1" applyBorder="1" applyProtection="1">
      <protection locked="0"/>
    </xf>
    <xf numFmtId="1" fontId="3" fillId="2" borderId="0" xfId="0" applyNumberFormat="1" applyFont="1" applyFill="1" applyAlignment="1" applyProtection="1">
      <alignment horizontal="left"/>
      <protection locked="0"/>
    </xf>
    <xf numFmtId="0" fontId="5" fillId="3" borderId="0" xfId="0" applyFont="1" applyFill="1" applyAlignment="1">
      <alignment vertical="top" wrapText="1"/>
    </xf>
    <xf numFmtId="1" fontId="3" fillId="0" borderId="18" xfId="0" applyNumberFormat="1" applyFont="1" applyBorder="1" applyAlignment="1">
      <alignment horizontal="center" vertical="center"/>
    </xf>
    <xf numFmtId="1" fontId="3" fillId="0" borderId="19" xfId="0" applyNumberFormat="1" applyFont="1" applyBorder="1" applyAlignment="1">
      <alignment horizontal="right" wrapText="1"/>
    </xf>
    <xf numFmtId="1" fontId="3" fillId="0" borderId="20" xfId="0" applyNumberFormat="1" applyFont="1" applyBorder="1" applyAlignment="1">
      <alignment horizontal="right"/>
    </xf>
    <xf numFmtId="1" fontId="3" fillId="0" borderId="21" xfId="0" applyNumberFormat="1" applyFont="1" applyBorder="1" applyAlignment="1">
      <alignment horizontal="right"/>
    </xf>
    <xf numFmtId="1" fontId="3" fillId="6" borderId="19" xfId="0" applyNumberFormat="1" applyFont="1" applyFill="1" applyBorder="1" applyProtection="1">
      <protection locked="0"/>
    </xf>
    <xf numFmtId="1" fontId="3" fillId="6" borderId="21" xfId="0" applyNumberFormat="1" applyFont="1" applyFill="1" applyBorder="1" applyProtection="1">
      <protection locked="0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23" xfId="0" applyNumberFormat="1" applyFont="1" applyBorder="1" applyAlignment="1">
      <alignment horizontal="right" wrapText="1"/>
    </xf>
    <xf numFmtId="1" fontId="3" fillId="0" borderId="24" xfId="0" applyNumberFormat="1" applyFont="1" applyBorder="1" applyAlignment="1">
      <alignment horizontal="right"/>
    </xf>
    <xf numFmtId="1" fontId="3" fillId="0" borderId="25" xfId="0" applyNumberFormat="1" applyFont="1" applyBorder="1" applyAlignment="1">
      <alignment horizontal="right"/>
    </xf>
    <xf numFmtId="1" fontId="3" fillId="6" borderId="23" xfId="0" applyNumberFormat="1" applyFont="1" applyFill="1" applyBorder="1" applyProtection="1">
      <protection locked="0"/>
    </xf>
    <xf numFmtId="1" fontId="3" fillId="6" borderId="25" xfId="0" applyNumberFormat="1" applyFont="1" applyFill="1" applyBorder="1" applyProtection="1">
      <protection locked="0"/>
    </xf>
    <xf numFmtId="1" fontId="7" fillId="2" borderId="0" xfId="0" applyNumberFormat="1" applyFont="1" applyFill="1" applyAlignment="1">
      <alignment wrapText="1"/>
    </xf>
    <xf numFmtId="1" fontId="4" fillId="3" borderId="0" xfId="0" applyNumberFormat="1" applyFont="1" applyFill="1" applyAlignment="1">
      <alignment wrapText="1"/>
    </xf>
    <xf numFmtId="1" fontId="3" fillId="0" borderId="17" xfId="0" applyNumberFormat="1" applyFont="1" applyBorder="1" applyAlignment="1">
      <alignment horizontal="center" vertical="center" wrapText="1"/>
    </xf>
    <xf numFmtId="1" fontId="3" fillId="0" borderId="32" xfId="0" applyNumberFormat="1" applyFont="1" applyBorder="1" applyAlignment="1">
      <alignment horizontal="center" vertical="center" wrapText="1"/>
    </xf>
    <xf numFmtId="1" fontId="3" fillId="0" borderId="28" xfId="0" applyNumberFormat="1" applyFont="1" applyBorder="1" applyAlignment="1">
      <alignment horizontal="center" vertical="center" wrapText="1"/>
    </xf>
    <xf numFmtId="1" fontId="3" fillId="0" borderId="17" xfId="0" applyNumberFormat="1" applyFont="1" applyBorder="1" applyAlignment="1">
      <alignment horizontal="right" wrapText="1"/>
    </xf>
    <xf numFmtId="1" fontId="3" fillId="0" borderId="33" xfId="0" applyNumberFormat="1" applyFont="1" applyBorder="1" applyAlignment="1">
      <alignment horizontal="right" wrapText="1"/>
    </xf>
    <xf numFmtId="1" fontId="3" fillId="0" borderId="12" xfId="0" applyNumberFormat="1" applyFont="1" applyBorder="1" applyAlignment="1">
      <alignment horizontal="right" wrapText="1"/>
    </xf>
    <xf numFmtId="1" fontId="3" fillId="6" borderId="34" xfId="0" applyNumberFormat="1" applyFont="1" applyFill="1" applyBorder="1" applyProtection="1">
      <protection locked="0"/>
    </xf>
    <xf numFmtId="1" fontId="3" fillId="0" borderId="18" xfId="0" applyNumberFormat="1" applyFont="1" applyBorder="1" applyAlignment="1">
      <alignment horizontal="left" vertical="center" wrapText="1"/>
    </xf>
    <xf numFmtId="1" fontId="3" fillId="0" borderId="20" xfId="0" applyNumberFormat="1" applyFont="1" applyBorder="1" applyAlignment="1">
      <alignment horizontal="right" wrapText="1"/>
    </xf>
    <xf numFmtId="1" fontId="3" fillId="6" borderId="35" xfId="0" applyNumberFormat="1" applyFont="1" applyFill="1" applyBorder="1" applyProtection="1">
      <protection locked="0"/>
    </xf>
    <xf numFmtId="1" fontId="3" fillId="6" borderId="36" xfId="0" applyNumberFormat="1" applyFont="1" applyFill="1" applyBorder="1" applyProtection="1">
      <protection locked="0"/>
    </xf>
    <xf numFmtId="1" fontId="3" fillId="6" borderId="37" xfId="0" applyNumberFormat="1" applyFont="1" applyFill="1" applyBorder="1" applyProtection="1">
      <protection locked="0"/>
    </xf>
    <xf numFmtId="1" fontId="3" fillId="6" borderId="38" xfId="0" applyNumberFormat="1" applyFont="1" applyFill="1" applyBorder="1" applyProtection="1">
      <protection locked="0"/>
    </xf>
    <xf numFmtId="1" fontId="3" fillId="6" borderId="39" xfId="0" applyNumberFormat="1" applyFont="1" applyFill="1" applyBorder="1" applyProtection="1">
      <protection locked="0"/>
    </xf>
    <xf numFmtId="1" fontId="3" fillId="0" borderId="40" xfId="0" applyNumberFormat="1" applyFont="1" applyBorder="1" applyAlignment="1">
      <alignment horizontal="left" vertical="center" wrapText="1"/>
    </xf>
    <xf numFmtId="1" fontId="3" fillId="0" borderId="35" xfId="0" applyNumberFormat="1" applyFont="1" applyBorder="1" applyAlignment="1">
      <alignment horizontal="right" wrapText="1"/>
    </xf>
    <xf numFmtId="1" fontId="3" fillId="0" borderId="41" xfId="0" applyNumberFormat="1" applyFont="1" applyBorder="1" applyAlignment="1">
      <alignment horizontal="right" wrapText="1"/>
    </xf>
    <xf numFmtId="1" fontId="3" fillId="0" borderId="39" xfId="0" applyNumberFormat="1" applyFont="1" applyBorder="1" applyAlignment="1">
      <alignment horizontal="right"/>
    </xf>
    <xf numFmtId="1" fontId="3" fillId="6" borderId="42" xfId="0" applyNumberFormat="1" applyFont="1" applyFill="1" applyBorder="1" applyProtection="1">
      <protection locked="0"/>
    </xf>
    <xf numFmtId="1" fontId="3" fillId="6" borderId="43" xfId="0" applyNumberFormat="1" applyFont="1" applyFill="1" applyBorder="1" applyProtection="1">
      <protection locked="0"/>
    </xf>
    <xf numFmtId="1" fontId="3" fillId="6" borderId="44" xfId="0" applyNumberFormat="1" applyFont="1" applyFill="1" applyBorder="1" applyProtection="1">
      <protection locked="0"/>
    </xf>
    <xf numFmtId="1" fontId="3" fillId="6" borderId="45" xfId="0" applyNumberFormat="1" applyFont="1" applyFill="1" applyBorder="1" applyProtection="1">
      <protection locked="0"/>
    </xf>
    <xf numFmtId="1" fontId="3" fillId="6" borderId="46" xfId="0" applyNumberFormat="1" applyFont="1" applyFill="1" applyBorder="1" applyProtection="1">
      <protection locked="0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42" xfId="0" applyNumberFormat="1" applyFont="1" applyBorder="1" applyAlignment="1">
      <alignment horizontal="right" wrapText="1"/>
    </xf>
    <xf numFmtId="1" fontId="3" fillId="0" borderId="48" xfId="0" applyNumberFormat="1" applyFont="1" applyBorder="1" applyAlignment="1">
      <alignment horizontal="right" wrapText="1"/>
    </xf>
    <xf numFmtId="1" fontId="3" fillId="0" borderId="46" xfId="0" applyNumberFormat="1" applyFont="1" applyBorder="1" applyAlignment="1">
      <alignment horizontal="right"/>
    </xf>
    <xf numFmtId="1" fontId="3" fillId="0" borderId="22" xfId="0" applyNumberFormat="1" applyFont="1" applyBorder="1" applyAlignment="1">
      <alignment horizontal="left" vertical="center" wrapText="1"/>
    </xf>
    <xf numFmtId="1" fontId="3" fillId="0" borderId="49" xfId="0" applyNumberFormat="1" applyFont="1" applyBorder="1" applyAlignment="1">
      <alignment horizontal="right" wrapText="1"/>
    </xf>
    <xf numFmtId="1" fontId="3" fillId="6" borderId="50" xfId="0" applyNumberFormat="1" applyFont="1" applyFill="1" applyBorder="1" applyProtection="1">
      <protection locked="0"/>
    </xf>
    <xf numFmtId="1" fontId="3" fillId="6" borderId="51" xfId="0" applyNumberFormat="1" applyFont="1" applyFill="1" applyBorder="1" applyProtection="1">
      <protection locked="0"/>
    </xf>
    <xf numFmtId="1" fontId="3" fillId="6" borderId="52" xfId="0" applyNumberFormat="1" applyFont="1" applyFill="1" applyBorder="1" applyProtection="1">
      <protection locked="0"/>
    </xf>
    <xf numFmtId="1" fontId="3" fillId="6" borderId="53" xfId="0" applyNumberFormat="1" applyFont="1" applyFill="1" applyBorder="1" applyProtection="1">
      <protection locked="0"/>
    </xf>
    <xf numFmtId="1" fontId="3" fillId="6" borderId="54" xfId="0" applyNumberFormat="1" applyFont="1" applyFill="1" applyBorder="1" applyProtection="1">
      <protection locked="0"/>
    </xf>
    <xf numFmtId="1" fontId="3" fillId="6" borderId="55" xfId="0" applyNumberFormat="1" applyFont="1" applyFill="1" applyBorder="1" applyProtection="1">
      <protection locked="0"/>
    </xf>
    <xf numFmtId="1" fontId="3" fillId="0" borderId="37" xfId="0" applyNumberFormat="1" applyFont="1" applyBorder="1" applyAlignment="1">
      <alignment horizontal="left" vertical="center" wrapText="1"/>
    </xf>
    <xf numFmtId="1" fontId="3" fillId="3" borderId="37" xfId="0" applyNumberFormat="1" applyFont="1" applyFill="1" applyBorder="1" applyAlignment="1">
      <alignment horizontal="left" vertical="center" wrapText="1"/>
    </xf>
    <xf numFmtId="1" fontId="3" fillId="3" borderId="35" xfId="0" applyNumberFormat="1" applyFont="1" applyFill="1" applyBorder="1" applyAlignment="1">
      <alignment horizontal="right" wrapText="1"/>
    </xf>
    <xf numFmtId="1" fontId="3" fillId="3" borderId="41" xfId="0" applyNumberFormat="1" applyFont="1" applyFill="1" applyBorder="1" applyAlignment="1">
      <alignment horizontal="right" wrapText="1"/>
    </xf>
    <xf numFmtId="1" fontId="3" fillId="3" borderId="39" xfId="0" applyNumberFormat="1" applyFont="1" applyFill="1" applyBorder="1" applyAlignment="1">
      <alignment horizontal="right"/>
    </xf>
    <xf numFmtId="0" fontId="3" fillId="0" borderId="0" xfId="0" applyFont="1"/>
    <xf numFmtId="1" fontId="3" fillId="6" borderId="56" xfId="0" applyNumberFormat="1" applyFont="1" applyFill="1" applyBorder="1" applyProtection="1">
      <protection locked="0"/>
    </xf>
    <xf numFmtId="1" fontId="3" fillId="6" borderId="57" xfId="0" applyNumberFormat="1" applyFont="1" applyFill="1" applyBorder="1" applyProtection="1">
      <protection locked="0"/>
    </xf>
    <xf numFmtId="1" fontId="3" fillId="6" borderId="58" xfId="0" applyNumberFormat="1" applyFont="1" applyFill="1" applyBorder="1" applyProtection="1">
      <protection locked="0"/>
    </xf>
    <xf numFmtId="1" fontId="3" fillId="6" borderId="59" xfId="0" applyNumberFormat="1" applyFont="1" applyFill="1" applyBorder="1" applyProtection="1">
      <protection locked="0"/>
    </xf>
    <xf numFmtId="1" fontId="3" fillId="6" borderId="60" xfId="0" applyNumberFormat="1" applyFont="1" applyFill="1" applyBorder="1" applyProtection="1">
      <protection locked="0"/>
    </xf>
    <xf numFmtId="0" fontId="3" fillId="0" borderId="47" xfId="0" applyFont="1" applyBorder="1"/>
    <xf numFmtId="1" fontId="3" fillId="0" borderId="61" xfId="0" applyNumberFormat="1" applyFont="1" applyBorder="1" applyAlignment="1">
      <alignment horizontal="right" wrapText="1"/>
    </xf>
    <xf numFmtId="1" fontId="3" fillId="0" borderId="62" xfId="0" applyNumberFormat="1" applyFont="1" applyBorder="1" applyAlignment="1">
      <alignment horizontal="right" wrapText="1"/>
    </xf>
    <xf numFmtId="1" fontId="3" fillId="0" borderId="30" xfId="0" applyNumberFormat="1" applyFont="1" applyBorder="1" applyAlignment="1">
      <alignment horizontal="right"/>
    </xf>
    <xf numFmtId="1" fontId="3" fillId="0" borderId="56" xfId="0" applyNumberFormat="1" applyFont="1" applyBorder="1" applyAlignment="1">
      <alignment horizontal="right" wrapText="1"/>
    </xf>
    <xf numFmtId="1" fontId="3" fillId="0" borderId="63" xfId="0" applyNumberFormat="1" applyFont="1" applyBorder="1" applyAlignment="1">
      <alignment horizontal="right" wrapText="1"/>
    </xf>
    <xf numFmtId="1" fontId="3" fillId="0" borderId="60" xfId="0" applyNumberFormat="1" applyFont="1" applyBorder="1" applyAlignment="1">
      <alignment horizontal="right"/>
    </xf>
    <xf numFmtId="1" fontId="3" fillId="0" borderId="65" xfId="0" applyNumberFormat="1" applyFont="1" applyBorder="1" applyAlignment="1">
      <alignment horizontal="left" vertical="center" wrapText="1"/>
    </xf>
    <xf numFmtId="1" fontId="3" fillId="0" borderId="66" xfId="0" applyNumberFormat="1" applyFont="1" applyBorder="1" applyAlignment="1">
      <alignment horizontal="right" wrapText="1"/>
    </xf>
    <xf numFmtId="1" fontId="3" fillId="0" borderId="67" xfId="0" applyNumberFormat="1" applyFont="1" applyBorder="1" applyAlignment="1">
      <alignment horizontal="right" wrapText="1"/>
    </xf>
    <xf numFmtId="1" fontId="3" fillId="0" borderId="68" xfId="0" applyNumberFormat="1" applyFont="1" applyBorder="1" applyAlignment="1">
      <alignment horizontal="right"/>
    </xf>
    <xf numFmtId="1" fontId="3" fillId="6" borderId="66" xfId="0" applyNumberFormat="1" applyFont="1" applyFill="1" applyBorder="1" applyProtection="1">
      <protection locked="0"/>
    </xf>
    <xf numFmtId="1" fontId="3" fillId="6" borderId="69" xfId="0" applyNumberFormat="1" applyFont="1" applyFill="1" applyBorder="1" applyProtection="1">
      <protection locked="0"/>
    </xf>
    <xf numFmtId="1" fontId="3" fillId="6" borderId="70" xfId="0" applyNumberFormat="1" applyFont="1" applyFill="1" applyBorder="1" applyProtection="1">
      <protection locked="0"/>
    </xf>
    <xf numFmtId="1" fontId="3" fillId="6" borderId="71" xfId="0" applyNumberFormat="1" applyFont="1" applyFill="1" applyBorder="1" applyProtection="1">
      <protection locked="0"/>
    </xf>
    <xf numFmtId="1" fontId="3" fillId="6" borderId="68" xfId="0" applyNumberFormat="1" applyFont="1" applyFill="1" applyBorder="1" applyProtection="1">
      <protection locked="0"/>
    </xf>
    <xf numFmtId="1" fontId="3" fillId="0" borderId="73" xfId="0" applyNumberFormat="1" applyFont="1" applyBorder="1" applyAlignment="1">
      <alignment horizontal="left" vertical="center" wrapText="1"/>
    </xf>
    <xf numFmtId="1" fontId="3" fillId="0" borderId="27" xfId="0" applyNumberFormat="1" applyFont="1" applyBorder="1" applyAlignment="1">
      <alignment horizontal="left" vertical="center" wrapText="1"/>
    </xf>
    <xf numFmtId="1" fontId="7" fillId="0" borderId="11" xfId="0" applyNumberFormat="1" applyFont="1" applyBorder="1"/>
    <xf numFmtId="1" fontId="7" fillId="0" borderId="8" xfId="0" applyNumberFormat="1" applyFont="1" applyBorder="1"/>
    <xf numFmtId="1" fontId="3" fillId="0" borderId="14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54" xfId="0" applyNumberFormat="1" applyFont="1" applyBorder="1" applyAlignment="1">
      <alignment vertical="center" wrapText="1"/>
    </xf>
    <xf numFmtId="1" fontId="3" fillId="0" borderId="19" xfId="0" applyNumberFormat="1" applyFont="1" applyBorder="1" applyAlignment="1">
      <alignment vertical="center" wrapText="1"/>
    </xf>
    <xf numFmtId="1" fontId="3" fillId="0" borderId="20" xfId="0" applyNumberFormat="1" applyFont="1" applyBorder="1" applyAlignment="1">
      <alignment vertical="center" wrapText="1"/>
    </xf>
    <xf numFmtId="1" fontId="3" fillId="0" borderId="21" xfId="0" applyNumberFormat="1" applyFont="1" applyBorder="1"/>
    <xf numFmtId="1" fontId="3" fillId="0" borderId="44" xfId="0" applyNumberFormat="1" applyFont="1" applyBorder="1" applyAlignment="1">
      <alignment vertical="center" wrapText="1"/>
    </xf>
    <xf numFmtId="1" fontId="3" fillId="0" borderId="35" xfId="0" applyNumberFormat="1" applyFont="1" applyBorder="1" applyAlignment="1">
      <alignment vertical="center" wrapText="1"/>
    </xf>
    <xf numFmtId="1" fontId="3" fillId="0" borderId="41" xfId="0" applyNumberFormat="1" applyFont="1" applyBorder="1" applyAlignment="1">
      <alignment vertical="center" wrapText="1"/>
    </xf>
    <xf numFmtId="1" fontId="3" fillId="0" borderId="39" xfId="0" applyNumberFormat="1" applyFont="1" applyBorder="1"/>
    <xf numFmtId="1" fontId="3" fillId="0" borderId="51" xfId="0" applyNumberFormat="1" applyFont="1" applyBorder="1" applyAlignment="1">
      <alignment vertical="center" wrapText="1"/>
    </xf>
    <xf numFmtId="1" fontId="3" fillId="0" borderId="23" xfId="0" applyNumberFormat="1" applyFont="1" applyBorder="1" applyAlignment="1">
      <alignment vertical="center" wrapText="1"/>
    </xf>
    <xf numFmtId="1" fontId="3" fillId="0" borderId="49" xfId="0" applyNumberFormat="1" applyFont="1" applyBorder="1" applyAlignment="1">
      <alignment vertical="center" wrapText="1"/>
    </xf>
    <xf numFmtId="1" fontId="3" fillId="0" borderId="25" xfId="0" applyNumberFormat="1" applyFont="1" applyBorder="1"/>
    <xf numFmtId="1" fontId="3" fillId="0" borderId="10" xfId="0" applyNumberFormat="1" applyFont="1" applyBorder="1" applyAlignment="1">
      <alignment vertical="center" wrapText="1"/>
    </xf>
    <xf numFmtId="1" fontId="3" fillId="0" borderId="15" xfId="0" applyNumberFormat="1" applyFont="1" applyBorder="1" applyAlignment="1">
      <alignment vertical="center" wrapText="1"/>
    </xf>
    <xf numFmtId="1" fontId="3" fillId="0" borderId="32" xfId="0" applyNumberFormat="1" applyFont="1" applyBorder="1" applyAlignment="1">
      <alignment vertical="center" wrapText="1"/>
    </xf>
    <xf numFmtId="1" fontId="3" fillId="0" borderId="12" xfId="0" applyNumberFormat="1" applyFont="1" applyBorder="1"/>
    <xf numFmtId="1" fontId="3" fillId="6" borderId="10" xfId="0" applyNumberFormat="1" applyFont="1" applyFill="1" applyBorder="1" applyProtection="1">
      <protection locked="0"/>
    </xf>
    <xf numFmtId="1" fontId="7" fillId="2" borderId="8" xfId="0" applyNumberFormat="1" applyFont="1" applyFill="1" applyBorder="1"/>
    <xf numFmtId="1" fontId="3" fillId="0" borderId="15" xfId="0" applyNumberFormat="1" applyFont="1" applyBorder="1" applyAlignment="1">
      <alignment horizontal="right" wrapText="1"/>
    </xf>
    <xf numFmtId="1" fontId="3" fillId="0" borderId="32" xfId="0" applyNumberFormat="1" applyFont="1" applyBorder="1" applyAlignment="1">
      <alignment horizontal="right" wrapText="1"/>
    </xf>
    <xf numFmtId="1" fontId="3" fillId="0" borderId="15" xfId="0" applyNumberFormat="1" applyFont="1" applyBorder="1"/>
    <xf numFmtId="1" fontId="3" fillId="0" borderId="10" xfId="0" applyNumberFormat="1" applyFont="1" applyBorder="1"/>
    <xf numFmtId="1" fontId="3" fillId="0" borderId="34" xfId="0" applyNumberFormat="1" applyFont="1" applyBorder="1"/>
    <xf numFmtId="1" fontId="3" fillId="0" borderId="37" xfId="0" applyNumberFormat="1" applyFont="1" applyBorder="1" applyAlignment="1">
      <alignment vertical="center"/>
    </xf>
    <xf numFmtId="1" fontId="3" fillId="0" borderId="35" xfId="0" applyNumberFormat="1" applyFont="1" applyBorder="1" applyAlignment="1">
      <alignment horizontal="right"/>
    </xf>
    <xf numFmtId="1" fontId="3" fillId="0" borderId="41" xfId="0" applyNumberFormat="1" applyFont="1" applyBorder="1" applyAlignment="1">
      <alignment horizontal="right"/>
    </xf>
    <xf numFmtId="1" fontId="9" fillId="2" borderId="0" xfId="0" applyNumberFormat="1" applyFont="1" applyFill="1"/>
    <xf numFmtId="1" fontId="3" fillId="0" borderId="6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75" xfId="0" applyNumberFormat="1" applyFont="1" applyBorder="1" applyAlignment="1">
      <alignment horizontal="center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6" borderId="18" xfId="0" applyNumberFormat="1" applyFont="1" applyFill="1" applyBorder="1" applyProtection="1">
      <protection locked="0"/>
    </xf>
    <xf numFmtId="1" fontId="3" fillId="6" borderId="78" xfId="0" applyNumberFormat="1" applyFont="1" applyFill="1" applyBorder="1" applyProtection="1">
      <protection locked="0"/>
    </xf>
    <xf numFmtId="1" fontId="3" fillId="8" borderId="18" xfId="0" applyNumberFormat="1" applyFont="1" applyFill="1" applyBorder="1"/>
    <xf numFmtId="1" fontId="3" fillId="8" borderId="79" xfId="0" applyNumberFormat="1" applyFont="1" applyFill="1" applyBorder="1"/>
    <xf numFmtId="1" fontId="5" fillId="3" borderId="80" xfId="0" applyNumberFormat="1" applyFont="1" applyFill="1" applyBorder="1"/>
    <xf numFmtId="1" fontId="3" fillId="6" borderId="40" xfId="0" applyNumberFormat="1" applyFont="1" applyFill="1" applyBorder="1" applyProtection="1">
      <protection locked="0"/>
    </xf>
    <xf numFmtId="1" fontId="3" fillId="6" borderId="82" xfId="0" applyNumberFormat="1" applyFont="1" applyFill="1" applyBorder="1" applyProtection="1">
      <protection locked="0"/>
    </xf>
    <xf numFmtId="1" fontId="3" fillId="9" borderId="40" xfId="0" applyNumberFormat="1" applyFont="1" applyFill="1" applyBorder="1"/>
    <xf numFmtId="1" fontId="3" fillId="9" borderId="83" xfId="0" applyNumberFormat="1" applyFont="1" applyFill="1" applyBorder="1"/>
    <xf numFmtId="1" fontId="3" fillId="6" borderId="84" xfId="0" applyNumberFormat="1" applyFont="1" applyFill="1" applyBorder="1" applyProtection="1">
      <protection locked="0"/>
    </xf>
    <xf numFmtId="1" fontId="3" fillId="3" borderId="80" xfId="0" applyNumberFormat="1" applyFont="1" applyFill="1" applyBorder="1"/>
    <xf numFmtId="1" fontId="3" fillId="6" borderId="47" xfId="0" applyNumberFormat="1" applyFont="1" applyFill="1" applyBorder="1" applyProtection="1">
      <protection locked="0"/>
    </xf>
    <xf numFmtId="1" fontId="3" fillId="9" borderId="47" xfId="0" applyNumberFormat="1" applyFont="1" applyFill="1" applyBorder="1"/>
    <xf numFmtId="1" fontId="3" fillId="9" borderId="85" xfId="0" applyNumberFormat="1" applyFont="1" applyFill="1" applyBorder="1"/>
    <xf numFmtId="1" fontId="3" fillId="7" borderId="40" xfId="1" applyNumberFormat="1" applyFont="1" applyBorder="1" applyProtection="1">
      <protection locked="0"/>
    </xf>
    <xf numFmtId="1" fontId="3" fillId="7" borderId="47" xfId="1" applyNumberFormat="1" applyFont="1" applyBorder="1" applyProtection="1">
      <protection locked="0"/>
    </xf>
    <xf numFmtId="1" fontId="3" fillId="7" borderId="46" xfId="1" applyNumberFormat="1" applyFont="1" applyBorder="1" applyProtection="1">
      <protection locked="0"/>
    </xf>
    <xf numFmtId="1" fontId="3" fillId="7" borderId="86" xfId="1" applyNumberFormat="1" applyFont="1" applyBorder="1" applyProtection="1">
      <protection locked="0"/>
    </xf>
    <xf numFmtId="1" fontId="3" fillId="6" borderId="85" xfId="0" applyNumberFormat="1" applyFont="1" applyFill="1" applyBorder="1" applyProtection="1">
      <protection locked="0"/>
    </xf>
    <xf numFmtId="1" fontId="6" fillId="3" borderId="0" xfId="0" applyNumberFormat="1" applyFont="1" applyFill="1" applyAlignment="1">
      <alignment wrapText="1"/>
    </xf>
    <xf numFmtId="1" fontId="3" fillId="3" borderId="80" xfId="0" applyNumberFormat="1" applyFont="1" applyFill="1" applyBorder="1" applyAlignment="1">
      <alignment wrapText="1"/>
    </xf>
    <xf numFmtId="1" fontId="3" fillId="8" borderId="40" xfId="0" applyNumberFormat="1" applyFont="1" applyFill="1" applyBorder="1"/>
    <xf numFmtId="1" fontId="3" fillId="3" borderId="87" xfId="0" applyNumberFormat="1" applyFont="1" applyFill="1" applyBorder="1" applyAlignment="1">
      <alignment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88" xfId="0" applyNumberFormat="1" applyFont="1" applyBorder="1" applyAlignment="1">
      <alignment horizontal="right" wrapText="1"/>
    </xf>
    <xf numFmtId="1" fontId="3" fillId="7" borderId="22" xfId="1" applyNumberFormat="1" applyFont="1" applyBorder="1" applyProtection="1">
      <protection locked="0"/>
    </xf>
    <xf numFmtId="1" fontId="3" fillId="10" borderId="89" xfId="0" applyNumberFormat="1" applyFont="1" applyFill="1" applyBorder="1" applyProtection="1">
      <protection locked="0"/>
    </xf>
    <xf numFmtId="1" fontId="3" fillId="6" borderId="88" xfId="0" applyNumberFormat="1" applyFont="1" applyFill="1" applyBorder="1" applyProtection="1">
      <protection locked="0"/>
    </xf>
    <xf numFmtId="1" fontId="3" fillId="6" borderId="90" xfId="0" applyNumberFormat="1" applyFont="1" applyFill="1" applyBorder="1" applyProtection="1">
      <protection locked="0"/>
    </xf>
    <xf numFmtId="1" fontId="3" fillId="6" borderId="89" xfId="0" applyNumberFormat="1" applyFont="1" applyFill="1" applyBorder="1" applyProtection="1">
      <protection locked="0"/>
    </xf>
    <xf numFmtId="1" fontId="3" fillId="0" borderId="91" xfId="0" applyNumberFormat="1" applyFont="1" applyBorder="1" applyAlignment="1">
      <alignment horizontal="center" vertical="center" wrapText="1"/>
    </xf>
    <xf numFmtId="1" fontId="3" fillId="3" borderId="95" xfId="0" applyNumberFormat="1" applyFont="1" applyFill="1" applyBorder="1" applyAlignment="1">
      <alignment wrapText="1"/>
    </xf>
    <xf numFmtId="1" fontId="3" fillId="0" borderId="37" xfId="0" applyNumberFormat="1" applyFont="1" applyBorder="1" applyAlignment="1">
      <alignment vertical="center" wrapText="1"/>
    </xf>
    <xf numFmtId="1" fontId="3" fillId="0" borderId="40" xfId="0" applyNumberFormat="1" applyFont="1" applyBorder="1" applyAlignment="1">
      <alignment horizontal="right" wrapText="1"/>
    </xf>
    <xf numFmtId="1" fontId="3" fillId="3" borderId="82" xfId="0" applyNumberFormat="1" applyFont="1" applyFill="1" applyBorder="1"/>
    <xf numFmtId="1" fontId="3" fillId="3" borderId="96" xfId="0" applyNumberFormat="1" applyFont="1" applyFill="1" applyBorder="1"/>
    <xf numFmtId="1" fontId="3" fillId="6" borderId="96" xfId="0" applyNumberFormat="1" applyFont="1" applyFill="1" applyBorder="1" applyProtection="1">
      <protection locked="0"/>
    </xf>
    <xf numFmtId="1" fontId="3" fillId="6" borderId="97" xfId="0" applyNumberFormat="1" applyFont="1" applyFill="1" applyBorder="1" applyProtection="1">
      <protection locked="0"/>
    </xf>
    <xf numFmtId="1" fontId="6" fillId="3" borderId="0" xfId="0" applyNumberFormat="1" applyFont="1" applyFill="1" applyProtection="1">
      <protection locked="0"/>
    </xf>
    <xf numFmtId="1" fontId="3" fillId="0" borderId="81" xfId="0" applyNumberFormat="1" applyFont="1" applyBorder="1" applyAlignment="1">
      <alignment vertical="center" wrapText="1"/>
    </xf>
    <xf numFmtId="1" fontId="3" fillId="0" borderId="47" xfId="0" applyNumberFormat="1" applyFont="1" applyBorder="1" applyAlignment="1">
      <alignment horizontal="right" wrapText="1"/>
    </xf>
    <xf numFmtId="1" fontId="3" fillId="3" borderId="84" xfId="0" applyNumberFormat="1" applyFont="1" applyFill="1" applyBorder="1"/>
    <xf numFmtId="1" fontId="3" fillId="3" borderId="46" xfId="0" applyNumberFormat="1" applyFont="1" applyFill="1" applyBorder="1"/>
    <xf numFmtId="1" fontId="3" fillId="6" borderId="98" xfId="0" applyNumberFormat="1" applyFont="1" applyFill="1" applyBorder="1" applyProtection="1">
      <protection locked="0"/>
    </xf>
    <xf numFmtId="1" fontId="3" fillId="0" borderId="22" xfId="0" applyNumberFormat="1" applyFont="1" applyBorder="1" applyAlignment="1">
      <alignment horizontal="right" wrapText="1"/>
    </xf>
    <xf numFmtId="1" fontId="3" fillId="3" borderId="89" xfId="0" applyNumberFormat="1" applyFont="1" applyFill="1" applyBorder="1"/>
    <xf numFmtId="1" fontId="3" fillId="3" borderId="25" xfId="0" applyNumberFormat="1" applyFont="1" applyFill="1" applyBorder="1"/>
    <xf numFmtId="1" fontId="3" fillId="6" borderId="99" xfId="0" applyNumberFormat="1" applyFont="1" applyFill="1" applyBorder="1" applyProtection="1">
      <protection locked="0"/>
    </xf>
    <xf numFmtId="1" fontId="7" fillId="3" borderId="0" xfId="0" applyNumberFormat="1" applyFont="1" applyFill="1"/>
    <xf numFmtId="1" fontId="10" fillId="3" borderId="100" xfId="0" applyNumberFormat="1" applyFont="1" applyFill="1" applyBorder="1"/>
    <xf numFmtId="1" fontId="3" fillId="3" borderId="100" xfId="0" applyNumberFormat="1" applyFont="1" applyFill="1" applyBorder="1" applyAlignment="1">
      <alignment wrapText="1"/>
    </xf>
    <xf numFmtId="1" fontId="6" fillId="3" borderId="0" xfId="0" applyNumberFormat="1" applyFont="1" applyFill="1"/>
    <xf numFmtId="1" fontId="3" fillId="2" borderId="72" xfId="0" applyNumberFormat="1" applyFont="1" applyFill="1" applyBorder="1"/>
    <xf numFmtId="1" fontId="2" fillId="2" borderId="0" xfId="0" applyNumberFormat="1" applyFont="1" applyFill="1" applyAlignment="1">
      <alignment wrapText="1"/>
    </xf>
    <xf numFmtId="1" fontId="3" fillId="0" borderId="91" xfId="0" applyNumberFormat="1" applyFont="1" applyBorder="1"/>
    <xf numFmtId="1" fontId="3" fillId="0" borderId="80" xfId="0" applyNumberFormat="1" applyFont="1" applyBorder="1" applyAlignment="1">
      <alignment wrapText="1"/>
    </xf>
    <xf numFmtId="1" fontId="3" fillId="0" borderId="40" xfId="0" applyNumberFormat="1" applyFont="1" applyBorder="1"/>
    <xf numFmtId="1" fontId="3" fillId="0" borderId="47" xfId="0" applyNumberFormat="1" applyFont="1" applyBorder="1"/>
    <xf numFmtId="1" fontId="3" fillId="0" borderId="22" xfId="0" applyNumberFormat="1" applyFont="1" applyBorder="1"/>
    <xf numFmtId="1" fontId="3" fillId="6" borderId="22" xfId="0" applyNumberFormat="1" applyFont="1" applyFill="1" applyBorder="1" applyProtection="1">
      <protection locked="0"/>
    </xf>
    <xf numFmtId="1" fontId="2" fillId="3" borderId="0" xfId="0" applyNumberFormat="1" applyFont="1" applyFill="1" applyAlignment="1">
      <alignment wrapText="1"/>
    </xf>
    <xf numFmtId="1" fontId="3" fillId="0" borderId="102" xfId="0" applyNumberFormat="1" applyFont="1" applyBorder="1" applyAlignment="1">
      <alignment horizontal="center" vertical="center" wrapText="1"/>
    </xf>
    <xf numFmtId="1" fontId="3" fillId="0" borderId="54" xfId="0" applyNumberFormat="1" applyFont="1" applyBorder="1" applyAlignment="1">
      <alignment vertical="center"/>
    </xf>
    <xf numFmtId="1" fontId="3" fillId="3" borderId="103" xfId="0" applyNumberFormat="1" applyFont="1" applyFill="1" applyBorder="1" applyAlignment="1">
      <alignment wrapText="1"/>
    </xf>
    <xf numFmtId="1" fontId="3" fillId="0" borderId="103" xfId="0" applyNumberFormat="1" applyFont="1" applyBorder="1" applyAlignment="1">
      <alignment wrapText="1"/>
    </xf>
    <xf numFmtId="1" fontId="3" fillId="0" borderId="13" xfId="0" applyNumberFormat="1" applyFont="1" applyBorder="1" applyAlignment="1">
      <alignment vertical="center"/>
    </xf>
    <xf numFmtId="1" fontId="3" fillId="6" borderId="31" xfId="0" applyNumberFormat="1" applyFont="1" applyFill="1" applyBorder="1" applyProtection="1">
      <protection locked="0"/>
    </xf>
    <xf numFmtId="1" fontId="3" fillId="3" borderId="104" xfId="0" applyNumberFormat="1" applyFont="1" applyFill="1" applyBorder="1" applyAlignment="1">
      <alignment wrapText="1"/>
    </xf>
    <xf numFmtId="1" fontId="3" fillId="3" borderId="105" xfId="0" applyNumberFormat="1" applyFont="1" applyFill="1" applyBorder="1" applyAlignment="1">
      <alignment wrapText="1"/>
    </xf>
    <xf numFmtId="1" fontId="7" fillId="3" borderId="80" xfId="0" applyNumberFormat="1" applyFont="1" applyFill="1" applyBorder="1"/>
    <xf numFmtId="1" fontId="3" fillId="0" borderId="108" xfId="0" applyNumberFormat="1" applyFont="1" applyBorder="1" applyAlignment="1">
      <alignment horizontal="center" vertical="center" wrapText="1"/>
    </xf>
    <xf numFmtId="1" fontId="11" fillId="0" borderId="109" xfId="0" applyNumberFormat="1" applyFont="1" applyBorder="1" applyAlignment="1">
      <alignment horizontal="center" vertical="center" wrapText="1"/>
    </xf>
    <xf numFmtId="1" fontId="7" fillId="3" borderId="0" xfId="0" applyNumberFormat="1" applyFont="1" applyFill="1" applyAlignment="1">
      <alignment horizontal="left" wrapText="1"/>
    </xf>
    <xf numFmtId="1" fontId="3" fillId="3" borderId="110" xfId="0" applyNumberFormat="1" applyFont="1" applyFill="1" applyBorder="1" applyAlignment="1">
      <alignment wrapText="1"/>
    </xf>
    <xf numFmtId="1" fontId="3" fillId="3" borderId="111" xfId="0" applyNumberFormat="1" applyFont="1" applyFill="1" applyBorder="1" applyAlignment="1">
      <alignment wrapText="1"/>
    </xf>
    <xf numFmtId="1" fontId="3" fillId="0" borderId="112" xfId="0" applyNumberFormat="1" applyFont="1" applyBorder="1" applyAlignment="1">
      <alignment vertical="center" wrapText="1"/>
    </xf>
    <xf numFmtId="1" fontId="3" fillId="8" borderId="113" xfId="0" applyNumberFormat="1" applyFont="1" applyFill="1" applyBorder="1"/>
    <xf numFmtId="1" fontId="3" fillId="3" borderId="72" xfId="0" applyNumberFormat="1" applyFont="1" applyFill="1" applyBorder="1" applyAlignment="1" applyProtection="1">
      <alignment vertical="center"/>
      <protection locked="0"/>
    </xf>
    <xf numFmtId="1" fontId="3" fillId="3" borderId="114" xfId="0" applyNumberFormat="1" applyFont="1" applyFill="1" applyBorder="1" applyAlignment="1">
      <alignment vertical="center"/>
    </xf>
    <xf numFmtId="1" fontId="3" fillId="0" borderId="58" xfId="0" applyNumberFormat="1" applyFont="1" applyBorder="1" applyAlignment="1">
      <alignment vertical="center" wrapText="1"/>
    </xf>
    <xf numFmtId="1" fontId="3" fillId="6" borderId="73" xfId="0" applyNumberFormat="1" applyFont="1" applyFill="1" applyBorder="1" applyProtection="1">
      <protection locked="0"/>
    </xf>
    <xf numFmtId="1" fontId="3" fillId="8" borderId="60" xfId="0" applyNumberFormat="1" applyFont="1" applyFill="1" applyBorder="1"/>
    <xf numFmtId="1" fontId="3" fillId="6" borderId="115" xfId="0" applyNumberFormat="1" applyFont="1" applyFill="1" applyBorder="1" applyProtection="1">
      <protection locked="0"/>
    </xf>
    <xf numFmtId="1" fontId="3" fillId="3" borderId="114" xfId="0" applyNumberFormat="1" applyFont="1" applyFill="1" applyBorder="1" applyAlignment="1">
      <alignment wrapText="1"/>
    </xf>
    <xf numFmtId="1" fontId="3" fillId="0" borderId="65" xfId="0" applyNumberFormat="1" applyFont="1" applyBorder="1" applyAlignment="1">
      <alignment vertical="center" wrapText="1"/>
    </xf>
    <xf numFmtId="1" fontId="3" fillId="6" borderId="65" xfId="0" applyNumberFormat="1" applyFont="1" applyFill="1" applyBorder="1" applyProtection="1">
      <protection locked="0"/>
    </xf>
    <xf numFmtId="1" fontId="3" fillId="9" borderId="68" xfId="0" applyNumberFormat="1" applyFont="1" applyFill="1" applyBorder="1"/>
    <xf numFmtId="1" fontId="3" fillId="0" borderId="22" xfId="0" applyNumberFormat="1" applyFont="1" applyBorder="1" applyAlignment="1">
      <alignment vertical="center" wrapText="1"/>
    </xf>
    <xf numFmtId="1" fontId="3" fillId="9" borderId="25" xfId="0" applyNumberFormat="1" applyFont="1" applyFill="1" applyBorder="1"/>
    <xf numFmtId="1" fontId="3" fillId="0" borderId="0" xfId="0" applyNumberFormat="1" applyFont="1" applyAlignment="1">
      <alignment wrapText="1"/>
    </xf>
    <xf numFmtId="1" fontId="3" fillId="0" borderId="0" xfId="0" applyNumberFormat="1" applyFont="1"/>
    <xf numFmtId="1" fontId="3" fillId="3" borderId="3" xfId="0" applyNumberFormat="1" applyFont="1" applyFill="1" applyBorder="1" applyAlignment="1">
      <alignment wrapText="1"/>
    </xf>
    <xf numFmtId="1" fontId="2" fillId="3" borderId="114" xfId="0" applyNumberFormat="1" applyFont="1" applyFill="1" applyBorder="1" applyAlignment="1">
      <alignment wrapText="1"/>
    </xf>
    <xf numFmtId="1" fontId="3" fillId="0" borderId="122" xfId="0" applyNumberFormat="1" applyFont="1" applyBorder="1" applyAlignment="1">
      <alignment wrapText="1"/>
    </xf>
    <xf numFmtId="1" fontId="3" fillId="0" borderId="114" xfId="0" applyNumberFormat="1" applyFont="1" applyBorder="1" applyAlignment="1">
      <alignment wrapText="1"/>
    </xf>
    <xf numFmtId="1" fontId="3" fillId="0" borderId="123" xfId="0" applyNumberFormat="1" applyFont="1" applyBorder="1" applyAlignment="1">
      <alignment horizontal="center" vertical="center" wrapText="1"/>
    </xf>
    <xf numFmtId="1" fontId="3" fillId="0" borderId="124" xfId="0" applyNumberFormat="1" applyFont="1" applyBorder="1" applyAlignment="1">
      <alignment horizontal="center" vertical="center" wrapText="1"/>
    </xf>
    <xf numFmtId="1" fontId="3" fillId="0" borderId="121" xfId="0" applyNumberFormat="1" applyFont="1" applyBorder="1" applyAlignment="1">
      <alignment horizontal="center" vertical="center" wrapText="1"/>
    </xf>
    <xf numFmtId="1" fontId="3" fillId="0" borderId="125" xfId="0" applyNumberFormat="1" applyFont="1" applyBorder="1" applyAlignment="1">
      <alignment horizontal="center" vertical="center" wrapText="1"/>
    </xf>
    <xf numFmtId="1" fontId="3" fillId="0" borderId="126" xfId="0" applyNumberFormat="1" applyFont="1" applyBorder="1" applyAlignment="1">
      <alignment horizontal="center" vertical="center" wrapText="1"/>
    </xf>
    <xf numFmtId="1" fontId="3" fillId="0" borderId="125" xfId="0" applyNumberFormat="1" applyFont="1" applyBorder="1"/>
    <xf numFmtId="1" fontId="3" fillId="0" borderId="124" xfId="0" applyNumberFormat="1" applyFont="1" applyBorder="1"/>
    <xf numFmtId="1" fontId="3" fillId="0" borderId="121" xfId="0" applyNumberFormat="1" applyFont="1" applyBorder="1"/>
    <xf numFmtId="1" fontId="3" fillId="0" borderId="119" xfId="0" applyNumberFormat="1" applyFont="1" applyBorder="1"/>
    <xf numFmtId="1" fontId="3" fillId="0" borderId="126" xfId="0" applyNumberFormat="1" applyFont="1" applyBorder="1"/>
    <xf numFmtId="1" fontId="7" fillId="3" borderId="122" xfId="0" applyNumberFormat="1" applyFont="1" applyFill="1" applyBorder="1"/>
    <xf numFmtId="1" fontId="10" fillId="0" borderId="114" xfId="0" applyNumberFormat="1" applyFont="1" applyBorder="1"/>
    <xf numFmtId="1" fontId="3" fillId="0" borderId="129" xfId="0" applyNumberFormat="1" applyFont="1" applyBorder="1"/>
    <xf numFmtId="1" fontId="3" fillId="0" borderId="130" xfId="0" applyNumberFormat="1" applyFont="1" applyBorder="1"/>
    <xf numFmtId="1" fontId="3" fillId="0" borderId="128" xfId="0" applyNumberFormat="1" applyFont="1" applyBorder="1"/>
    <xf numFmtId="1" fontId="3" fillId="6" borderId="129" xfId="0" applyNumberFormat="1" applyFont="1" applyFill="1" applyBorder="1" applyProtection="1">
      <protection locked="0"/>
    </xf>
    <xf numFmtId="1" fontId="3" fillId="6" borderId="128" xfId="0" applyNumberFormat="1" applyFont="1" applyFill="1" applyBorder="1" applyProtection="1">
      <protection locked="0"/>
    </xf>
    <xf numFmtId="1" fontId="3" fillId="6" borderId="131" xfId="0" applyNumberFormat="1" applyFont="1" applyFill="1" applyBorder="1" applyProtection="1">
      <protection locked="0"/>
    </xf>
    <xf numFmtId="1" fontId="3" fillId="0" borderId="122" xfId="0" applyNumberFormat="1" applyFont="1" applyBorder="1" applyAlignment="1" applyProtection="1">
      <alignment wrapText="1"/>
      <protection locked="0"/>
    </xf>
    <xf numFmtId="1" fontId="3" fillId="0" borderId="35" xfId="0" applyNumberFormat="1" applyFont="1" applyBorder="1"/>
    <xf numFmtId="1" fontId="3" fillId="0" borderId="82" xfId="0" applyNumberFormat="1" applyFont="1" applyBorder="1"/>
    <xf numFmtId="1" fontId="3" fillId="0" borderId="56" xfId="0" applyNumberFormat="1" applyFont="1" applyBorder="1"/>
    <xf numFmtId="1" fontId="3" fillId="0" borderId="132" xfId="0" applyNumberFormat="1" applyFont="1" applyBorder="1"/>
    <xf numFmtId="1" fontId="3" fillId="0" borderId="60" xfId="0" applyNumberFormat="1" applyFont="1" applyBorder="1"/>
    <xf numFmtId="1" fontId="3" fillId="0" borderId="23" xfId="0" applyNumberFormat="1" applyFont="1" applyBorder="1"/>
    <xf numFmtId="1" fontId="3" fillId="0" borderId="89" xfId="0" applyNumberFormat="1" applyFont="1" applyBorder="1"/>
    <xf numFmtId="1" fontId="7" fillId="2" borderId="0" xfId="0" applyNumberFormat="1" applyFont="1" applyFill="1" applyAlignment="1">
      <alignment wrapText="1"/>
    </xf>
    <xf numFmtId="1" fontId="10" fillId="0" borderId="0" xfId="0" applyNumberFormat="1" applyFont="1"/>
    <xf numFmtId="1" fontId="10" fillId="3" borderId="0" xfId="0" applyNumberFormat="1" applyFont="1" applyFill="1"/>
    <xf numFmtId="1" fontId="10" fillId="4" borderId="0" xfId="0" applyNumberFormat="1" applyFont="1" applyFill="1" applyProtection="1">
      <protection locked="0"/>
    </xf>
    <xf numFmtId="1" fontId="10" fillId="5" borderId="0" xfId="0" applyNumberFormat="1" applyFont="1" applyFill="1" applyProtection="1">
      <protection locked="0"/>
    </xf>
    <xf numFmtId="1" fontId="10" fillId="2" borderId="0" xfId="0" applyNumberFormat="1" applyFont="1" applyFill="1"/>
    <xf numFmtId="1" fontId="5" fillId="0" borderId="0" xfId="0" applyNumberFormat="1" applyFont="1" applyProtection="1">
      <protection locked="0"/>
    </xf>
    <xf numFmtId="1" fontId="3" fillId="0" borderId="140" xfId="0" applyNumberFormat="1" applyFont="1" applyBorder="1" applyAlignment="1">
      <alignment horizontal="center" vertical="center" wrapText="1"/>
    </xf>
    <xf numFmtId="1" fontId="3" fillId="0" borderId="139" xfId="0" applyNumberFormat="1" applyFont="1" applyBorder="1" applyAlignment="1">
      <alignment horizontal="center" vertical="center" wrapText="1"/>
    </xf>
    <xf numFmtId="1" fontId="3" fillId="0" borderId="141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 wrapText="1"/>
    </xf>
    <xf numFmtId="1" fontId="3" fillId="0" borderId="129" xfId="0" applyNumberFormat="1" applyFont="1" applyBorder="1" applyAlignment="1">
      <alignment horizontal="right"/>
    </xf>
    <xf numFmtId="1" fontId="3" fillId="0" borderId="128" xfId="0" applyNumberFormat="1" applyFont="1" applyBorder="1" applyAlignment="1">
      <alignment horizontal="right"/>
    </xf>
    <xf numFmtId="1" fontId="3" fillId="8" borderId="129" xfId="0" applyNumberFormat="1" applyFont="1" applyFill="1" applyBorder="1"/>
    <xf numFmtId="1" fontId="3" fillId="8" borderId="127" xfId="0" applyNumberFormat="1" applyFont="1" applyFill="1" applyBorder="1"/>
    <xf numFmtId="1" fontId="3" fillId="6" borderId="143" xfId="0" applyNumberFormat="1" applyFont="1" applyFill="1" applyBorder="1" applyProtection="1"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3" fillId="0" borderId="42" xfId="0" applyNumberFormat="1" applyFont="1" applyBorder="1" applyAlignment="1">
      <alignment horizontal="right"/>
    </xf>
    <xf numFmtId="1" fontId="3" fillId="0" borderId="48" xfId="0" applyNumberFormat="1" applyFont="1" applyBorder="1" applyAlignment="1">
      <alignment horizontal="right"/>
    </xf>
    <xf numFmtId="1" fontId="3" fillId="8" borderId="42" xfId="0" applyNumberFormat="1" applyFont="1" applyFill="1" applyBorder="1"/>
    <xf numFmtId="1" fontId="3" fillId="8" borderId="81" xfId="0" applyNumberFormat="1" applyFont="1" applyFill="1" applyBorder="1"/>
    <xf numFmtId="1" fontId="3" fillId="8" borderId="43" xfId="0" applyNumberFormat="1" applyFont="1" applyFill="1" applyBorder="1"/>
    <xf numFmtId="1" fontId="3" fillId="8" borderId="56" xfId="0" applyNumberFormat="1" applyFont="1" applyFill="1" applyBorder="1"/>
    <xf numFmtId="1" fontId="3" fillId="8" borderId="144" xfId="0" applyNumberFormat="1" applyFont="1" applyFill="1" applyBorder="1"/>
    <xf numFmtId="1" fontId="3" fillId="8" borderId="57" xfId="0" applyNumberFormat="1" applyFont="1" applyFill="1" applyBorder="1"/>
    <xf numFmtId="1" fontId="3" fillId="6" borderId="144" xfId="0" applyNumberFormat="1" applyFont="1" applyFill="1" applyBorder="1" applyProtection="1">
      <protection locked="0"/>
    </xf>
    <xf numFmtId="1" fontId="3" fillId="8" borderId="44" xfId="0" applyNumberFormat="1" applyFont="1" applyFill="1" applyBorder="1"/>
    <xf numFmtId="1" fontId="3" fillId="0" borderId="61" xfId="0" applyNumberFormat="1" applyFont="1" applyBorder="1" applyAlignment="1">
      <alignment horizontal="right"/>
    </xf>
    <xf numFmtId="1" fontId="3" fillId="8" borderId="61" xfId="0" applyNumberFormat="1" applyFont="1" applyFill="1" applyBorder="1"/>
    <xf numFmtId="1" fontId="3" fillId="8" borderId="77" xfId="0" applyNumberFormat="1" applyFont="1" applyFill="1" applyBorder="1"/>
    <xf numFmtId="1" fontId="3" fillId="8" borderId="72" xfId="0" applyNumberFormat="1" applyFont="1" applyFill="1" applyBorder="1"/>
    <xf numFmtId="1" fontId="3" fillId="0" borderId="17" xfId="0" applyNumberFormat="1" applyFont="1" applyBorder="1" applyAlignment="1">
      <alignment vertical="center" wrapText="1"/>
    </xf>
    <xf numFmtId="1" fontId="3" fillId="10" borderId="127" xfId="0" applyNumberFormat="1" applyFont="1" applyFill="1" applyBorder="1" applyProtection="1">
      <protection locked="0"/>
    </xf>
    <xf numFmtId="1" fontId="3" fillId="0" borderId="42" xfId="0" applyNumberFormat="1" applyFont="1" applyBorder="1" applyAlignment="1">
      <alignment vertical="center" wrapText="1"/>
    </xf>
    <xf numFmtId="1" fontId="3" fillId="0" borderId="60" xfId="0" applyNumberFormat="1" applyFont="1" applyBorder="1" applyAlignment="1">
      <alignment horizontal="right" wrapText="1"/>
    </xf>
    <xf numFmtId="1" fontId="3" fillId="0" borderId="25" xfId="0" applyNumberFormat="1" applyFont="1" applyBorder="1" applyAlignment="1">
      <alignment horizontal="right" wrapText="1"/>
    </xf>
    <xf numFmtId="1" fontId="3" fillId="6" borderId="133" xfId="0" applyNumberFormat="1" applyFont="1" applyFill="1" applyBorder="1" applyProtection="1">
      <protection locked="0"/>
    </xf>
    <xf numFmtId="1" fontId="7" fillId="0" borderId="92" xfId="0" applyNumberFormat="1" applyFont="1" applyBorder="1"/>
    <xf numFmtId="1" fontId="3" fillId="0" borderId="92" xfId="0" applyNumberFormat="1" applyFont="1" applyBorder="1" applyAlignment="1">
      <alignment wrapText="1"/>
    </xf>
    <xf numFmtId="1" fontId="2" fillId="0" borderId="92" xfId="0" applyNumberFormat="1" applyFont="1" applyBorder="1" applyAlignment="1">
      <alignment wrapText="1"/>
    </xf>
    <xf numFmtId="1" fontId="2" fillId="2" borderId="146" xfId="0" applyNumberFormat="1" applyFont="1" applyFill="1" applyBorder="1" applyAlignment="1">
      <alignment wrapText="1"/>
    </xf>
    <xf numFmtId="1" fontId="2" fillId="0" borderId="147" xfId="0" applyNumberFormat="1" applyFont="1" applyBorder="1" applyAlignment="1">
      <alignment wrapText="1"/>
    </xf>
    <xf numFmtId="1" fontId="2" fillId="0" borderId="146" xfId="0" applyNumberFormat="1" applyFont="1" applyBorder="1" applyAlignment="1">
      <alignment wrapText="1"/>
    </xf>
    <xf numFmtId="1" fontId="3" fillId="0" borderId="146" xfId="0" applyNumberFormat="1" applyFont="1" applyBorder="1" applyAlignment="1">
      <alignment wrapText="1"/>
    </xf>
    <xf numFmtId="1" fontId="3" fillId="0" borderId="148" xfId="0" applyNumberFormat="1" applyFont="1" applyBorder="1" applyAlignment="1">
      <alignment wrapText="1"/>
    </xf>
    <xf numFmtId="1" fontId="3" fillId="0" borderId="147" xfId="0" applyNumberFormat="1" applyFont="1" applyBorder="1" applyAlignment="1">
      <alignment wrapText="1"/>
    </xf>
    <xf numFmtId="1" fontId="3" fillId="3" borderId="146" xfId="0" applyNumberFormat="1" applyFont="1" applyFill="1" applyBorder="1" applyAlignment="1">
      <alignment wrapText="1"/>
    </xf>
    <xf numFmtId="1" fontId="3" fillId="3" borderId="92" xfId="0" applyNumberFormat="1" applyFont="1" applyFill="1" applyBorder="1" applyAlignment="1">
      <alignment wrapText="1"/>
    </xf>
    <xf numFmtId="1" fontId="3" fillId="0" borderId="150" xfId="0" applyNumberFormat="1" applyFont="1" applyBorder="1" applyAlignment="1">
      <alignment horizontal="center" vertical="center" wrapText="1"/>
    </xf>
    <xf numFmtId="1" fontId="3" fillId="3" borderId="141" xfId="0" applyNumberFormat="1" applyFont="1" applyFill="1" applyBorder="1" applyAlignment="1">
      <alignment horizontal="center" vertical="center" wrapText="1"/>
    </xf>
    <xf numFmtId="1" fontId="3" fillId="3" borderId="139" xfId="0" applyNumberFormat="1" applyFont="1" applyFill="1" applyBorder="1" applyAlignment="1">
      <alignment horizontal="center" vertical="center" wrapText="1"/>
    </xf>
    <xf numFmtId="1" fontId="3" fillId="0" borderId="142" xfId="0" applyNumberFormat="1" applyFont="1" applyBorder="1" applyAlignment="1">
      <alignment horizontal="left" vertical="center" wrapText="1"/>
    </xf>
    <xf numFmtId="1" fontId="3" fillId="0" borderId="20" xfId="0" applyNumberFormat="1" applyFont="1" applyBorder="1"/>
    <xf numFmtId="1" fontId="3" fillId="0" borderId="53" xfId="0" applyNumberFormat="1" applyFont="1" applyBorder="1"/>
    <xf numFmtId="1" fontId="3" fillId="6" borderId="127" xfId="0" applyNumberFormat="1" applyFont="1" applyFill="1" applyBorder="1" applyProtection="1">
      <protection locked="0"/>
    </xf>
    <xf numFmtId="1" fontId="3" fillId="10" borderId="53" xfId="0" applyNumberFormat="1" applyFont="1" applyFill="1" applyBorder="1" applyProtection="1">
      <protection locked="0"/>
    </xf>
    <xf numFmtId="1" fontId="3" fillId="0" borderId="41" xfId="0" applyNumberFormat="1" applyFont="1" applyBorder="1"/>
    <xf numFmtId="1" fontId="3" fillId="0" borderId="36" xfId="0" applyNumberFormat="1" applyFont="1" applyBorder="1"/>
    <xf numFmtId="1" fontId="3" fillId="6" borderId="81" xfId="0" applyNumberFormat="1" applyFont="1" applyFill="1" applyBorder="1" applyProtection="1">
      <protection locked="0"/>
    </xf>
    <xf numFmtId="1" fontId="3" fillId="10" borderId="81" xfId="0" applyNumberFormat="1" applyFont="1" applyFill="1" applyBorder="1" applyProtection="1">
      <protection locked="0"/>
    </xf>
    <xf numFmtId="1" fontId="3" fillId="10" borderId="43" xfId="0" applyNumberFormat="1" applyFont="1" applyFill="1" applyBorder="1" applyProtection="1">
      <protection locked="0"/>
    </xf>
    <xf numFmtId="1" fontId="3" fillId="0" borderId="42" xfId="0" applyNumberFormat="1" applyFont="1" applyBorder="1"/>
    <xf numFmtId="1" fontId="3" fillId="0" borderId="48" xfId="0" applyNumberFormat="1" applyFont="1" applyBorder="1"/>
    <xf numFmtId="1" fontId="3" fillId="0" borderId="43" xfId="0" applyNumberFormat="1" applyFont="1" applyBorder="1"/>
    <xf numFmtId="1" fontId="3" fillId="0" borderId="22" xfId="0" applyNumberFormat="1" applyFont="1" applyBorder="1" applyAlignment="1">
      <alignment horizontal="center" vertical="center" wrapText="1"/>
    </xf>
    <xf numFmtId="1" fontId="3" fillId="0" borderId="49" xfId="0" applyNumberFormat="1" applyFont="1" applyBorder="1"/>
    <xf numFmtId="1" fontId="3" fillId="0" borderId="50" xfId="0" applyNumberFormat="1" applyFont="1" applyBorder="1"/>
    <xf numFmtId="1" fontId="3" fillId="10" borderId="133" xfId="0" applyNumberFormat="1" applyFont="1" applyFill="1" applyBorder="1" applyProtection="1">
      <protection locked="0"/>
    </xf>
    <xf numFmtId="1" fontId="3" fillId="10" borderId="50" xfId="0" applyNumberFormat="1" applyFont="1" applyFill="1" applyBorder="1" applyProtection="1">
      <protection locked="0"/>
    </xf>
    <xf numFmtId="1" fontId="3" fillId="0" borderId="63" xfId="0" applyNumberFormat="1" applyFont="1" applyBorder="1"/>
    <xf numFmtId="1" fontId="3" fillId="0" borderId="57" xfId="0" applyNumberFormat="1" applyFont="1" applyBorder="1"/>
    <xf numFmtId="1" fontId="3" fillId="10" borderId="144" xfId="0" applyNumberFormat="1" applyFont="1" applyFill="1" applyBorder="1" applyProtection="1">
      <protection locked="0"/>
    </xf>
    <xf numFmtId="1" fontId="3" fillId="10" borderId="57" xfId="0" applyNumberFormat="1" applyFont="1" applyFill="1" applyBorder="1" applyProtection="1">
      <protection locked="0"/>
    </xf>
    <xf numFmtId="1" fontId="3" fillId="0" borderId="141" xfId="0" applyNumberFormat="1" applyFont="1" applyBorder="1" applyAlignment="1">
      <alignment vertical="center"/>
    </xf>
    <xf numFmtId="1" fontId="3" fillId="0" borderId="140" xfId="0" applyNumberFormat="1" applyFont="1" applyBorder="1" applyAlignment="1">
      <alignment vertical="center"/>
    </xf>
    <xf numFmtId="1" fontId="3" fillId="0" borderId="150" xfId="0" applyNumberFormat="1" applyFont="1" applyBorder="1" applyAlignment="1">
      <alignment vertical="center"/>
    </xf>
    <xf numFmtId="1" fontId="3" fillId="0" borderId="151" xfId="0" applyNumberFormat="1" applyFont="1" applyBorder="1" applyAlignment="1">
      <alignment vertical="center"/>
    </xf>
    <xf numFmtId="1" fontId="3" fillId="0" borderId="12" xfId="0" applyNumberFormat="1" applyFont="1" applyBorder="1" applyAlignment="1">
      <alignment vertical="center"/>
    </xf>
    <xf numFmtId="1" fontId="3" fillId="3" borderId="151" xfId="0" applyNumberFormat="1" applyFont="1" applyFill="1" applyBorder="1" applyAlignment="1">
      <alignment vertical="center"/>
    </xf>
    <xf numFmtId="1" fontId="3" fillId="3" borderId="12" xfId="0" applyNumberFormat="1" applyFont="1" applyFill="1" applyBorder="1" applyAlignment="1">
      <alignment vertical="center"/>
    </xf>
    <xf numFmtId="1" fontId="3" fillId="0" borderId="66" xfId="0" applyNumberFormat="1" applyFont="1" applyBorder="1"/>
    <xf numFmtId="1" fontId="3" fillId="0" borderId="67" xfId="0" applyNumberFormat="1" applyFont="1" applyBorder="1"/>
    <xf numFmtId="1" fontId="3" fillId="0" borderId="69" xfId="0" applyNumberFormat="1" applyFont="1" applyBorder="1"/>
    <xf numFmtId="1" fontId="3" fillId="6" borderId="152" xfId="0" applyNumberFormat="1" applyFont="1" applyFill="1" applyBorder="1" applyProtection="1">
      <protection locked="0"/>
    </xf>
    <xf numFmtId="1" fontId="3" fillId="10" borderId="152" xfId="0" applyNumberFormat="1" applyFont="1" applyFill="1" applyBorder="1" applyProtection="1">
      <protection locked="0"/>
    </xf>
    <xf numFmtId="1" fontId="3" fillId="10" borderId="69" xfId="0" applyNumberFormat="1" applyFont="1" applyFill="1" applyBorder="1" applyProtection="1">
      <protection locked="0"/>
    </xf>
    <xf numFmtId="1" fontId="3" fillId="6" borderId="153" xfId="0" applyNumberFormat="1" applyFont="1" applyFill="1" applyBorder="1" applyProtection="1">
      <protection locked="0"/>
    </xf>
    <xf numFmtId="1" fontId="3" fillId="10" borderId="153" xfId="0" applyNumberFormat="1" applyFont="1" applyFill="1" applyBorder="1" applyProtection="1">
      <protection locked="0"/>
    </xf>
    <xf numFmtId="1" fontId="3" fillId="10" borderId="36" xfId="0" applyNumberFormat="1" applyFont="1" applyFill="1" applyBorder="1" applyProtection="1">
      <protection locked="0"/>
    </xf>
    <xf numFmtId="1" fontId="3" fillId="0" borderId="61" xfId="0" applyNumberFormat="1" applyFont="1" applyBorder="1"/>
    <xf numFmtId="1" fontId="3" fillId="0" borderId="62" xfId="0" applyNumberFormat="1" applyFont="1" applyBorder="1"/>
    <xf numFmtId="1" fontId="3" fillId="0" borderId="154" xfId="0" applyNumberFormat="1" applyFont="1" applyBorder="1"/>
    <xf numFmtId="1" fontId="3" fillId="6" borderId="61" xfId="0" applyNumberFormat="1" applyFont="1" applyFill="1" applyBorder="1" applyProtection="1">
      <protection locked="0"/>
    </xf>
    <xf numFmtId="1" fontId="3" fillId="6" borderId="77" xfId="0" applyNumberFormat="1" applyFont="1" applyFill="1" applyBorder="1" applyProtection="1">
      <protection locked="0"/>
    </xf>
    <xf numFmtId="1" fontId="3" fillId="6" borderId="154" xfId="0" applyNumberFormat="1" applyFont="1" applyFill="1" applyBorder="1" applyProtection="1">
      <protection locked="0"/>
    </xf>
    <xf numFmtId="1" fontId="3" fillId="6" borderId="0" xfId="0" applyNumberFormat="1" applyFont="1" applyFill="1" applyProtection="1">
      <protection locked="0"/>
    </xf>
    <xf numFmtId="1" fontId="3" fillId="6" borderId="72" xfId="0" applyNumberFormat="1" applyFont="1" applyFill="1" applyBorder="1" applyProtection="1">
      <protection locked="0"/>
    </xf>
    <xf numFmtId="1" fontId="3" fillId="10" borderId="0" xfId="0" applyNumberFormat="1" applyFont="1" applyFill="1" applyProtection="1">
      <protection locked="0"/>
    </xf>
    <xf numFmtId="1" fontId="3" fillId="10" borderId="154" xfId="0" applyNumberFormat="1" applyFont="1" applyFill="1" applyBorder="1" applyProtection="1">
      <protection locked="0"/>
    </xf>
    <xf numFmtId="1" fontId="3" fillId="0" borderId="156" xfId="0" applyNumberFormat="1" applyFont="1" applyBorder="1"/>
    <xf numFmtId="1" fontId="3" fillId="0" borderId="157" xfId="0" applyNumberFormat="1" applyFont="1" applyBorder="1"/>
    <xf numFmtId="1" fontId="3" fillId="0" borderId="158" xfId="0" applyNumberFormat="1" applyFont="1" applyBorder="1"/>
    <xf numFmtId="1" fontId="3" fillId="6" borderId="156" xfId="0" applyNumberFormat="1" applyFont="1" applyFill="1" applyBorder="1" applyProtection="1">
      <protection locked="0"/>
    </xf>
    <xf numFmtId="1" fontId="3" fillId="6" borderId="139" xfId="0" applyNumberFormat="1" applyFont="1" applyFill="1" applyBorder="1" applyProtection="1">
      <protection locked="0"/>
    </xf>
    <xf numFmtId="1" fontId="3" fillId="6" borderId="158" xfId="0" applyNumberFormat="1" applyFont="1" applyFill="1" applyBorder="1" applyProtection="1">
      <protection locked="0"/>
    </xf>
    <xf numFmtId="1" fontId="3" fillId="6" borderId="92" xfId="0" applyNumberFormat="1" applyFont="1" applyFill="1" applyBorder="1" applyProtection="1">
      <protection locked="0"/>
    </xf>
    <xf numFmtId="1" fontId="3" fillId="6" borderId="149" xfId="0" applyNumberFormat="1" applyFont="1" applyFill="1" applyBorder="1" applyProtection="1">
      <protection locked="0"/>
    </xf>
    <xf numFmtId="1" fontId="3" fillId="10" borderId="92" xfId="0" applyNumberFormat="1" applyFont="1" applyFill="1" applyBorder="1" applyProtection="1">
      <protection locked="0"/>
    </xf>
    <xf numFmtId="1" fontId="3" fillId="10" borderId="158" xfId="0" applyNumberFormat="1" applyFont="1" applyFill="1" applyBorder="1" applyProtection="1">
      <protection locked="0"/>
    </xf>
    <xf numFmtId="1" fontId="3" fillId="3" borderId="141" xfId="0" applyNumberFormat="1" applyFont="1" applyFill="1" applyBorder="1" applyAlignment="1">
      <alignment vertical="center"/>
    </xf>
    <xf numFmtId="1" fontId="7" fillId="2" borderId="92" xfId="0" applyNumberFormat="1" applyFont="1" applyFill="1" applyBorder="1"/>
    <xf numFmtId="1" fontId="3" fillId="0" borderId="92" xfId="0" applyNumberFormat="1" applyFont="1" applyBorder="1"/>
    <xf numFmtId="1" fontId="3" fillId="2" borderId="0" xfId="0" applyNumberFormat="1" applyFont="1" applyFill="1" applyAlignment="1">
      <alignment wrapText="1"/>
    </xf>
    <xf numFmtId="1" fontId="3" fillId="0" borderId="33" xfId="0" applyNumberFormat="1" applyFont="1" applyBorder="1" applyAlignment="1">
      <alignment horizontal="center" vertical="center"/>
    </xf>
    <xf numFmtId="1" fontId="3" fillId="0" borderId="77" xfId="0" applyNumberFormat="1" applyFont="1" applyBorder="1" applyAlignment="1">
      <alignment horizontal="center" vertical="center"/>
    </xf>
    <xf numFmtId="1" fontId="3" fillId="0" borderId="157" xfId="0" applyNumberFormat="1" applyFont="1" applyBorder="1" applyAlignment="1">
      <alignment horizontal="center" vertical="center" wrapText="1"/>
    </xf>
    <xf numFmtId="1" fontId="3" fillId="3" borderId="16" xfId="0" applyNumberFormat="1" applyFont="1" applyFill="1" applyBorder="1" applyAlignment="1">
      <alignment horizontal="center" vertical="center" wrapText="1"/>
    </xf>
    <xf numFmtId="1" fontId="3" fillId="0" borderId="143" xfId="0" applyNumberFormat="1" applyFont="1" applyBorder="1"/>
    <xf numFmtId="1" fontId="3" fillId="6" borderId="20" xfId="0" applyNumberFormat="1" applyFont="1" applyFill="1" applyBorder="1" applyProtection="1">
      <protection locked="0"/>
    </xf>
    <xf numFmtId="1" fontId="3" fillId="6" borderId="130" xfId="0" applyNumberFormat="1" applyFont="1" applyFill="1" applyBorder="1" applyProtection="1">
      <protection locked="0"/>
    </xf>
    <xf numFmtId="1" fontId="3" fillId="10" borderId="129" xfId="0" applyNumberFormat="1" applyFont="1" applyFill="1" applyBorder="1" applyProtection="1">
      <protection locked="0"/>
    </xf>
    <xf numFmtId="1" fontId="3" fillId="10" borderId="130" xfId="0" applyNumberFormat="1" applyFont="1" applyFill="1" applyBorder="1" applyProtection="1">
      <protection locked="0"/>
    </xf>
    <xf numFmtId="1" fontId="3" fillId="0" borderId="44" xfId="0" applyNumberFormat="1" applyFont="1" applyBorder="1"/>
    <xf numFmtId="1" fontId="3" fillId="0" borderId="96" xfId="0" applyNumberFormat="1" applyFont="1" applyBorder="1"/>
    <xf numFmtId="1" fontId="3" fillId="6" borderId="48" xfId="0" applyNumberFormat="1" applyFont="1" applyFill="1" applyBorder="1" applyProtection="1">
      <protection locked="0"/>
    </xf>
    <xf numFmtId="1" fontId="3" fillId="10" borderId="42" xfId="0" applyNumberFormat="1" applyFont="1" applyFill="1" applyBorder="1" applyProtection="1">
      <protection locked="0"/>
    </xf>
    <xf numFmtId="1" fontId="3" fillId="10" borderId="84" xfId="0" applyNumberFormat="1" applyFont="1" applyFill="1" applyBorder="1" applyProtection="1">
      <protection locked="0"/>
    </xf>
    <xf numFmtId="1" fontId="3" fillId="0" borderId="51" xfId="0" applyNumberFormat="1" applyFont="1" applyBorder="1" applyAlignment="1">
      <alignment horizontal="left"/>
    </xf>
    <xf numFmtId="1" fontId="3" fillId="0" borderId="139" xfId="0" applyNumberFormat="1" applyFont="1" applyBorder="1"/>
    <xf numFmtId="1" fontId="3" fillId="6" borderId="49" xfId="0" applyNumberFormat="1" applyFont="1" applyFill="1" applyBorder="1" applyProtection="1">
      <protection locked="0"/>
    </xf>
    <xf numFmtId="1" fontId="3" fillId="10" borderId="23" xfId="0" applyNumberFormat="1" applyFont="1" applyFill="1" applyBorder="1" applyProtection="1">
      <protection locked="0"/>
    </xf>
    <xf numFmtId="1" fontId="3" fillId="6" borderId="160" xfId="0" applyNumberFormat="1" applyFont="1" applyFill="1" applyBorder="1" applyProtection="1">
      <protection locked="0"/>
    </xf>
    <xf numFmtId="0" fontId="5" fillId="3" borderId="0" xfId="0" applyFont="1" applyFill="1" applyAlignment="1" applyProtection="1">
      <alignment vertical="top" wrapText="1"/>
      <protection locked="0"/>
    </xf>
    <xf numFmtId="1" fontId="3" fillId="0" borderId="77" xfId="0" applyNumberFormat="1" applyFont="1" applyBorder="1"/>
    <xf numFmtId="1" fontId="3" fillId="6" borderId="161" xfId="0" applyNumberFormat="1" applyFont="1" applyFill="1" applyBorder="1" applyProtection="1">
      <protection locked="0"/>
    </xf>
    <xf numFmtId="1" fontId="3" fillId="6" borderId="76" xfId="0" applyNumberFormat="1" applyFont="1" applyFill="1" applyBorder="1" applyProtection="1">
      <protection locked="0"/>
    </xf>
    <xf numFmtId="1" fontId="3" fillId="0" borderId="22" xfId="0" applyNumberFormat="1" applyFont="1" applyBorder="1" applyAlignment="1">
      <alignment wrapText="1"/>
    </xf>
    <xf numFmtId="1" fontId="3" fillId="0" borderId="56" xfId="0" applyNumberFormat="1" applyFont="1" applyBorder="1" applyAlignment="1">
      <alignment wrapText="1"/>
    </xf>
    <xf numFmtId="1" fontId="3" fillId="6" borderId="162" xfId="0" applyNumberFormat="1" applyFont="1" applyFill="1" applyBorder="1" applyProtection="1">
      <protection locked="0"/>
    </xf>
    <xf numFmtId="1" fontId="3" fillId="6" borderId="132" xfId="0" applyNumberFormat="1" applyFont="1" applyFill="1" applyBorder="1" applyProtection="1">
      <protection locked="0"/>
    </xf>
    <xf numFmtId="1" fontId="3" fillId="0" borderId="142" xfId="0" applyNumberFormat="1" applyFont="1" applyBorder="1"/>
    <xf numFmtId="1" fontId="3" fillId="0" borderId="46" xfId="0" applyNumberFormat="1" applyFont="1" applyBorder="1"/>
    <xf numFmtId="1" fontId="3" fillId="6" borderId="163" xfId="0" applyNumberFormat="1" applyFont="1" applyFill="1" applyBorder="1" applyProtection="1">
      <protection locked="0"/>
    </xf>
    <xf numFmtId="1" fontId="3" fillId="6" borderId="164" xfId="0" applyNumberFormat="1" applyFont="1" applyFill="1" applyBorder="1" applyProtection="1">
      <protection locked="0"/>
    </xf>
    <xf numFmtId="1" fontId="3" fillId="3" borderId="0" xfId="0" applyNumberFormat="1" applyFont="1" applyFill="1" applyAlignment="1" applyProtection="1">
      <alignment wrapText="1"/>
      <protection locked="0"/>
    </xf>
    <xf numFmtId="1" fontId="3" fillId="0" borderId="136" xfId="0" applyNumberFormat="1" applyFont="1" applyBorder="1" applyAlignment="1">
      <alignment horizontal="center" vertical="center"/>
    </xf>
    <xf numFmtId="1" fontId="3" fillId="0" borderId="42" xfId="0" applyNumberFormat="1" applyFont="1" applyBorder="1" applyAlignment="1">
      <alignment wrapText="1"/>
    </xf>
    <xf numFmtId="1" fontId="3" fillId="0" borderId="141" xfId="0" applyNumberFormat="1" applyFont="1" applyBorder="1"/>
    <xf numFmtId="1" fontId="3" fillId="0" borderId="140" xfId="0" applyNumberFormat="1" applyFont="1" applyBorder="1"/>
    <xf numFmtId="1" fontId="3" fillId="0" borderId="16" xfId="0" applyNumberFormat="1" applyFont="1" applyBorder="1"/>
    <xf numFmtId="1" fontId="3" fillId="0" borderId="150" xfId="0" applyNumberFormat="1" applyFont="1" applyBorder="1"/>
    <xf numFmtId="1" fontId="5" fillId="2" borderId="165" xfId="0" applyNumberFormat="1" applyFont="1" applyFill="1" applyBorder="1"/>
    <xf numFmtId="1" fontId="7" fillId="0" borderId="0" xfId="0" applyNumberFormat="1" applyFont="1"/>
    <xf numFmtId="1" fontId="12" fillId="0" borderId="0" xfId="0" applyNumberFormat="1" applyFont="1"/>
    <xf numFmtId="1" fontId="3" fillId="0" borderId="96" xfId="0" applyNumberFormat="1" applyFont="1" applyBorder="1" applyAlignment="1">
      <alignment horizontal="right" wrapText="1"/>
    </xf>
    <xf numFmtId="1" fontId="5" fillId="2" borderId="0" xfId="0" applyNumberFormat="1" applyFont="1" applyFill="1" applyProtection="1">
      <protection locked="0"/>
    </xf>
    <xf numFmtId="1" fontId="3" fillId="0" borderId="46" xfId="0" applyNumberFormat="1" applyFont="1" applyBorder="1" applyAlignment="1">
      <alignment horizontal="right" wrapText="1"/>
    </xf>
    <xf numFmtId="1" fontId="3" fillId="0" borderId="156" xfId="0" applyNumberFormat="1" applyFont="1" applyBorder="1" applyAlignment="1">
      <alignment horizontal="right" wrapText="1"/>
    </xf>
    <xf numFmtId="1" fontId="3" fillId="0" borderId="157" xfId="0" applyNumberFormat="1" applyFont="1" applyBorder="1" applyAlignment="1">
      <alignment horizontal="right" wrapText="1"/>
    </xf>
    <xf numFmtId="1" fontId="3" fillId="0" borderId="139" xfId="0" applyNumberFormat="1" applyFont="1" applyBorder="1" applyAlignment="1">
      <alignment horizontal="right" wrapText="1"/>
    </xf>
    <xf numFmtId="1" fontId="3" fillId="0" borderId="167" xfId="0" applyNumberFormat="1" applyFont="1" applyBorder="1"/>
    <xf numFmtId="1" fontId="3" fillId="0" borderId="173" xfId="4" applyNumberFormat="1" applyFont="1" applyBorder="1" applyAlignment="1" applyProtection="1">
      <alignment horizontal="center" vertical="center"/>
      <protection hidden="1"/>
    </xf>
    <xf numFmtId="1" fontId="3" fillId="0" borderId="33" xfId="2" applyNumberFormat="1" applyFont="1" applyBorder="1" applyAlignment="1">
      <alignment horizontal="center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141" xfId="2" applyNumberFormat="1" applyFont="1" applyBorder="1" applyAlignment="1">
      <alignment horizontal="center" vertical="center" wrapText="1"/>
    </xf>
    <xf numFmtId="1" fontId="3" fillId="0" borderId="150" xfId="2" applyNumberFormat="1" applyFont="1" applyBorder="1" applyAlignment="1">
      <alignment horizontal="center" vertical="center" wrapText="1"/>
    </xf>
    <xf numFmtId="1" fontId="3" fillId="0" borderId="171" xfId="2" applyNumberFormat="1" applyFont="1" applyBorder="1" applyAlignment="1">
      <alignment horizontal="center" vertical="center" wrapText="1"/>
    </xf>
    <xf numFmtId="1" fontId="3" fillId="0" borderId="16" xfId="2" applyNumberFormat="1" applyFont="1" applyBorder="1" applyAlignment="1">
      <alignment horizontal="center" vertical="center" wrapText="1"/>
    </xf>
    <xf numFmtId="1" fontId="3" fillId="0" borderId="142" xfId="2" applyNumberFormat="1" applyFont="1" applyBorder="1"/>
    <xf numFmtId="1" fontId="3" fillId="0" borderId="129" xfId="2" applyNumberFormat="1" applyFont="1" applyBorder="1"/>
    <xf numFmtId="1" fontId="3" fillId="0" borderId="20" xfId="2" applyNumberFormat="1" applyFont="1" applyBorder="1"/>
    <xf numFmtId="1" fontId="3" fillId="0" borderId="128" xfId="2" applyNumberFormat="1" applyFont="1" applyBorder="1"/>
    <xf numFmtId="1" fontId="3" fillId="6" borderId="129" xfId="2" applyNumberFormat="1" applyFont="1" applyFill="1" applyBorder="1" applyProtection="1">
      <protection locked="0"/>
    </xf>
    <xf numFmtId="1" fontId="3" fillId="6" borderId="130" xfId="2" applyNumberFormat="1" applyFont="1" applyFill="1" applyBorder="1" applyProtection="1">
      <protection locked="0"/>
    </xf>
    <xf numFmtId="1" fontId="3" fillId="6" borderId="128" xfId="2" applyNumberFormat="1" applyFont="1" applyFill="1" applyBorder="1" applyProtection="1">
      <protection locked="0"/>
    </xf>
    <xf numFmtId="1" fontId="3" fillId="6" borderId="174" xfId="2" applyNumberFormat="1" applyFont="1" applyFill="1" applyBorder="1" applyProtection="1">
      <protection locked="0"/>
    </xf>
    <xf numFmtId="1" fontId="3" fillId="6" borderId="142" xfId="2" applyNumberFormat="1" applyFont="1" applyFill="1" applyBorder="1" applyProtection="1">
      <protection locked="0"/>
    </xf>
    <xf numFmtId="1" fontId="3" fillId="0" borderId="22" xfId="2" applyNumberFormat="1" applyFont="1" applyBorder="1"/>
    <xf numFmtId="1" fontId="3" fillId="0" borderId="35" xfId="2" applyNumberFormat="1" applyFont="1" applyBorder="1"/>
    <xf numFmtId="1" fontId="3" fillId="0" borderId="41" xfId="2" applyNumberFormat="1" applyFont="1" applyBorder="1"/>
    <xf numFmtId="1" fontId="3" fillId="0" borderId="96" xfId="2" applyNumberFormat="1" applyFont="1" applyBorder="1"/>
    <xf numFmtId="1" fontId="3" fillId="6" borderId="23" xfId="2" applyNumberFormat="1" applyFont="1" applyFill="1" applyBorder="1" applyProtection="1">
      <protection locked="0"/>
    </xf>
    <xf numFmtId="1" fontId="3" fillId="6" borderId="84" xfId="2" applyNumberFormat="1" applyFont="1" applyFill="1" applyBorder="1" applyProtection="1">
      <protection locked="0"/>
    </xf>
    <xf numFmtId="1" fontId="3" fillId="6" borderId="25" xfId="2" applyNumberFormat="1" applyFont="1" applyFill="1" applyBorder="1" applyProtection="1">
      <protection locked="0"/>
    </xf>
    <xf numFmtId="1" fontId="3" fillId="6" borderId="99" xfId="2" applyNumberFormat="1" applyFont="1" applyFill="1" applyBorder="1" applyProtection="1">
      <protection locked="0"/>
    </xf>
    <xf numFmtId="1" fontId="3" fillId="6" borderId="89" xfId="2" applyNumberFormat="1" applyFont="1" applyFill="1" applyBorder="1" applyProtection="1">
      <protection locked="0"/>
    </xf>
    <xf numFmtId="1" fontId="3" fillId="6" borderId="22" xfId="2" applyNumberFormat="1" applyFont="1" applyFill="1" applyBorder="1" applyProtection="1">
      <protection locked="0"/>
    </xf>
    <xf numFmtId="1" fontId="3" fillId="0" borderId="141" xfId="2" applyNumberFormat="1" applyFont="1" applyBorder="1"/>
    <xf numFmtId="1" fontId="3" fillId="0" borderId="140" xfId="2" applyNumberFormat="1" applyFont="1" applyBorder="1"/>
    <xf numFmtId="1" fontId="3" fillId="0" borderId="12" xfId="2" applyNumberFormat="1" applyFont="1" applyBorder="1"/>
    <xf numFmtId="1" fontId="3" fillId="0" borderId="150" xfId="2" applyNumberFormat="1" applyFont="1" applyBorder="1"/>
    <xf numFmtId="1" fontId="3" fillId="0" borderId="171" xfId="2" applyNumberFormat="1" applyFont="1" applyBorder="1"/>
    <xf numFmtId="1" fontId="3" fillId="0" borderId="16" xfId="2" applyNumberFormat="1" applyFont="1" applyBorder="1"/>
    <xf numFmtId="1" fontId="3" fillId="0" borderId="91" xfId="2" applyNumberFormat="1" applyFont="1" applyBorder="1"/>
    <xf numFmtId="1" fontId="5" fillId="11" borderId="0" xfId="0" applyNumberFormat="1" applyFont="1" applyFill="1"/>
    <xf numFmtId="1" fontId="3" fillId="6" borderId="141" xfId="2" applyNumberFormat="1" applyFont="1" applyFill="1" applyBorder="1" applyProtection="1">
      <protection locked="0"/>
    </xf>
    <xf numFmtId="1" fontId="3" fillId="6" borderId="16" xfId="2" applyNumberFormat="1" applyFont="1" applyFill="1" applyBorder="1" applyProtection="1">
      <protection locked="0"/>
    </xf>
    <xf numFmtId="1" fontId="3" fillId="6" borderId="28" xfId="2" applyNumberFormat="1" applyFont="1" applyFill="1" applyBorder="1" applyProtection="1">
      <protection locked="0"/>
    </xf>
    <xf numFmtId="1" fontId="3" fillId="6" borderId="12" xfId="2" applyNumberFormat="1" applyFont="1" applyFill="1" applyBorder="1" applyProtection="1">
      <protection locked="0"/>
    </xf>
    <xf numFmtId="1" fontId="3" fillId="6" borderId="91" xfId="2" applyNumberFormat="1" applyFont="1" applyFill="1" applyBorder="1" applyProtection="1">
      <protection locked="0"/>
    </xf>
    <xf numFmtId="0" fontId="5" fillId="3" borderId="0" xfId="0" applyFont="1" applyFill="1" applyAlignment="1" applyProtection="1">
      <alignment vertical="top"/>
      <protection locked="0"/>
    </xf>
    <xf numFmtId="1" fontId="3" fillId="6" borderId="42" xfId="2" applyNumberFormat="1" applyFont="1" applyFill="1" applyBorder="1" applyProtection="1">
      <protection locked="0"/>
    </xf>
    <xf numFmtId="1" fontId="3" fillId="6" borderId="98" xfId="2" applyNumberFormat="1" applyFont="1" applyFill="1" applyBorder="1" applyProtection="1">
      <protection locked="0"/>
    </xf>
    <xf numFmtId="1" fontId="3" fillId="6" borderId="46" xfId="2" applyNumberFormat="1" applyFont="1" applyFill="1" applyBorder="1" applyProtection="1">
      <protection locked="0"/>
    </xf>
    <xf numFmtId="1" fontId="3" fillId="0" borderId="96" xfId="2" applyNumberFormat="1" applyFont="1" applyBorder="1" applyAlignment="1">
      <alignment horizontal="left" vertical="center" wrapText="1"/>
    </xf>
    <xf numFmtId="1" fontId="3" fillId="6" borderId="35" xfId="2" applyNumberFormat="1" applyFont="1" applyFill="1" applyBorder="1" applyProtection="1">
      <protection locked="0"/>
    </xf>
    <xf numFmtId="1" fontId="3" fillId="6" borderId="97" xfId="2" applyNumberFormat="1" applyFont="1" applyFill="1" applyBorder="1" applyProtection="1">
      <protection locked="0"/>
    </xf>
    <xf numFmtId="1" fontId="3" fillId="6" borderId="96" xfId="2" applyNumberFormat="1" applyFont="1" applyFill="1" applyBorder="1" applyProtection="1">
      <protection locked="0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28" xfId="2" applyNumberFormat="1" applyFont="1" applyBorder="1" applyAlignment="1">
      <alignment horizontal="left" vertical="center" wrapText="1"/>
    </xf>
    <xf numFmtId="1" fontId="3" fillId="0" borderId="139" xfId="2" applyNumberFormat="1" applyFont="1" applyBorder="1" applyAlignment="1">
      <alignment horizontal="left" vertical="center" wrapText="1"/>
    </xf>
    <xf numFmtId="1" fontId="3" fillId="6" borderId="156" xfId="2" applyNumberFormat="1" applyFont="1" applyFill="1" applyBorder="1" applyProtection="1">
      <protection locked="0"/>
    </xf>
    <xf numFmtId="1" fontId="3" fillId="6" borderId="176" xfId="2" applyNumberFormat="1" applyFont="1" applyFill="1" applyBorder="1" applyProtection="1">
      <protection locked="0"/>
    </xf>
    <xf numFmtId="1" fontId="3" fillId="6" borderId="139" xfId="2" applyNumberFormat="1" applyFont="1" applyFill="1" applyBorder="1" applyProtection="1">
      <protection locked="0"/>
    </xf>
    <xf numFmtId="0" fontId="5" fillId="0" borderId="0" xfId="0" applyFont="1"/>
    <xf numFmtId="1" fontId="3" fillId="0" borderId="10" xfId="2" applyNumberFormat="1" applyFont="1" applyBorder="1" applyAlignment="1">
      <alignment horizontal="center" vertical="center" wrapText="1"/>
    </xf>
    <xf numFmtId="1" fontId="3" fillId="6" borderId="143" xfId="2" applyNumberFormat="1" applyFont="1" applyFill="1" applyBorder="1" applyProtection="1">
      <protection locked="0"/>
    </xf>
    <xf numFmtId="0" fontId="5" fillId="0" borderId="0" xfId="0" applyFont="1" applyProtection="1">
      <protection locked="0"/>
    </xf>
    <xf numFmtId="1" fontId="3" fillId="6" borderId="37" xfId="2" applyNumberFormat="1" applyFont="1" applyFill="1" applyBorder="1" applyProtection="1">
      <protection locked="0"/>
    </xf>
    <xf numFmtId="1" fontId="3" fillId="6" borderId="44" xfId="2" applyNumberFormat="1" applyFont="1" applyFill="1" applyBorder="1" applyProtection="1">
      <protection locked="0"/>
    </xf>
    <xf numFmtId="1" fontId="3" fillId="6" borderId="43" xfId="2" applyNumberFormat="1" applyFont="1" applyFill="1" applyBorder="1" applyProtection="1">
      <protection locked="0"/>
    </xf>
    <xf numFmtId="1" fontId="3" fillId="6" borderId="138" xfId="2" applyNumberFormat="1" applyFont="1" applyFill="1" applyBorder="1" applyProtection="1">
      <protection locked="0"/>
    </xf>
    <xf numFmtId="1" fontId="3" fillId="6" borderId="51" xfId="2" applyNumberFormat="1" applyFont="1" applyFill="1" applyBorder="1" applyProtection="1">
      <protection locked="0"/>
    </xf>
    <xf numFmtId="1" fontId="3" fillId="6" borderId="50" xfId="2" applyNumberFormat="1" applyFont="1" applyFill="1" applyBorder="1" applyProtection="1">
      <protection locked="0"/>
    </xf>
    <xf numFmtId="1" fontId="7" fillId="12" borderId="177" xfId="5" applyNumberFormat="1" applyFont="1" applyFill="1" applyBorder="1" applyAlignment="1">
      <alignment wrapText="1"/>
    </xf>
    <xf numFmtId="1" fontId="14" fillId="12" borderId="0" xfId="5" applyNumberFormat="1" applyFont="1" applyFill="1" applyAlignment="1">
      <alignment wrapText="1"/>
    </xf>
    <xf numFmtId="1" fontId="3" fillId="0" borderId="188" xfId="5" applyNumberFormat="1" applyFont="1" applyBorder="1" applyAlignment="1">
      <alignment horizontal="center" vertical="center" wrapText="1"/>
    </xf>
    <xf numFmtId="1" fontId="3" fillId="0" borderId="189" xfId="5" applyNumberFormat="1" applyFont="1" applyBorder="1" applyAlignment="1">
      <alignment horizontal="center" vertical="center" wrapText="1"/>
    </xf>
    <xf numFmtId="1" fontId="3" fillId="0" borderId="187" xfId="5" applyNumberFormat="1" applyFont="1" applyBorder="1" applyAlignment="1">
      <alignment horizontal="center" vertical="center" wrapText="1"/>
    </xf>
    <xf numFmtId="1" fontId="3" fillId="0" borderId="180" xfId="5" applyNumberFormat="1" applyFont="1" applyBorder="1" applyAlignment="1">
      <alignment horizontal="center" vertical="center" wrapText="1"/>
    </xf>
    <xf numFmtId="1" fontId="3" fillId="0" borderId="190" xfId="5" applyNumberFormat="1" applyFont="1" applyBorder="1" applyAlignment="1">
      <alignment horizontal="center" vertical="center" wrapText="1"/>
    </xf>
    <xf numFmtId="1" fontId="3" fillId="0" borderId="179" xfId="5" applyNumberFormat="1" applyFont="1" applyBorder="1" applyAlignment="1">
      <alignment horizontal="center" vertical="center" wrapText="1"/>
    </xf>
    <xf numFmtId="1" fontId="3" fillId="0" borderId="193" xfId="5" applyNumberFormat="1" applyFont="1" applyBorder="1" applyAlignment="1">
      <alignment horizontal="right"/>
    </xf>
    <xf numFmtId="1" fontId="3" fillId="0" borderId="194" xfId="5" applyNumberFormat="1" applyFont="1" applyBorder="1" applyAlignment="1">
      <alignment horizontal="right"/>
    </xf>
    <xf numFmtId="1" fontId="3" fillId="0" borderId="195" xfId="5" applyNumberFormat="1" applyFont="1" applyBorder="1" applyAlignment="1">
      <alignment horizontal="right"/>
    </xf>
    <xf numFmtId="1" fontId="3" fillId="13" borderId="196" xfId="5" applyNumberFormat="1" applyFont="1" applyFill="1" applyBorder="1"/>
    <xf numFmtId="1" fontId="3" fillId="13" borderId="197" xfId="5" applyNumberFormat="1" applyFont="1" applyFill="1" applyBorder="1"/>
    <xf numFmtId="1" fontId="3" fillId="14" borderId="198" xfId="5" applyNumberFormat="1" applyFont="1" applyFill="1" applyBorder="1" applyProtection="1">
      <protection locked="0"/>
    </xf>
    <xf numFmtId="1" fontId="3" fillId="14" borderId="199" xfId="5" applyNumberFormat="1" applyFont="1" applyFill="1" applyBorder="1" applyProtection="1">
      <protection locked="0"/>
    </xf>
    <xf numFmtId="1" fontId="3" fillId="0" borderId="198" xfId="5" applyNumberFormat="1" applyFont="1" applyBorder="1" applyAlignment="1">
      <alignment horizontal="right"/>
    </xf>
    <xf numFmtId="1" fontId="3" fillId="13" borderId="198" xfId="5" applyNumberFormat="1" applyFont="1" applyFill="1" applyBorder="1"/>
    <xf numFmtId="1" fontId="3" fillId="13" borderId="201" xfId="5" applyNumberFormat="1" applyFont="1" applyFill="1" applyBorder="1"/>
    <xf numFmtId="1" fontId="3" fillId="14" borderId="201" xfId="5" applyNumberFormat="1" applyFont="1" applyFill="1" applyBorder="1" applyProtection="1">
      <protection locked="0"/>
    </xf>
    <xf numFmtId="1" fontId="3" fillId="14" borderId="202" xfId="5" applyNumberFormat="1" applyFont="1" applyFill="1" applyBorder="1" applyProtection="1">
      <protection locked="0"/>
    </xf>
    <xf numFmtId="1" fontId="3" fillId="0" borderId="205" xfId="5" applyNumberFormat="1" applyFont="1" applyBorder="1" applyAlignment="1">
      <alignment horizontal="right" wrapText="1"/>
    </xf>
    <xf numFmtId="1" fontId="3" fillId="0" borderId="206" xfId="5" applyNumberFormat="1" applyFont="1" applyBorder="1" applyAlignment="1">
      <alignment horizontal="right" wrapText="1"/>
    </xf>
    <xf numFmtId="1" fontId="3" fillId="0" borderId="207" xfId="5" applyNumberFormat="1" applyFont="1" applyBorder="1" applyAlignment="1">
      <alignment horizontal="right" wrapText="1"/>
    </xf>
    <xf numFmtId="1" fontId="3" fillId="13" borderId="205" xfId="5" applyNumberFormat="1" applyFont="1" applyFill="1" applyBorder="1"/>
    <xf numFmtId="1" fontId="3" fillId="13" borderId="208" xfId="5" applyNumberFormat="1" applyFont="1" applyFill="1" applyBorder="1"/>
    <xf numFmtId="1" fontId="3" fillId="13" borderId="209" xfId="5" applyNumberFormat="1" applyFont="1" applyFill="1" applyBorder="1"/>
    <xf numFmtId="1" fontId="3" fillId="14" borderId="205" xfId="5" applyNumberFormat="1" applyFont="1" applyFill="1" applyBorder="1" applyProtection="1">
      <protection locked="0"/>
    </xf>
    <xf numFmtId="1" fontId="3" fillId="14" borderId="208" xfId="5" applyNumberFormat="1" applyFont="1" applyFill="1" applyBorder="1" applyProtection="1">
      <protection locked="0"/>
    </xf>
    <xf numFmtId="1" fontId="3" fillId="0" borderId="191" xfId="5" applyNumberFormat="1" applyFont="1" applyBorder="1" applyAlignment="1">
      <alignment vertical="center" wrapText="1"/>
    </xf>
    <xf numFmtId="1" fontId="3" fillId="0" borderId="196" xfId="5" applyNumberFormat="1" applyFont="1" applyBorder="1" applyAlignment="1">
      <alignment horizontal="right" wrapText="1"/>
    </xf>
    <xf numFmtId="1" fontId="3" fillId="0" borderId="211" xfId="5" applyNumberFormat="1" applyFont="1" applyBorder="1" applyAlignment="1">
      <alignment horizontal="right" wrapText="1"/>
    </xf>
    <xf numFmtId="1" fontId="3" fillId="0" borderId="197" xfId="5" applyNumberFormat="1" applyFont="1" applyBorder="1" applyAlignment="1">
      <alignment horizontal="right" wrapText="1"/>
    </xf>
    <xf numFmtId="1" fontId="3" fillId="14" borderId="193" xfId="5" applyNumberFormat="1" applyFont="1" applyFill="1" applyBorder="1" applyProtection="1">
      <protection locked="0"/>
    </xf>
    <xf numFmtId="1" fontId="3" fillId="13" borderId="193" xfId="5" applyNumberFormat="1" applyFont="1" applyFill="1" applyBorder="1"/>
    <xf numFmtId="1" fontId="3" fillId="13" borderId="199" xfId="5" applyNumberFormat="1" applyFont="1" applyFill="1" applyBorder="1"/>
    <xf numFmtId="1" fontId="3" fillId="0" borderId="198" xfId="5" applyNumberFormat="1" applyFont="1" applyBorder="1" applyAlignment="1">
      <alignment vertical="center" wrapText="1"/>
    </xf>
    <xf numFmtId="1" fontId="3" fillId="0" borderId="213" xfId="5" applyNumberFormat="1" applyFont="1" applyBorder="1" applyAlignment="1">
      <alignment horizontal="right" wrapText="1"/>
    </xf>
    <xf numFmtId="1" fontId="3" fillId="0" borderId="194" xfId="5" applyNumberFormat="1" applyFont="1" applyBorder="1" applyAlignment="1">
      <alignment horizontal="right" wrapText="1"/>
    </xf>
    <xf numFmtId="1" fontId="3" fillId="0" borderId="201" xfId="5" applyNumberFormat="1" applyFont="1" applyBorder="1" applyAlignment="1">
      <alignment horizontal="right" wrapText="1"/>
    </xf>
    <xf numFmtId="1" fontId="3" fillId="0" borderId="205" xfId="5" applyNumberFormat="1" applyFont="1" applyBorder="1" applyAlignment="1">
      <alignment vertical="center" wrapText="1"/>
    </xf>
    <xf numFmtId="1" fontId="3" fillId="0" borderId="215" xfId="5" applyNumberFormat="1" applyFont="1" applyBorder="1" applyAlignment="1">
      <alignment horizontal="right" wrapText="1"/>
    </xf>
    <xf numFmtId="1" fontId="3" fillId="0" borderId="216" xfId="5" applyNumberFormat="1" applyFont="1" applyBorder="1" applyAlignment="1">
      <alignment horizontal="right" wrapText="1"/>
    </xf>
    <xf numFmtId="0" fontId="7" fillId="0" borderId="0" xfId="0" applyFont="1"/>
    <xf numFmtId="0" fontId="1" fillId="0" borderId="0" xfId="0" applyFont="1"/>
    <xf numFmtId="0" fontId="16" fillId="0" borderId="0" xfId="5" applyFont="1"/>
    <xf numFmtId="1" fontId="3" fillId="0" borderId="173" xfId="0" applyNumberFormat="1" applyFont="1" applyBorder="1" applyAlignment="1">
      <alignment horizontal="center" vertical="center" wrapText="1"/>
    </xf>
    <xf numFmtId="1" fontId="3" fillId="0" borderId="173" xfId="0" applyNumberFormat="1" applyFont="1" applyBorder="1" applyAlignment="1">
      <alignment horizontal="center" vertical="center"/>
    </xf>
    <xf numFmtId="0" fontId="3" fillId="0" borderId="142" xfId="0" applyFont="1" applyBorder="1" applyAlignment="1">
      <alignment vertical="center" wrapText="1"/>
    </xf>
    <xf numFmtId="0" fontId="3" fillId="0" borderId="47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3" fillId="0" borderId="40" xfId="0" applyFont="1" applyBorder="1" applyAlignment="1">
      <alignment vertical="center" wrapText="1"/>
    </xf>
    <xf numFmtId="0" fontId="3" fillId="0" borderId="159" xfId="0" applyFont="1" applyBorder="1" applyAlignment="1">
      <alignment vertical="center" wrapText="1"/>
    </xf>
    <xf numFmtId="1" fontId="7" fillId="0" borderId="0" xfId="0" applyNumberFormat="1" applyFont="1" applyAlignment="1">
      <alignment vertical="center"/>
    </xf>
    <xf numFmtId="0" fontId="5" fillId="3" borderId="0" xfId="0" applyFont="1" applyFill="1"/>
    <xf numFmtId="0" fontId="1" fillId="3" borderId="0" xfId="0" applyFont="1" applyFill="1"/>
    <xf numFmtId="1" fontId="5" fillId="4" borderId="0" xfId="0" applyNumberFormat="1" applyFont="1" applyFill="1"/>
    <xf numFmtId="1" fontId="3" fillId="0" borderId="33" xfId="0" applyNumberFormat="1" applyFont="1" applyBorder="1" applyAlignment="1">
      <alignment horizontal="center" vertical="center" wrapText="1"/>
    </xf>
    <xf numFmtId="1" fontId="3" fillId="0" borderId="77" xfId="0" applyNumberFormat="1" applyFont="1" applyBorder="1" applyAlignment="1">
      <alignment horizontal="center" vertical="center" wrapText="1"/>
    </xf>
    <xf numFmtId="1" fontId="3" fillId="0" borderId="218" xfId="0" applyNumberFormat="1" applyFont="1" applyBorder="1" applyAlignment="1">
      <alignment horizontal="center" vertical="center" wrapText="1"/>
    </xf>
    <xf numFmtId="1" fontId="3" fillId="3" borderId="143" xfId="0" applyNumberFormat="1" applyFont="1" applyFill="1" applyBorder="1" applyAlignment="1">
      <alignment vertical="center" wrapText="1"/>
    </xf>
    <xf numFmtId="1" fontId="3" fillId="3" borderId="129" xfId="0" applyNumberFormat="1" applyFont="1" applyFill="1" applyBorder="1" applyAlignment="1">
      <alignment horizontal="right" wrapText="1"/>
    </xf>
    <xf numFmtId="1" fontId="3" fillId="3" borderId="20" xfId="0" applyNumberFormat="1" applyFont="1" applyFill="1" applyBorder="1" applyAlignment="1">
      <alignment horizontal="right" wrapText="1"/>
    </xf>
    <xf numFmtId="1" fontId="3" fillId="3" borderId="128" xfId="0" applyNumberFormat="1" applyFont="1" applyFill="1" applyBorder="1" applyAlignment="1">
      <alignment horizontal="right"/>
    </xf>
    <xf numFmtId="1" fontId="3" fillId="6" borderId="142" xfId="0" applyNumberFormat="1" applyFont="1" applyFill="1" applyBorder="1" applyProtection="1">
      <protection locked="0"/>
    </xf>
    <xf numFmtId="1" fontId="3" fillId="3" borderId="37" xfId="0" applyNumberFormat="1" applyFont="1" applyFill="1" applyBorder="1" applyAlignment="1">
      <alignment vertical="center" wrapText="1"/>
    </xf>
    <xf numFmtId="1" fontId="3" fillId="3" borderId="96" xfId="0" applyNumberFormat="1" applyFont="1" applyFill="1" applyBorder="1" applyAlignment="1">
      <alignment horizontal="right"/>
    </xf>
    <xf numFmtId="1" fontId="3" fillId="3" borderId="91" xfId="0" applyNumberFormat="1" applyFont="1" applyFill="1" applyBorder="1" applyAlignment="1">
      <alignment horizontal="center"/>
    </xf>
    <xf numFmtId="1" fontId="3" fillId="3" borderId="141" xfId="0" applyNumberFormat="1" applyFont="1" applyFill="1" applyBorder="1" applyAlignment="1">
      <alignment horizontal="right"/>
    </xf>
    <xf numFmtId="1" fontId="3" fillId="3" borderId="140" xfId="0" applyNumberFormat="1" applyFont="1" applyFill="1" applyBorder="1" applyAlignment="1">
      <alignment horizontal="right"/>
    </xf>
    <xf numFmtId="1" fontId="3" fillId="3" borderId="12" xfId="0" applyNumberFormat="1" applyFont="1" applyFill="1" applyBorder="1" applyAlignment="1">
      <alignment horizontal="right"/>
    </xf>
    <xf numFmtId="1" fontId="3" fillId="3" borderId="141" xfId="0" applyNumberFormat="1" applyFont="1" applyFill="1" applyBorder="1"/>
    <xf numFmtId="1" fontId="3" fillId="3" borderId="12" xfId="0" applyNumberFormat="1" applyFont="1" applyFill="1" applyBorder="1"/>
    <xf numFmtId="1" fontId="3" fillId="3" borderId="150" xfId="0" applyNumberFormat="1" applyFont="1" applyFill="1" applyBorder="1"/>
    <xf numFmtId="1" fontId="3" fillId="3" borderId="10" xfId="0" applyNumberFormat="1" applyFont="1" applyFill="1" applyBorder="1"/>
    <xf numFmtId="1" fontId="3" fillId="3" borderId="171" xfId="0" applyNumberFormat="1" applyFont="1" applyFill="1" applyBorder="1"/>
    <xf numFmtId="1" fontId="3" fillId="3" borderId="91" xfId="0" applyNumberFormat="1" applyFont="1" applyFill="1" applyBorder="1"/>
    <xf numFmtId="1" fontId="17" fillId="8" borderId="129" xfId="0" applyNumberFormat="1" applyFont="1" applyFill="1" applyBorder="1" applyAlignment="1">
      <alignment horizontal="right" wrapText="1"/>
    </xf>
    <xf numFmtId="1" fontId="17" fillId="8" borderId="129" xfId="0" applyNumberFormat="1" applyFont="1" applyFill="1" applyBorder="1"/>
    <xf numFmtId="1" fontId="17" fillId="8" borderId="53" xfId="0" applyNumberFormat="1" applyFont="1" applyFill="1" applyBorder="1"/>
    <xf numFmtId="1" fontId="17" fillId="8" borderId="55" xfId="0" applyNumberFormat="1" applyFont="1" applyFill="1" applyBorder="1"/>
    <xf numFmtId="1" fontId="17" fillId="8" borderId="128" xfId="0" applyNumberFormat="1" applyFont="1" applyFill="1" applyBorder="1"/>
    <xf numFmtId="1" fontId="17" fillId="8" borderId="142" xfId="0" applyNumberFormat="1" applyFont="1" applyFill="1" applyBorder="1"/>
    <xf numFmtId="1" fontId="17" fillId="8" borderId="35" xfId="0" applyNumberFormat="1" applyFont="1" applyFill="1" applyBorder="1" applyAlignment="1">
      <alignment horizontal="right" wrapText="1"/>
    </xf>
    <xf numFmtId="1" fontId="17" fillId="8" borderId="35" xfId="0" applyNumberFormat="1" applyFont="1" applyFill="1" applyBorder="1"/>
    <xf numFmtId="1" fontId="17" fillId="8" borderId="36" xfId="0" applyNumberFormat="1" applyFont="1" applyFill="1" applyBorder="1"/>
    <xf numFmtId="1" fontId="17" fillId="8" borderId="38" xfId="0" applyNumberFormat="1" applyFont="1" applyFill="1" applyBorder="1"/>
    <xf numFmtId="1" fontId="17" fillId="8" borderId="96" xfId="0" applyNumberFormat="1" applyFont="1" applyFill="1" applyBorder="1"/>
    <xf numFmtId="1" fontId="17" fillId="8" borderId="40" xfId="0" applyNumberFormat="1" applyFont="1" applyFill="1" applyBorder="1"/>
    <xf numFmtId="1" fontId="3" fillId="3" borderId="44" xfId="0" applyNumberFormat="1" applyFont="1" applyFill="1" applyBorder="1" applyAlignment="1">
      <alignment vertical="center" wrapText="1"/>
    </xf>
    <xf numFmtId="1" fontId="3" fillId="3" borderId="42" xfId="0" applyNumberFormat="1" applyFont="1" applyFill="1" applyBorder="1" applyAlignment="1">
      <alignment horizontal="right" wrapText="1"/>
    </xf>
    <xf numFmtId="1" fontId="3" fillId="3" borderId="48" xfId="0" applyNumberFormat="1" applyFont="1" applyFill="1" applyBorder="1" applyAlignment="1">
      <alignment horizontal="right" wrapText="1"/>
    </xf>
    <xf numFmtId="1" fontId="3" fillId="3" borderId="46" xfId="0" applyNumberFormat="1" applyFont="1" applyFill="1" applyBorder="1" applyAlignment="1">
      <alignment horizontal="right"/>
    </xf>
    <xf numFmtId="1" fontId="17" fillId="8" borderId="42" xfId="0" applyNumberFormat="1" applyFont="1" applyFill="1" applyBorder="1" applyAlignment="1">
      <alignment horizontal="right" wrapText="1"/>
    </xf>
    <xf numFmtId="1" fontId="17" fillId="8" borderId="42" xfId="0" applyNumberFormat="1" applyFont="1" applyFill="1" applyBorder="1"/>
    <xf numFmtId="1" fontId="17" fillId="8" borderId="43" xfId="0" applyNumberFormat="1" applyFont="1" applyFill="1" applyBorder="1"/>
    <xf numFmtId="1" fontId="17" fillId="8" borderId="45" xfId="0" applyNumberFormat="1" applyFont="1" applyFill="1" applyBorder="1"/>
    <xf numFmtId="1" fontId="17" fillId="8" borderId="46" xfId="0" applyNumberFormat="1" applyFont="1" applyFill="1" applyBorder="1"/>
    <xf numFmtId="1" fontId="17" fillId="8" borderId="47" xfId="0" applyNumberFormat="1" applyFont="1" applyFill="1" applyBorder="1"/>
    <xf numFmtId="1" fontId="17" fillId="8" borderId="141" xfId="0" applyNumberFormat="1" applyFont="1" applyFill="1" applyBorder="1" applyAlignment="1">
      <alignment horizontal="right"/>
    </xf>
    <xf numFmtId="1" fontId="17" fillId="8" borderId="141" xfId="0" applyNumberFormat="1" applyFont="1" applyFill="1" applyBorder="1"/>
    <xf numFmtId="1" fontId="17" fillId="8" borderId="150" xfId="0" applyNumberFormat="1" applyFont="1" applyFill="1" applyBorder="1"/>
    <xf numFmtId="1" fontId="17" fillId="8" borderId="10" xfId="0" applyNumberFormat="1" applyFont="1" applyFill="1" applyBorder="1"/>
    <xf numFmtId="1" fontId="17" fillId="8" borderId="171" xfId="0" applyNumberFormat="1" applyFont="1" applyFill="1" applyBorder="1"/>
    <xf numFmtId="1" fontId="17" fillId="8" borderId="12" xfId="0" applyNumberFormat="1" applyFont="1" applyFill="1" applyBorder="1"/>
    <xf numFmtId="1" fontId="17" fillId="8" borderId="91" xfId="0" applyNumberFormat="1" applyFont="1" applyFill="1" applyBorder="1"/>
    <xf numFmtId="1" fontId="5" fillId="15" borderId="0" xfId="0" applyNumberFormat="1" applyFont="1" applyFill="1" applyProtection="1">
      <protection locked="0"/>
    </xf>
    <xf numFmtId="1" fontId="5" fillId="15" borderId="0" xfId="0" applyNumberFormat="1" applyFont="1" applyFill="1"/>
    <xf numFmtId="1" fontId="3" fillId="3" borderId="150" xfId="0" applyNumberFormat="1" applyFont="1" applyFill="1" applyBorder="1" applyAlignment="1">
      <alignment horizontal="right"/>
    </xf>
    <xf numFmtId="1" fontId="3" fillId="3" borderId="16" xfId="0" applyNumberFormat="1" applyFont="1" applyFill="1" applyBorder="1"/>
    <xf numFmtId="1" fontId="3" fillId="3" borderId="11" xfId="0" applyNumberFormat="1" applyFont="1" applyFill="1" applyBorder="1"/>
    <xf numFmtId="1" fontId="17" fillId="8" borderId="219" xfId="0" applyNumberFormat="1" applyFont="1" applyFill="1" applyBorder="1" applyAlignment="1">
      <alignment horizontal="right"/>
    </xf>
    <xf numFmtId="1" fontId="17" fillId="8" borderId="220" xfId="0" applyNumberFormat="1" applyFont="1" applyFill="1" applyBorder="1"/>
    <xf numFmtId="1" fontId="17" fillId="8" borderId="221" xfId="0" applyNumberFormat="1" applyFont="1" applyFill="1" applyBorder="1"/>
    <xf numFmtId="1" fontId="17" fillId="8" borderId="222" xfId="0" applyNumberFormat="1" applyFont="1" applyFill="1" applyBorder="1"/>
    <xf numFmtId="1" fontId="17" fillId="8" borderId="223" xfId="0" applyNumberFormat="1" applyFont="1" applyFill="1" applyBorder="1"/>
    <xf numFmtId="1" fontId="17" fillId="8" borderId="224" xfId="0" applyNumberFormat="1" applyFont="1" applyFill="1" applyBorder="1"/>
    <xf numFmtId="1" fontId="17" fillId="8" borderId="219" xfId="0" applyNumberFormat="1" applyFont="1" applyFill="1" applyBorder="1"/>
    <xf numFmtId="1" fontId="3" fillId="3" borderId="156" xfId="0" applyNumberFormat="1" applyFont="1" applyFill="1" applyBorder="1"/>
    <xf numFmtId="1" fontId="3" fillId="3" borderId="157" xfId="0" applyNumberFormat="1" applyFont="1" applyFill="1" applyBorder="1"/>
    <xf numFmtId="1" fontId="3" fillId="3" borderId="158" xfId="0" applyNumberFormat="1" applyFont="1" applyFill="1" applyBorder="1"/>
    <xf numFmtId="1" fontId="3" fillId="3" borderId="167" xfId="0" applyNumberFormat="1" applyFont="1" applyFill="1" applyBorder="1"/>
    <xf numFmtId="1" fontId="3" fillId="3" borderId="225" xfId="0" applyNumberFormat="1" applyFont="1" applyFill="1" applyBorder="1"/>
    <xf numFmtId="1" fontId="3" fillId="3" borderId="139" xfId="0" applyNumberFormat="1" applyFont="1" applyFill="1" applyBorder="1"/>
    <xf numFmtId="1" fontId="3" fillId="3" borderId="159" xfId="0" applyNumberFormat="1" applyFont="1" applyFill="1" applyBorder="1"/>
    <xf numFmtId="1" fontId="1" fillId="2" borderId="0" xfId="0" applyNumberFormat="1" applyFont="1" applyFill="1"/>
    <xf numFmtId="1" fontId="1" fillId="3" borderId="0" xfId="0" applyNumberFormat="1" applyFont="1" applyFill="1"/>
    <xf numFmtId="1" fontId="3" fillId="0" borderId="136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7" fillId="0" borderId="226" xfId="0" applyNumberFormat="1" applyFont="1" applyBorder="1"/>
    <xf numFmtId="1" fontId="7" fillId="2" borderId="226" xfId="0" applyNumberFormat="1" applyFont="1" applyFill="1" applyBorder="1"/>
    <xf numFmtId="1" fontId="5" fillId="0" borderId="227" xfId="0" applyNumberFormat="1" applyFont="1" applyBorder="1"/>
    <xf numFmtId="1" fontId="5" fillId="0" borderId="228" xfId="0" applyNumberFormat="1" applyFont="1" applyBorder="1"/>
    <xf numFmtId="1" fontId="5" fillId="0" borderId="229" xfId="0" applyNumberFormat="1" applyFont="1" applyBorder="1"/>
    <xf numFmtId="1" fontId="3" fillId="0" borderId="237" xfId="0" applyNumberFormat="1" applyFont="1" applyBorder="1" applyAlignment="1">
      <alignment horizontal="center" vertical="center" wrapText="1"/>
    </xf>
    <xf numFmtId="1" fontId="3" fillId="0" borderId="238" xfId="0" applyNumberFormat="1" applyFont="1" applyBorder="1" applyAlignment="1">
      <alignment horizontal="center" vertical="center" wrapText="1"/>
    </xf>
    <xf numFmtId="1" fontId="3" fillId="0" borderId="236" xfId="0" applyNumberFormat="1" applyFont="1" applyBorder="1" applyAlignment="1">
      <alignment horizontal="center" vertical="center" wrapText="1"/>
    </xf>
    <xf numFmtId="1" fontId="3" fillId="0" borderId="239" xfId="0" applyNumberFormat="1" applyFont="1" applyBorder="1" applyAlignment="1">
      <alignment horizontal="center" vertical="center"/>
    </xf>
    <xf numFmtId="1" fontId="3" fillId="0" borderId="237" xfId="0" applyNumberFormat="1" applyFont="1" applyBorder="1" applyAlignment="1">
      <alignment horizontal="right"/>
    </xf>
    <xf numFmtId="1" fontId="3" fillId="0" borderId="238" xfId="0" applyNumberFormat="1" applyFont="1" applyBorder="1" applyAlignment="1">
      <alignment horizontal="right"/>
    </xf>
    <xf numFmtId="1" fontId="3" fillId="0" borderId="236" xfId="0" applyNumberFormat="1" applyFont="1" applyBorder="1" applyAlignment="1">
      <alignment horizontal="right"/>
    </xf>
    <xf numFmtId="1" fontId="3" fillId="6" borderId="237" xfId="0" applyNumberFormat="1" applyFont="1" applyFill="1" applyBorder="1" applyProtection="1">
      <protection locked="0"/>
    </xf>
    <xf numFmtId="1" fontId="3" fillId="6" borderId="236" xfId="0" applyNumberFormat="1" applyFont="1" applyFill="1" applyBorder="1" applyProtection="1">
      <protection locked="0"/>
    </xf>
    <xf numFmtId="1" fontId="3" fillId="0" borderId="240" xfId="0" applyNumberFormat="1" applyFont="1" applyBorder="1" applyAlignment="1">
      <alignment horizontal="center" vertical="center"/>
    </xf>
    <xf numFmtId="1" fontId="3" fillId="0" borderId="241" xfId="0" applyNumberFormat="1" applyFont="1" applyBorder="1" applyAlignment="1">
      <alignment horizontal="right" wrapText="1"/>
    </xf>
    <xf numFmtId="1" fontId="3" fillId="0" borderId="242" xfId="0" applyNumberFormat="1" applyFont="1" applyBorder="1" applyAlignment="1">
      <alignment horizontal="right"/>
    </xf>
    <xf numFmtId="1" fontId="3" fillId="6" borderId="241" xfId="0" applyNumberFormat="1" applyFont="1" applyFill="1" applyBorder="1" applyProtection="1">
      <protection locked="0"/>
    </xf>
    <xf numFmtId="1" fontId="3" fillId="6" borderId="242" xfId="0" applyNumberFormat="1" applyFont="1" applyFill="1" applyBorder="1" applyProtection="1">
      <protection locked="0"/>
    </xf>
    <xf numFmtId="1" fontId="3" fillId="0" borderId="167" xfId="0" applyNumberFormat="1" applyFont="1" applyBorder="1" applyAlignment="1">
      <alignment horizontal="right"/>
    </xf>
    <xf numFmtId="1" fontId="3" fillId="7" borderId="243" xfId="1" applyNumberFormat="1" applyFont="1" applyBorder="1" applyProtection="1">
      <protection locked="0"/>
    </xf>
    <xf numFmtId="1" fontId="3" fillId="7" borderId="244" xfId="1" applyNumberFormat="1" applyFont="1" applyBorder="1" applyProtection="1">
      <protection locked="0"/>
    </xf>
    <xf numFmtId="1" fontId="3" fillId="7" borderId="245" xfId="1" applyNumberFormat="1" applyFont="1" applyBorder="1" applyProtection="1">
      <protection locked="0"/>
    </xf>
    <xf numFmtId="1" fontId="3" fillId="0" borderId="239" xfId="0" applyNumberFormat="1" applyFont="1" applyBorder="1" applyAlignment="1">
      <alignment horizontal="center" vertical="center" wrapText="1"/>
    </xf>
    <xf numFmtId="1" fontId="3" fillId="0" borderId="248" xfId="0" applyNumberFormat="1" applyFont="1" applyBorder="1" applyAlignment="1">
      <alignment horizontal="center" vertical="center" wrapText="1"/>
    </xf>
    <xf numFmtId="1" fontId="3" fillId="0" borderId="247" xfId="0" applyNumberFormat="1" applyFont="1" applyBorder="1" applyAlignment="1">
      <alignment horizontal="center" vertical="center" wrapText="1"/>
    </xf>
    <xf numFmtId="1" fontId="3" fillId="0" borderId="239" xfId="0" applyNumberFormat="1" applyFont="1" applyBorder="1" applyAlignment="1">
      <alignment horizontal="right" wrapText="1"/>
    </xf>
    <xf numFmtId="1" fontId="3" fillId="0" borderId="249" xfId="0" applyNumberFormat="1" applyFont="1" applyBorder="1" applyAlignment="1">
      <alignment horizontal="right" wrapText="1"/>
    </xf>
    <xf numFmtId="1" fontId="3" fillId="0" borderId="236" xfId="0" applyNumberFormat="1" applyFont="1" applyBorder="1" applyAlignment="1">
      <alignment horizontal="right" wrapText="1"/>
    </xf>
    <xf numFmtId="1" fontId="3" fillId="6" borderId="250" xfId="0" applyNumberFormat="1" applyFont="1" applyFill="1" applyBorder="1" applyProtection="1">
      <protection locked="0"/>
    </xf>
    <xf numFmtId="1" fontId="3" fillId="0" borderId="240" xfId="0" applyNumberFormat="1" applyFont="1" applyBorder="1" applyAlignment="1">
      <alignment horizontal="left" vertical="center" wrapText="1"/>
    </xf>
    <xf numFmtId="1" fontId="3" fillId="0" borderId="96" xfId="0" applyNumberFormat="1" applyFont="1" applyBorder="1" applyAlignment="1">
      <alignment horizontal="right"/>
    </xf>
    <xf numFmtId="1" fontId="3" fillId="6" borderId="251" xfId="0" applyNumberFormat="1" applyFont="1" applyFill="1" applyBorder="1" applyProtection="1">
      <protection locked="0"/>
    </xf>
    <xf numFmtId="1" fontId="3" fillId="0" borderId="77" xfId="0" applyNumberFormat="1" applyFont="1" applyBorder="1" applyAlignment="1">
      <alignment horizontal="right"/>
    </xf>
    <xf numFmtId="1" fontId="3" fillId="0" borderId="246" xfId="0" applyNumberFormat="1" applyFont="1" applyBorder="1" applyAlignment="1">
      <alignment horizontal="left" vertical="center" wrapText="1"/>
    </xf>
    <xf numFmtId="1" fontId="7" fillId="0" borderId="235" xfId="0" applyNumberFormat="1" applyFont="1" applyBorder="1"/>
    <xf numFmtId="1" fontId="7" fillId="0" borderId="135" xfId="0" applyNumberFormat="1" applyFont="1" applyBorder="1"/>
    <xf numFmtId="1" fontId="3" fillId="0" borderId="251" xfId="0" applyNumberFormat="1" applyFont="1" applyBorder="1" applyAlignment="1">
      <alignment vertical="center" wrapText="1"/>
    </xf>
    <xf numFmtId="1" fontId="3" fillId="0" borderId="241" xfId="0" applyNumberFormat="1" applyFont="1" applyBorder="1" applyAlignment="1">
      <alignment vertical="center" wrapText="1"/>
    </xf>
    <xf numFmtId="1" fontId="3" fillId="0" borderId="242" xfId="0" applyNumberFormat="1" applyFont="1" applyBorder="1"/>
    <xf numFmtId="1" fontId="3" fillId="0" borderId="234" xfId="0" applyNumberFormat="1" applyFont="1" applyBorder="1" applyAlignment="1">
      <alignment vertical="center" wrapText="1"/>
    </xf>
    <xf numFmtId="1" fontId="3" fillId="0" borderId="237" xfId="0" applyNumberFormat="1" applyFont="1" applyBorder="1" applyAlignment="1">
      <alignment vertical="center" wrapText="1"/>
    </xf>
    <xf numFmtId="1" fontId="3" fillId="0" borderId="248" xfId="0" applyNumberFormat="1" applyFont="1" applyBorder="1" applyAlignment="1">
      <alignment vertical="center" wrapText="1"/>
    </xf>
    <xf numFmtId="1" fontId="3" fillId="0" borderId="236" xfId="0" applyNumberFormat="1" applyFont="1" applyBorder="1"/>
    <xf numFmtId="1" fontId="3" fillId="6" borderId="234" xfId="0" applyNumberFormat="1" applyFont="1" applyFill="1" applyBorder="1" applyProtection="1">
      <protection locked="0"/>
    </xf>
    <xf numFmtId="1" fontId="7" fillId="2" borderId="135" xfId="0" applyNumberFormat="1" applyFont="1" applyFill="1" applyBorder="1"/>
    <xf numFmtId="1" fontId="3" fillId="0" borderId="237" xfId="0" applyNumberFormat="1" applyFont="1" applyBorder="1" applyAlignment="1">
      <alignment horizontal="right" wrapText="1"/>
    </xf>
    <xf numFmtId="1" fontId="3" fillId="0" borderId="248" xfId="0" applyNumberFormat="1" applyFont="1" applyBorder="1" applyAlignment="1">
      <alignment horizontal="right" wrapText="1"/>
    </xf>
    <xf numFmtId="1" fontId="3" fillId="0" borderId="237" xfId="0" applyNumberFormat="1" applyFont="1" applyBorder="1"/>
    <xf numFmtId="1" fontId="3" fillId="0" borderId="234" xfId="0" applyNumberFormat="1" applyFont="1" applyBorder="1"/>
    <xf numFmtId="1" fontId="3" fillId="0" borderId="250" xfId="0" applyNumberFormat="1" applyFont="1" applyBorder="1"/>
    <xf numFmtId="1" fontId="3" fillId="0" borderId="230" xfId="0" applyNumberFormat="1" applyFont="1" applyBorder="1" applyAlignment="1">
      <alignment horizontal="center" vertical="center" wrapText="1"/>
    </xf>
    <xf numFmtId="1" fontId="3" fillId="0" borderId="235" xfId="0" applyNumberFormat="1" applyFont="1" applyBorder="1" applyAlignment="1">
      <alignment horizontal="center" vertical="center" wrapText="1"/>
    </xf>
    <xf numFmtId="1" fontId="3" fillId="0" borderId="234" xfId="0" applyNumberFormat="1" applyFont="1" applyBorder="1" applyAlignment="1">
      <alignment horizontal="center" vertical="center" wrapText="1"/>
    </xf>
    <xf numFmtId="1" fontId="3" fillId="0" borderId="253" xfId="0" applyNumberFormat="1" applyFont="1" applyBorder="1" applyAlignment="1">
      <alignment horizontal="center" vertical="center" wrapText="1"/>
    </xf>
    <xf numFmtId="1" fontId="3" fillId="6" borderId="240" xfId="0" applyNumberFormat="1" applyFont="1" applyFill="1" applyBorder="1" applyProtection="1">
      <protection locked="0"/>
    </xf>
    <xf numFmtId="1" fontId="3" fillId="6" borderId="254" xfId="0" applyNumberFormat="1" applyFont="1" applyFill="1" applyBorder="1" applyProtection="1">
      <protection locked="0"/>
    </xf>
    <xf numFmtId="1" fontId="3" fillId="8" borderId="240" xfId="0" applyNumberFormat="1" applyFont="1" applyFill="1" applyBorder="1"/>
    <xf numFmtId="1" fontId="3" fillId="8" borderId="255" xfId="0" applyNumberFormat="1" applyFont="1" applyFill="1" applyBorder="1"/>
    <xf numFmtId="1" fontId="5" fillId="3" borderId="256" xfId="0" applyNumberFormat="1" applyFont="1" applyFill="1" applyBorder="1"/>
    <xf numFmtId="1" fontId="3" fillId="3" borderId="256" xfId="0" applyNumberFormat="1" applyFont="1" applyFill="1" applyBorder="1"/>
    <xf numFmtId="1" fontId="3" fillId="3" borderId="256" xfId="0" applyNumberFormat="1" applyFont="1" applyFill="1" applyBorder="1" applyAlignment="1">
      <alignment wrapText="1"/>
    </xf>
    <xf numFmtId="1" fontId="3" fillId="6" borderId="257" xfId="0" applyNumberFormat="1" applyFont="1" applyFill="1" applyBorder="1" applyProtection="1">
      <protection locked="0"/>
    </xf>
    <xf numFmtId="1" fontId="3" fillId="3" borderId="258" xfId="0" applyNumberFormat="1" applyFont="1" applyFill="1" applyBorder="1" applyAlignment="1">
      <alignment wrapText="1"/>
    </xf>
    <xf numFmtId="1" fontId="7" fillId="0" borderId="259" xfId="0" applyNumberFormat="1" applyFont="1" applyBorder="1"/>
    <xf numFmtId="1" fontId="7" fillId="2" borderId="259" xfId="0" applyNumberFormat="1" applyFont="1" applyFill="1" applyBorder="1"/>
    <xf numFmtId="1" fontId="3" fillId="0" borderId="261" xfId="0" applyNumberFormat="1" applyFont="1" applyBorder="1" applyAlignment="1">
      <alignment horizontal="center" vertical="center" wrapText="1"/>
    </xf>
    <xf numFmtId="1" fontId="3" fillId="3" borderId="263" xfId="0" applyNumberFormat="1" applyFont="1" applyFill="1" applyBorder="1" applyAlignment="1">
      <alignment wrapText="1"/>
    </xf>
    <xf numFmtId="1" fontId="3" fillId="6" borderId="264" xfId="0" applyNumberFormat="1" applyFont="1" applyFill="1" applyBorder="1" applyProtection="1">
      <protection locked="0"/>
    </xf>
    <xf numFmtId="1" fontId="10" fillId="3" borderId="265" xfId="0" applyNumberFormat="1" applyFont="1" applyFill="1" applyBorder="1"/>
    <xf numFmtId="1" fontId="3" fillId="3" borderId="265" xfId="0" applyNumberFormat="1" applyFont="1" applyFill="1" applyBorder="1" applyAlignment="1">
      <alignment wrapText="1"/>
    </xf>
    <xf numFmtId="1" fontId="3" fillId="2" borderId="252" xfId="0" applyNumberFormat="1" applyFont="1" applyFill="1" applyBorder="1"/>
    <xf numFmtId="1" fontId="3" fillId="3" borderId="165" xfId="0" applyNumberFormat="1" applyFont="1" applyFill="1" applyBorder="1" applyAlignment="1">
      <alignment wrapText="1"/>
    </xf>
    <xf numFmtId="1" fontId="3" fillId="0" borderId="230" xfId="0" applyNumberFormat="1" applyFont="1" applyBorder="1"/>
    <xf numFmtId="1" fontId="3" fillId="0" borderId="165" xfId="0" applyNumberFormat="1" applyFont="1" applyBorder="1" applyAlignment="1">
      <alignment wrapText="1"/>
    </xf>
    <xf numFmtId="1" fontId="3" fillId="3" borderId="267" xfId="0" applyNumberFormat="1" applyFont="1" applyFill="1" applyBorder="1" applyAlignment="1">
      <alignment wrapText="1"/>
    </xf>
    <xf numFmtId="1" fontId="3" fillId="0" borderId="267" xfId="0" applyNumberFormat="1" applyFont="1" applyBorder="1" applyAlignment="1">
      <alignment wrapText="1"/>
    </xf>
    <xf numFmtId="1" fontId="3" fillId="0" borderId="268" xfId="0" applyNumberFormat="1" applyFont="1" applyBorder="1" applyAlignment="1">
      <alignment vertical="center"/>
    </xf>
    <xf numFmtId="1" fontId="3" fillId="6" borderId="269" xfId="0" applyNumberFormat="1" applyFont="1" applyFill="1" applyBorder="1" applyProtection="1">
      <protection locked="0"/>
    </xf>
    <xf numFmtId="1" fontId="3" fillId="0" borderId="256" xfId="0" applyNumberFormat="1" applyFont="1" applyBorder="1" applyAlignment="1">
      <alignment wrapText="1"/>
    </xf>
    <xf numFmtId="1" fontId="3" fillId="0" borderId="270" xfId="0" applyNumberFormat="1" applyFont="1" applyBorder="1" applyAlignment="1">
      <alignment vertical="center"/>
    </xf>
    <xf numFmtId="1" fontId="3" fillId="6" borderId="266" xfId="0" applyNumberFormat="1" applyFont="1" applyFill="1" applyBorder="1" applyProtection="1">
      <protection locked="0"/>
    </xf>
    <xf numFmtId="1" fontId="3" fillId="3" borderId="271" xfId="0" applyNumberFormat="1" applyFont="1" applyFill="1" applyBorder="1" applyAlignment="1">
      <alignment wrapText="1"/>
    </xf>
    <xf numFmtId="1" fontId="3" fillId="3" borderId="272" xfId="0" applyNumberFormat="1" applyFont="1" applyFill="1" applyBorder="1" applyAlignment="1">
      <alignment wrapText="1"/>
    </xf>
    <xf numFmtId="1" fontId="7" fillId="3" borderId="267" xfId="0" applyNumberFormat="1" applyFont="1" applyFill="1" applyBorder="1"/>
    <xf numFmtId="1" fontId="3" fillId="0" borderId="275" xfId="0" applyNumberFormat="1" applyFont="1" applyBorder="1" applyAlignment="1">
      <alignment horizontal="center" vertical="center" wrapText="1"/>
    </xf>
    <xf numFmtId="1" fontId="11" fillId="0" borderId="276" xfId="0" applyNumberFormat="1" applyFont="1" applyBorder="1" applyAlignment="1">
      <alignment horizontal="center" vertical="center" wrapText="1"/>
    </xf>
    <xf numFmtId="1" fontId="3" fillId="3" borderId="277" xfId="0" applyNumberFormat="1" applyFont="1" applyFill="1" applyBorder="1" applyAlignment="1">
      <alignment wrapText="1"/>
    </xf>
    <xf numFmtId="1" fontId="3" fillId="0" borderId="268" xfId="0" applyNumberFormat="1" applyFont="1" applyBorder="1" applyAlignment="1">
      <alignment vertical="center" wrapText="1"/>
    </xf>
    <xf numFmtId="1" fontId="3" fillId="8" borderId="278" xfId="0" applyNumberFormat="1" applyFont="1" applyFill="1" applyBorder="1"/>
    <xf numFmtId="1" fontId="3" fillId="3" borderId="252" xfId="0" applyNumberFormat="1" applyFont="1" applyFill="1" applyBorder="1" applyAlignment="1" applyProtection="1">
      <alignment vertical="center"/>
      <protection locked="0"/>
    </xf>
    <xf numFmtId="1" fontId="3" fillId="3" borderId="279" xfId="0" applyNumberFormat="1" applyFont="1" applyFill="1" applyBorder="1" applyAlignment="1">
      <alignment vertical="center"/>
    </xf>
    <xf numFmtId="1" fontId="3" fillId="3" borderId="279" xfId="0" applyNumberFormat="1" applyFont="1" applyFill="1" applyBorder="1" applyAlignment="1">
      <alignment wrapText="1"/>
    </xf>
    <xf numFmtId="1" fontId="3" fillId="3" borderId="227" xfId="0" applyNumberFormat="1" applyFont="1" applyFill="1" applyBorder="1" applyAlignment="1">
      <alignment wrapText="1"/>
    </xf>
    <xf numFmtId="1" fontId="3" fillId="3" borderId="281" xfId="0" applyNumberFormat="1" applyFont="1" applyFill="1" applyBorder="1" applyAlignment="1">
      <alignment wrapText="1"/>
    </xf>
    <xf numFmtId="1" fontId="2" fillId="3" borderId="279" xfId="0" applyNumberFormat="1" applyFont="1" applyFill="1" applyBorder="1" applyAlignment="1">
      <alignment wrapText="1"/>
    </xf>
    <xf numFmtId="1" fontId="3" fillId="0" borderId="287" xfId="0" applyNumberFormat="1" applyFont="1" applyBorder="1" applyAlignment="1">
      <alignment wrapText="1"/>
    </xf>
    <xf numFmtId="1" fontId="3" fillId="0" borderId="279" xfId="0" applyNumberFormat="1" applyFont="1" applyBorder="1" applyAlignment="1">
      <alignment wrapText="1"/>
    </xf>
    <xf numFmtId="1" fontId="3" fillId="0" borderId="288" xfId="0" applyNumberFormat="1" applyFont="1" applyBorder="1" applyAlignment="1">
      <alignment horizontal="center" vertical="center" wrapText="1"/>
    </xf>
    <xf numFmtId="1" fontId="3" fillId="0" borderId="289" xfId="0" applyNumberFormat="1" applyFont="1" applyBorder="1" applyAlignment="1">
      <alignment horizontal="center" vertical="center" wrapText="1"/>
    </xf>
    <xf numFmtId="1" fontId="3" fillId="0" borderId="286" xfId="0" applyNumberFormat="1" applyFont="1" applyBorder="1" applyAlignment="1">
      <alignment horizontal="center" vertical="center" wrapText="1"/>
    </xf>
    <xf numFmtId="1" fontId="3" fillId="0" borderId="290" xfId="0" applyNumberFormat="1" applyFont="1" applyBorder="1" applyAlignment="1">
      <alignment horizontal="center" vertical="center" wrapText="1"/>
    </xf>
    <xf numFmtId="1" fontId="3" fillId="0" borderId="291" xfId="0" applyNumberFormat="1" applyFont="1" applyBorder="1" applyAlignment="1">
      <alignment horizontal="center" vertical="center" wrapText="1"/>
    </xf>
    <xf numFmtId="1" fontId="3" fillId="0" borderId="290" xfId="0" applyNumberFormat="1" applyFont="1" applyBorder="1"/>
    <xf numFmtId="1" fontId="3" fillId="0" borderId="289" xfId="0" applyNumberFormat="1" applyFont="1" applyBorder="1"/>
    <xf numFmtId="1" fontId="3" fillId="0" borderId="286" xfId="0" applyNumberFormat="1" applyFont="1" applyBorder="1"/>
    <xf numFmtId="1" fontId="3" fillId="0" borderId="284" xfId="0" applyNumberFormat="1" applyFont="1" applyBorder="1"/>
    <xf numFmtId="1" fontId="3" fillId="0" borderId="291" xfId="0" applyNumberFormat="1" applyFont="1" applyBorder="1"/>
    <xf numFmtId="1" fontId="7" fillId="3" borderId="287" xfId="0" applyNumberFormat="1" applyFont="1" applyFill="1" applyBorder="1"/>
    <xf numFmtId="1" fontId="10" fillId="0" borderId="279" xfId="0" applyNumberFormat="1" applyFont="1" applyBorder="1"/>
    <xf numFmtId="1" fontId="3" fillId="0" borderId="293" xfId="0" applyNumberFormat="1" applyFont="1" applyBorder="1"/>
    <xf numFmtId="1" fontId="3" fillId="0" borderId="294" xfId="0" applyNumberFormat="1" applyFont="1" applyBorder="1"/>
    <xf numFmtId="1" fontId="3" fillId="0" borderId="278" xfId="0" applyNumberFormat="1" applyFont="1" applyBorder="1"/>
    <xf numFmtId="1" fontId="3" fillId="6" borderId="293" xfId="0" applyNumberFormat="1" applyFont="1" applyFill="1" applyBorder="1" applyProtection="1">
      <protection locked="0"/>
    </xf>
    <xf numFmtId="1" fontId="3" fillId="6" borderId="278" xfId="0" applyNumberFormat="1" applyFont="1" applyFill="1" applyBorder="1" applyProtection="1">
      <protection locked="0"/>
    </xf>
    <xf numFmtId="1" fontId="3" fillId="6" borderId="295" xfId="0" applyNumberFormat="1" applyFont="1" applyFill="1" applyBorder="1" applyProtection="1">
      <protection locked="0"/>
    </xf>
    <xf numFmtId="1" fontId="3" fillId="0" borderId="287" xfId="0" applyNumberFormat="1" applyFont="1" applyBorder="1" applyAlignment="1" applyProtection="1">
      <alignment wrapText="1"/>
      <protection locked="0"/>
    </xf>
    <xf numFmtId="1" fontId="3" fillId="0" borderId="298" xfId="0" applyNumberFormat="1" applyFont="1" applyBorder="1" applyAlignment="1">
      <alignment horizontal="center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3" fillId="0" borderId="283" xfId="0" applyNumberFormat="1" applyFont="1" applyBorder="1" applyAlignment="1">
      <alignment horizontal="center" vertical="center" wrapText="1"/>
    </xf>
    <xf numFmtId="1" fontId="3" fillId="0" borderId="264" xfId="0" applyNumberFormat="1" applyFont="1" applyBorder="1" applyAlignment="1">
      <alignment horizontal="right"/>
    </xf>
    <xf numFmtId="1" fontId="3" fillId="0" borderId="299" xfId="0" applyNumberFormat="1" applyFont="1" applyBorder="1" applyAlignment="1">
      <alignment horizontal="right"/>
    </xf>
    <xf numFmtId="1" fontId="3" fillId="8" borderId="264" xfId="0" applyNumberFormat="1" applyFont="1" applyFill="1" applyBorder="1"/>
    <xf numFmtId="1" fontId="3" fillId="8" borderId="300" xfId="0" applyNumberFormat="1" applyFont="1" applyFill="1" applyBorder="1"/>
    <xf numFmtId="1" fontId="3" fillId="6" borderId="301" xfId="0" applyNumberFormat="1" applyFont="1" applyFill="1" applyBorder="1" applyProtection="1">
      <protection locked="0"/>
    </xf>
    <xf numFmtId="1" fontId="3" fillId="6" borderId="268" xfId="0" applyNumberFormat="1" applyFont="1" applyFill="1" applyBorder="1" applyProtection="1">
      <protection locked="0"/>
    </xf>
    <xf numFmtId="1" fontId="3" fillId="8" borderId="137" xfId="0" applyNumberFormat="1" applyFont="1" applyFill="1" applyBorder="1"/>
    <xf numFmtId="1" fontId="3" fillId="0" borderId="288" xfId="0" applyNumberFormat="1" applyFont="1" applyBorder="1" applyAlignment="1">
      <alignment vertical="center" wrapText="1"/>
    </xf>
    <xf numFmtId="1" fontId="3" fillId="0" borderId="288" xfId="0" applyNumberFormat="1" applyFont="1" applyBorder="1" applyAlignment="1">
      <alignment horizontal="right" wrapText="1"/>
    </xf>
    <xf numFmtId="1" fontId="3" fillId="0" borderId="303" xfId="0" applyNumberFormat="1" applyFont="1" applyBorder="1" applyAlignment="1">
      <alignment horizontal="right" wrapText="1"/>
    </xf>
    <xf numFmtId="1" fontId="3" fillId="10" borderId="300" xfId="0" applyNumberFormat="1" applyFont="1" applyFill="1" applyBorder="1" applyProtection="1">
      <protection locked="0"/>
    </xf>
    <xf numFmtId="1" fontId="3" fillId="6" borderId="299" xfId="0" applyNumberFormat="1" applyFont="1" applyFill="1" applyBorder="1" applyProtection="1">
      <protection locked="0"/>
    </xf>
    <xf numFmtId="1" fontId="2" fillId="2" borderId="304" xfId="0" applyNumberFormat="1" applyFont="1" applyFill="1" applyBorder="1" applyAlignment="1">
      <alignment wrapText="1"/>
    </xf>
    <xf numFmtId="1" fontId="2" fillId="0" borderId="305" xfId="0" applyNumberFormat="1" applyFont="1" applyBorder="1" applyAlignment="1">
      <alignment wrapText="1"/>
    </xf>
    <xf numFmtId="1" fontId="2" fillId="0" borderId="304" xfId="0" applyNumberFormat="1" applyFont="1" applyBorder="1" applyAlignment="1">
      <alignment wrapText="1"/>
    </xf>
    <xf numFmtId="1" fontId="3" fillId="0" borderId="304" xfId="0" applyNumberFormat="1" applyFont="1" applyBorder="1" applyAlignment="1">
      <alignment wrapText="1"/>
    </xf>
    <xf numFmtId="1" fontId="3" fillId="0" borderId="305" xfId="0" applyNumberFormat="1" applyFont="1" applyBorder="1" applyAlignment="1">
      <alignment wrapText="1"/>
    </xf>
    <xf numFmtId="1" fontId="3" fillId="3" borderId="304" xfId="0" applyNumberFormat="1" applyFont="1" applyFill="1" applyBorder="1" applyAlignment="1">
      <alignment wrapText="1"/>
    </xf>
    <xf numFmtId="1" fontId="3" fillId="0" borderId="306" xfId="0" applyNumberFormat="1" applyFont="1" applyBorder="1" applyAlignment="1">
      <alignment horizontal="center" vertical="center" wrapText="1"/>
    </xf>
    <xf numFmtId="1" fontId="3" fillId="3" borderId="290" xfId="0" applyNumberFormat="1" applyFont="1" applyFill="1" applyBorder="1" applyAlignment="1">
      <alignment horizontal="center" vertical="center" wrapText="1"/>
    </xf>
    <xf numFmtId="1" fontId="3" fillId="3" borderId="261" xfId="0" applyNumberFormat="1" applyFont="1" applyFill="1" applyBorder="1" applyAlignment="1">
      <alignment horizontal="center" vertical="center" wrapText="1"/>
    </xf>
    <xf numFmtId="1" fontId="3" fillId="0" borderId="269" xfId="0" applyNumberFormat="1" applyFont="1" applyBorder="1" applyAlignment="1">
      <alignment horizontal="left" vertical="center" wrapText="1"/>
    </xf>
    <xf numFmtId="1" fontId="3" fillId="0" borderId="264" xfId="0" applyNumberFormat="1" applyFont="1" applyBorder="1"/>
    <xf numFmtId="1" fontId="3" fillId="0" borderId="301" xfId="0" applyNumberFormat="1" applyFont="1" applyBorder="1"/>
    <xf numFmtId="1" fontId="3" fillId="6" borderId="300" xfId="0" applyNumberFormat="1" applyFont="1" applyFill="1" applyBorder="1" applyProtection="1">
      <protection locked="0"/>
    </xf>
    <xf numFmtId="1" fontId="3" fillId="10" borderId="301" xfId="0" applyNumberFormat="1" applyFont="1" applyFill="1" applyBorder="1" applyProtection="1">
      <protection locked="0"/>
    </xf>
    <xf numFmtId="1" fontId="3" fillId="0" borderId="290" xfId="0" applyNumberFormat="1" applyFont="1" applyBorder="1" applyAlignment="1">
      <alignment vertical="center"/>
    </xf>
    <xf numFmtId="1" fontId="3" fillId="0" borderId="298" xfId="0" applyNumberFormat="1" applyFont="1" applyBorder="1" applyAlignment="1">
      <alignment vertical="center"/>
    </xf>
    <xf numFmtId="1" fontId="3" fillId="0" borderId="291" xfId="0" applyNumberFormat="1" applyFont="1" applyBorder="1" applyAlignment="1">
      <alignment vertical="center"/>
    </xf>
    <xf numFmtId="1" fontId="3" fillId="0" borderId="307" xfId="0" applyNumberFormat="1" applyFont="1" applyBorder="1" applyAlignment="1">
      <alignment vertical="center"/>
    </xf>
    <xf numFmtId="1" fontId="3" fillId="0" borderId="286" xfId="0" applyNumberFormat="1" applyFont="1" applyBorder="1" applyAlignment="1">
      <alignment vertical="center"/>
    </xf>
    <xf numFmtId="1" fontId="3" fillId="3" borderId="307" xfId="0" applyNumberFormat="1" applyFont="1" applyFill="1" applyBorder="1" applyAlignment="1">
      <alignment vertical="center"/>
    </xf>
    <xf numFmtId="1" fontId="3" fillId="3" borderId="286" xfId="0" applyNumberFormat="1" applyFont="1" applyFill="1" applyBorder="1" applyAlignment="1">
      <alignment vertical="center"/>
    </xf>
    <xf numFmtId="1" fontId="3" fillId="6" borderId="252" xfId="0" applyNumberFormat="1" applyFont="1" applyFill="1" applyBorder="1" applyProtection="1">
      <protection locked="0"/>
    </xf>
    <xf numFmtId="1" fontId="3" fillId="6" borderId="261" xfId="0" applyNumberFormat="1" applyFont="1" applyFill="1" applyBorder="1" applyProtection="1">
      <protection locked="0"/>
    </xf>
    <xf numFmtId="1" fontId="3" fillId="6" borderId="270" xfId="0" applyNumberFormat="1" applyFont="1" applyFill="1" applyBorder="1" applyProtection="1">
      <protection locked="0"/>
    </xf>
    <xf numFmtId="1" fontId="3" fillId="3" borderId="290" xfId="0" applyNumberFormat="1" applyFont="1" applyFill="1" applyBorder="1" applyAlignment="1">
      <alignment vertical="center"/>
    </xf>
    <xf numFmtId="1" fontId="3" fillId="0" borderId="303" xfId="0" applyNumberFormat="1" applyFont="1" applyBorder="1" applyAlignment="1">
      <alignment horizontal="center" vertical="center"/>
    </xf>
    <xf numFmtId="1" fontId="3" fillId="0" borderId="288" xfId="0" applyNumberFormat="1" applyFont="1" applyBorder="1" applyAlignment="1">
      <alignment horizontal="center" vertical="center"/>
    </xf>
    <xf numFmtId="1" fontId="3" fillId="3" borderId="289" xfId="0" applyNumberFormat="1" applyFont="1" applyFill="1" applyBorder="1" applyAlignment="1">
      <alignment horizontal="center" vertical="center" wrapText="1"/>
    </xf>
    <xf numFmtId="1" fontId="3" fillId="0" borderId="268" xfId="0" applyNumberFormat="1" applyFont="1" applyBorder="1"/>
    <xf numFmtId="1" fontId="3" fillId="0" borderId="299" xfId="0" applyNumberFormat="1" applyFont="1" applyBorder="1"/>
    <xf numFmtId="1" fontId="3" fillId="6" borderId="308" xfId="0" applyNumberFormat="1" applyFont="1" applyFill="1" applyBorder="1" applyProtection="1">
      <protection locked="0"/>
    </xf>
    <xf numFmtId="1" fontId="3" fillId="10" borderId="264" xfId="0" applyNumberFormat="1" applyFont="1" applyFill="1" applyBorder="1" applyProtection="1">
      <protection locked="0"/>
    </xf>
    <xf numFmtId="1" fontId="3" fillId="10" borderId="308" xfId="0" applyNumberFormat="1" applyFont="1" applyFill="1" applyBorder="1" applyProtection="1">
      <protection locked="0"/>
    </xf>
    <xf numFmtId="1" fontId="3" fillId="0" borderId="261" xfId="0" applyNumberFormat="1" applyFont="1" applyBorder="1"/>
    <xf numFmtId="1" fontId="3" fillId="6" borderId="309" xfId="0" applyNumberFormat="1" applyFont="1" applyFill="1" applyBorder="1" applyProtection="1">
      <protection locked="0"/>
    </xf>
    <xf numFmtId="1" fontId="3" fillId="0" borderId="269" xfId="0" applyNumberFormat="1" applyFont="1" applyBorder="1"/>
    <xf numFmtId="1" fontId="3" fillId="0" borderId="283" xfId="0" applyNumberFormat="1" applyFont="1" applyBorder="1" applyAlignment="1">
      <alignment horizontal="center" vertical="center"/>
    </xf>
    <xf numFmtId="1" fontId="3" fillId="0" borderId="298" xfId="0" applyNumberFormat="1" applyFont="1" applyBorder="1"/>
    <xf numFmtId="1" fontId="5" fillId="2" borderId="279" xfId="0" applyNumberFormat="1" applyFont="1" applyFill="1" applyBorder="1"/>
    <xf numFmtId="1" fontId="3" fillId="0" borderId="261" xfId="0" applyNumberFormat="1" applyFont="1" applyBorder="1" applyAlignment="1">
      <alignment horizontal="right" wrapText="1"/>
    </xf>
    <xf numFmtId="1" fontId="3" fillId="0" borderId="262" xfId="0" applyNumberFormat="1" applyFont="1" applyBorder="1"/>
    <xf numFmtId="1" fontId="3" fillId="0" borderId="288" xfId="4" applyNumberFormat="1" applyFont="1" applyBorder="1" applyAlignment="1" applyProtection="1">
      <alignment horizontal="center" vertical="center"/>
      <protection hidden="1"/>
    </xf>
    <xf numFmtId="1" fontId="3" fillId="0" borderId="303" xfId="2" applyNumberFormat="1" applyFont="1" applyBorder="1" applyAlignment="1">
      <alignment horizontal="center" vertical="center" wrapText="1"/>
    </xf>
    <xf numFmtId="1" fontId="3" fillId="0" borderId="290" xfId="2" applyNumberFormat="1" applyFont="1" applyBorder="1" applyAlignment="1">
      <alignment horizontal="center" vertical="center" wrapText="1"/>
    </xf>
    <xf numFmtId="1" fontId="3" fillId="0" borderId="291" xfId="2" applyNumberFormat="1" applyFont="1" applyBorder="1" applyAlignment="1">
      <alignment horizontal="center" vertical="center" wrapText="1"/>
    </xf>
    <xf numFmtId="1" fontId="3" fillId="0" borderId="312" xfId="2" applyNumberFormat="1" applyFont="1" applyBorder="1" applyAlignment="1">
      <alignment horizontal="center" vertical="center" wrapText="1"/>
    </xf>
    <xf numFmtId="1" fontId="3" fillId="0" borderId="289" xfId="2" applyNumberFormat="1" applyFont="1" applyBorder="1" applyAlignment="1">
      <alignment horizontal="center" vertical="center" wrapText="1"/>
    </xf>
    <xf numFmtId="1" fontId="3" fillId="0" borderId="269" xfId="2" applyNumberFormat="1" applyFont="1" applyBorder="1"/>
    <xf numFmtId="1" fontId="3" fillId="0" borderId="264" xfId="2" applyNumberFormat="1" applyFont="1" applyBorder="1"/>
    <xf numFmtId="1" fontId="3" fillId="0" borderId="299" xfId="2" applyNumberFormat="1" applyFont="1" applyBorder="1"/>
    <xf numFmtId="1" fontId="3" fillId="6" borderId="264" xfId="2" applyNumberFormat="1" applyFont="1" applyFill="1" applyBorder="1" applyProtection="1">
      <protection locked="0"/>
    </xf>
    <xf numFmtId="1" fontId="3" fillId="6" borderId="308" xfId="2" applyNumberFormat="1" applyFont="1" applyFill="1" applyBorder="1" applyProtection="1">
      <protection locked="0"/>
    </xf>
    <xf numFmtId="1" fontId="3" fillId="6" borderId="299" xfId="2" applyNumberFormat="1" applyFont="1" applyFill="1" applyBorder="1" applyProtection="1">
      <protection locked="0"/>
    </xf>
    <xf numFmtId="1" fontId="3" fillId="6" borderId="313" xfId="2" applyNumberFormat="1" applyFont="1" applyFill="1" applyBorder="1" applyProtection="1">
      <protection locked="0"/>
    </xf>
    <xf numFmtId="1" fontId="3" fillId="6" borderId="269" xfId="2" applyNumberFormat="1" applyFont="1" applyFill="1" applyBorder="1" applyProtection="1">
      <protection locked="0"/>
    </xf>
    <xf numFmtId="1" fontId="3" fillId="0" borderId="290" xfId="2" applyNumberFormat="1" applyFont="1" applyBorder="1"/>
    <xf numFmtId="1" fontId="3" fillId="0" borderId="298" xfId="2" applyNumberFormat="1" applyFont="1" applyBorder="1"/>
    <xf numFmtId="1" fontId="3" fillId="0" borderId="286" xfId="2" applyNumberFormat="1" applyFont="1" applyBorder="1"/>
    <xf numFmtId="1" fontId="3" fillId="0" borderId="291" xfId="2" applyNumberFormat="1" applyFont="1" applyBorder="1"/>
    <xf numFmtId="1" fontId="3" fillId="0" borderId="312" xfId="2" applyNumberFormat="1" applyFont="1" applyBorder="1"/>
    <xf numFmtId="1" fontId="3" fillId="0" borderId="289" xfId="2" applyNumberFormat="1" applyFont="1" applyBorder="1"/>
    <xf numFmtId="1" fontId="3" fillId="0" borderId="306" xfId="2" applyNumberFormat="1" applyFont="1" applyBorder="1"/>
    <xf numFmtId="1" fontId="3" fillId="6" borderId="290" xfId="2" applyNumberFormat="1" applyFont="1" applyFill="1" applyBorder="1" applyProtection="1">
      <protection locked="0"/>
    </xf>
    <xf numFmtId="1" fontId="3" fillId="6" borderId="289" xfId="2" applyNumberFormat="1" applyFont="1" applyFill="1" applyBorder="1" applyProtection="1">
      <protection locked="0"/>
    </xf>
    <xf numFmtId="1" fontId="3" fillId="6" borderId="314" xfId="2" applyNumberFormat="1" applyFont="1" applyFill="1" applyBorder="1" applyProtection="1">
      <protection locked="0"/>
    </xf>
    <xf numFmtId="1" fontId="3" fillId="6" borderId="286" xfId="2" applyNumberFormat="1" applyFont="1" applyFill="1" applyBorder="1" applyProtection="1">
      <protection locked="0"/>
    </xf>
    <xf numFmtId="1" fontId="3" fillId="6" borderId="306" xfId="2" applyNumberFormat="1" applyFont="1" applyFill="1" applyBorder="1" applyProtection="1">
      <protection locked="0"/>
    </xf>
    <xf numFmtId="1" fontId="3" fillId="0" borderId="299" xfId="2" applyNumberFormat="1" applyFont="1" applyBorder="1" applyAlignment="1">
      <alignment horizontal="left" vertical="center" wrapText="1"/>
    </xf>
    <xf numFmtId="1" fontId="3" fillId="0" borderId="261" xfId="2" applyNumberFormat="1" applyFont="1" applyBorder="1" applyAlignment="1">
      <alignment horizontal="left" vertical="center" wrapText="1"/>
    </xf>
    <xf numFmtId="1" fontId="3" fillId="6" borderId="315" xfId="2" applyNumberFormat="1" applyFont="1" applyFill="1" applyBorder="1" applyProtection="1">
      <protection locked="0"/>
    </xf>
    <xf numFmtId="1" fontId="3" fillId="6" borderId="261" xfId="2" applyNumberFormat="1" applyFont="1" applyFill="1" applyBorder="1" applyProtection="1">
      <protection locked="0"/>
    </xf>
    <xf numFmtId="1" fontId="3" fillId="0" borderId="284" xfId="2" applyNumberFormat="1" applyFont="1" applyBorder="1" applyAlignment="1">
      <alignment horizontal="center" vertical="center" wrapText="1"/>
    </xf>
    <xf numFmtId="1" fontId="3" fillId="6" borderId="268" xfId="2" applyNumberFormat="1" applyFont="1" applyFill="1" applyBorder="1" applyProtection="1">
      <protection locked="0"/>
    </xf>
    <xf numFmtId="1" fontId="3" fillId="0" borderId="261" xfId="2" applyNumberFormat="1" applyFont="1" applyBorder="1" applyAlignment="1">
      <alignment horizontal="left" vertical="center" wrapText="1"/>
    </xf>
    <xf numFmtId="1" fontId="3" fillId="6" borderId="270" xfId="2" applyNumberFormat="1" applyFont="1" applyFill="1" applyBorder="1" applyProtection="1">
      <protection locked="0"/>
    </xf>
    <xf numFmtId="0" fontId="3" fillId="0" borderId="269" xfId="0" applyFont="1" applyBorder="1" applyAlignment="1">
      <alignment vertical="center" wrapText="1"/>
    </xf>
    <xf numFmtId="0" fontId="3" fillId="0" borderId="266" xfId="0" applyFont="1" applyBorder="1" applyAlignment="1">
      <alignment vertical="center" wrapText="1"/>
    </xf>
    <xf numFmtId="1" fontId="3" fillId="0" borderId="303" xfId="0" applyNumberFormat="1" applyFont="1" applyBorder="1" applyAlignment="1">
      <alignment horizontal="center" vertical="center" wrapText="1"/>
    </xf>
    <xf numFmtId="1" fontId="3" fillId="3" borderId="268" xfId="0" applyNumberFormat="1" applyFont="1" applyFill="1" applyBorder="1" applyAlignment="1">
      <alignment vertical="center" wrapText="1"/>
    </xf>
    <xf numFmtId="1" fontId="3" fillId="3" borderId="264" xfId="0" applyNumberFormat="1" applyFont="1" applyFill="1" applyBorder="1" applyAlignment="1">
      <alignment horizontal="right" wrapText="1"/>
    </xf>
    <xf numFmtId="1" fontId="3" fillId="3" borderId="299" xfId="0" applyNumberFormat="1" applyFont="1" applyFill="1" applyBorder="1" applyAlignment="1">
      <alignment horizontal="right"/>
    </xf>
    <xf numFmtId="1" fontId="3" fillId="3" borderId="306" xfId="0" applyNumberFormat="1" applyFont="1" applyFill="1" applyBorder="1" applyAlignment="1">
      <alignment horizontal="center"/>
    </xf>
    <xf numFmtId="1" fontId="3" fillId="3" borderId="290" xfId="0" applyNumberFormat="1" applyFont="1" applyFill="1" applyBorder="1" applyAlignment="1">
      <alignment horizontal="right"/>
    </xf>
    <xf numFmtId="1" fontId="3" fillId="3" borderId="298" xfId="0" applyNumberFormat="1" applyFont="1" applyFill="1" applyBorder="1" applyAlignment="1">
      <alignment horizontal="right"/>
    </xf>
    <xf numFmtId="1" fontId="3" fillId="3" borderId="286" xfId="0" applyNumberFormat="1" applyFont="1" applyFill="1" applyBorder="1" applyAlignment="1">
      <alignment horizontal="right"/>
    </xf>
    <xf numFmtId="1" fontId="3" fillId="3" borderId="290" xfId="0" applyNumberFormat="1" applyFont="1" applyFill="1" applyBorder="1"/>
    <xf numFmtId="1" fontId="3" fillId="3" borderId="286" xfId="0" applyNumberFormat="1" applyFont="1" applyFill="1" applyBorder="1"/>
    <xf numFmtId="1" fontId="3" fillId="3" borderId="291" xfId="0" applyNumberFormat="1" applyFont="1" applyFill="1" applyBorder="1"/>
    <xf numFmtId="1" fontId="3" fillId="3" borderId="284" xfId="0" applyNumberFormat="1" applyFont="1" applyFill="1" applyBorder="1"/>
    <xf numFmtId="1" fontId="3" fillId="3" borderId="312" xfId="0" applyNumberFormat="1" applyFont="1" applyFill="1" applyBorder="1"/>
    <xf numFmtId="1" fontId="3" fillId="3" borderId="306" xfId="0" applyNumberFormat="1" applyFont="1" applyFill="1" applyBorder="1"/>
    <xf numFmtId="1" fontId="17" fillId="8" borderId="264" xfId="0" applyNumberFormat="1" applyFont="1" applyFill="1" applyBorder="1" applyAlignment="1">
      <alignment horizontal="right" wrapText="1"/>
    </xf>
    <xf numFmtId="1" fontId="17" fillId="8" borderId="264" xfId="0" applyNumberFormat="1" applyFont="1" applyFill="1" applyBorder="1"/>
    <xf numFmtId="1" fontId="17" fillId="8" borderId="301" xfId="0" applyNumberFormat="1" applyFont="1" applyFill="1" applyBorder="1"/>
    <xf numFmtId="1" fontId="17" fillId="8" borderId="299" xfId="0" applyNumberFormat="1" applyFont="1" applyFill="1" applyBorder="1"/>
    <xf numFmtId="1" fontId="17" fillId="8" borderId="269" xfId="0" applyNumberFormat="1" applyFont="1" applyFill="1" applyBorder="1"/>
    <xf numFmtId="1" fontId="17" fillId="8" borderId="290" xfId="0" applyNumberFormat="1" applyFont="1" applyFill="1" applyBorder="1" applyAlignment="1">
      <alignment horizontal="right"/>
    </xf>
    <xf numFmtId="1" fontId="17" fillId="8" borderId="290" xfId="0" applyNumberFormat="1" applyFont="1" applyFill="1" applyBorder="1"/>
    <xf numFmtId="1" fontId="17" fillId="8" borderId="291" xfId="0" applyNumberFormat="1" applyFont="1" applyFill="1" applyBorder="1"/>
    <xf numFmtId="1" fontId="17" fillId="8" borderId="284" xfId="0" applyNumberFormat="1" applyFont="1" applyFill="1" applyBorder="1"/>
    <xf numFmtId="1" fontId="17" fillId="8" borderId="312" xfId="0" applyNumberFormat="1" applyFont="1" applyFill="1" applyBorder="1"/>
    <xf numFmtId="1" fontId="17" fillId="8" borderId="286" xfId="0" applyNumberFormat="1" applyFont="1" applyFill="1" applyBorder="1"/>
    <xf numFmtId="1" fontId="17" fillId="8" borderId="306" xfId="0" applyNumberFormat="1" applyFont="1" applyFill="1" applyBorder="1"/>
    <xf numFmtId="1" fontId="3" fillId="3" borderId="291" xfId="0" applyNumberFormat="1" applyFont="1" applyFill="1" applyBorder="1" applyAlignment="1">
      <alignment horizontal="right"/>
    </xf>
    <xf numFmtId="1" fontId="3" fillId="3" borderId="289" xfId="0" applyNumberFormat="1" applyFont="1" applyFill="1" applyBorder="1"/>
    <xf numFmtId="1" fontId="3" fillId="3" borderId="285" xfId="0" applyNumberFormat="1" applyFont="1" applyFill="1" applyBorder="1"/>
    <xf numFmtId="1" fontId="17" fillId="8" borderId="317" xfId="0" applyNumberFormat="1" applyFont="1" applyFill="1" applyBorder="1" applyAlignment="1">
      <alignment horizontal="right"/>
    </xf>
    <xf numFmtId="1" fontId="17" fillId="8" borderId="318" xfId="0" applyNumberFormat="1" applyFont="1" applyFill="1" applyBorder="1"/>
    <xf numFmtId="1" fontId="17" fillId="8" borderId="319" xfId="0" applyNumberFormat="1" applyFont="1" applyFill="1" applyBorder="1"/>
    <xf numFmtId="1" fontId="17" fillId="8" borderId="320" xfId="0" applyNumberFormat="1" applyFont="1" applyFill="1" applyBorder="1"/>
    <xf numFmtId="1" fontId="17" fillId="8" borderId="321" xfId="0" applyNumberFormat="1" applyFont="1" applyFill="1" applyBorder="1"/>
    <xf numFmtId="1" fontId="17" fillId="8" borderId="322" xfId="0" applyNumberFormat="1" applyFont="1" applyFill="1" applyBorder="1"/>
    <xf numFmtId="1" fontId="17" fillId="8" borderId="317" xfId="0" applyNumberFormat="1" applyFont="1" applyFill="1" applyBorder="1"/>
    <xf numFmtId="1" fontId="3" fillId="3" borderId="262" xfId="0" applyNumberFormat="1" applyFont="1" applyFill="1" applyBorder="1"/>
    <xf numFmtId="1" fontId="3" fillId="3" borderId="261" xfId="0" applyNumberFormat="1" applyFont="1" applyFill="1" applyBorder="1"/>
    <xf numFmtId="1" fontId="3" fillId="3" borderId="266" xfId="0" applyNumberFormat="1" applyFont="1" applyFill="1" applyBorder="1"/>
    <xf numFmtId="1" fontId="3" fillId="0" borderId="14" xfId="0" applyNumberFormat="1" applyFont="1" applyBorder="1" applyAlignment="1">
      <alignment horizontal="center" vertical="center" wrapText="1"/>
    </xf>
    <xf numFmtId="1" fontId="3" fillId="0" borderId="77" xfId="0" applyNumberFormat="1" applyFont="1" applyBorder="1" applyAlignment="1">
      <alignment horizontal="center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7" fillId="2" borderId="0" xfId="0" applyNumberFormat="1" applyFont="1" applyFill="1" applyAlignment="1">
      <alignment wrapText="1"/>
    </xf>
    <xf numFmtId="1" fontId="3" fillId="0" borderId="77" xfId="0" applyNumberFormat="1" applyFont="1" applyBorder="1" applyAlignment="1">
      <alignment horizontal="center" vertical="center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5" fillId="0" borderId="323" xfId="0" applyNumberFormat="1" applyFont="1" applyBorder="1"/>
    <xf numFmtId="1" fontId="3" fillId="0" borderId="332" xfId="0" applyNumberFormat="1" applyFont="1" applyBorder="1" applyAlignment="1">
      <alignment horizontal="center" vertical="center" wrapText="1"/>
    </xf>
    <xf numFmtId="1" fontId="3" fillId="0" borderId="333" xfId="0" applyNumberFormat="1" applyFont="1" applyBorder="1" applyAlignment="1">
      <alignment horizontal="center" vertical="center" wrapText="1"/>
    </xf>
    <xf numFmtId="1" fontId="3" fillId="0" borderId="330" xfId="0" applyNumberFormat="1" applyFont="1" applyBorder="1" applyAlignment="1">
      <alignment horizontal="center" vertical="center" wrapText="1"/>
    </xf>
    <xf numFmtId="1" fontId="3" fillId="0" borderId="334" xfId="0" applyNumberFormat="1" applyFont="1" applyBorder="1" applyAlignment="1">
      <alignment horizontal="center" vertical="center"/>
    </xf>
    <xf numFmtId="1" fontId="3" fillId="0" borderId="332" xfId="0" applyNumberFormat="1" applyFont="1" applyBorder="1" applyAlignment="1">
      <alignment horizontal="right"/>
    </xf>
    <xf numFmtId="1" fontId="3" fillId="0" borderId="333" xfId="0" applyNumberFormat="1" applyFont="1" applyBorder="1" applyAlignment="1">
      <alignment horizontal="right"/>
    </xf>
    <xf numFmtId="1" fontId="3" fillId="0" borderId="330" xfId="0" applyNumberFormat="1" applyFont="1" applyBorder="1" applyAlignment="1">
      <alignment horizontal="right"/>
    </xf>
    <xf numFmtId="1" fontId="3" fillId="6" borderId="332" xfId="0" applyNumberFormat="1" applyFont="1" applyFill="1" applyBorder="1" applyProtection="1">
      <protection locked="0"/>
    </xf>
    <xf numFmtId="1" fontId="3" fillId="6" borderId="330" xfId="0" applyNumberFormat="1" applyFont="1" applyFill="1" applyBorder="1" applyProtection="1">
      <protection locked="0"/>
    </xf>
    <xf numFmtId="1" fontId="3" fillId="0" borderId="335" xfId="0" applyNumberFormat="1" applyFont="1" applyBorder="1" applyAlignment="1">
      <alignment horizontal="center" vertical="center"/>
    </xf>
    <xf numFmtId="1" fontId="3" fillId="0" borderId="336" xfId="0" applyNumberFormat="1" applyFont="1" applyBorder="1" applyAlignment="1">
      <alignment horizontal="right" wrapText="1"/>
    </xf>
    <xf numFmtId="1" fontId="3" fillId="0" borderId="337" xfId="0" applyNumberFormat="1" applyFont="1" applyBorder="1" applyAlignment="1">
      <alignment horizontal="right"/>
    </xf>
    <xf numFmtId="1" fontId="3" fillId="6" borderId="336" xfId="0" applyNumberFormat="1" applyFont="1" applyFill="1" applyBorder="1" applyProtection="1">
      <protection locked="0"/>
    </xf>
    <xf numFmtId="1" fontId="3" fillId="6" borderId="337" xfId="0" applyNumberFormat="1" applyFont="1" applyFill="1" applyBorder="1" applyProtection="1">
      <protection locked="0"/>
    </xf>
    <xf numFmtId="1" fontId="3" fillId="0" borderId="262" xfId="0" applyNumberFormat="1" applyFont="1" applyBorder="1" applyAlignment="1">
      <alignment horizontal="right"/>
    </xf>
    <xf numFmtId="1" fontId="3" fillId="7" borderId="338" xfId="1" applyNumberFormat="1" applyFont="1" applyBorder="1" applyProtection="1">
      <protection locked="0"/>
    </xf>
    <xf numFmtId="1" fontId="3" fillId="7" borderId="339" xfId="1" applyNumberFormat="1" applyFont="1" applyBorder="1" applyProtection="1">
      <protection locked="0"/>
    </xf>
    <xf numFmtId="1" fontId="3" fillId="7" borderId="340" xfId="1" applyNumberFormat="1" applyFont="1" applyBorder="1" applyProtection="1">
      <protection locked="0"/>
    </xf>
    <xf numFmtId="1" fontId="3" fillId="0" borderId="334" xfId="0" applyNumberFormat="1" applyFont="1" applyBorder="1" applyAlignment="1">
      <alignment horizontal="center" vertical="center" wrapText="1"/>
    </xf>
    <xf numFmtId="1" fontId="3" fillId="0" borderId="344" xfId="0" applyNumberFormat="1" applyFont="1" applyBorder="1" applyAlignment="1">
      <alignment horizontal="center" vertical="center" wrapText="1"/>
    </xf>
    <xf numFmtId="1" fontId="3" fillId="0" borderId="342" xfId="0" applyNumberFormat="1" applyFont="1" applyBorder="1" applyAlignment="1">
      <alignment horizontal="center" vertical="center" wrapText="1"/>
    </xf>
    <xf numFmtId="1" fontId="3" fillId="0" borderId="334" xfId="0" applyNumberFormat="1" applyFont="1" applyBorder="1" applyAlignment="1">
      <alignment horizontal="right" wrapText="1"/>
    </xf>
    <xf numFmtId="1" fontId="3" fillId="0" borderId="345" xfId="0" applyNumberFormat="1" applyFont="1" applyBorder="1" applyAlignment="1">
      <alignment horizontal="right" wrapText="1"/>
    </xf>
    <xf numFmtId="1" fontId="3" fillId="0" borderId="330" xfId="0" applyNumberFormat="1" applyFont="1" applyBorder="1" applyAlignment="1">
      <alignment horizontal="right" wrapText="1"/>
    </xf>
    <xf numFmtId="1" fontId="3" fillId="6" borderId="346" xfId="0" applyNumberFormat="1" applyFont="1" applyFill="1" applyBorder="1" applyProtection="1">
      <protection locked="0"/>
    </xf>
    <xf numFmtId="1" fontId="3" fillId="0" borderId="335" xfId="0" applyNumberFormat="1" applyFont="1" applyBorder="1" applyAlignment="1">
      <alignment horizontal="left" vertical="center" wrapText="1"/>
    </xf>
    <xf numFmtId="1" fontId="3" fillId="6" borderId="347" xfId="0" applyNumberFormat="1" applyFont="1" applyFill="1" applyBorder="1" applyProtection="1">
      <protection locked="0"/>
    </xf>
    <xf numFmtId="1" fontId="3" fillId="6" borderId="348" xfId="0" applyNumberFormat="1" applyFont="1" applyFill="1" applyBorder="1" applyProtection="1">
      <protection locked="0"/>
    </xf>
    <xf numFmtId="1" fontId="3" fillId="0" borderId="341" xfId="0" applyNumberFormat="1" applyFont="1" applyBorder="1" applyAlignment="1">
      <alignment horizontal="left" vertical="center" wrapText="1"/>
    </xf>
    <xf numFmtId="1" fontId="7" fillId="0" borderId="329" xfId="0" applyNumberFormat="1" applyFont="1" applyBorder="1"/>
    <xf numFmtId="1" fontId="3" fillId="0" borderId="348" xfId="0" applyNumberFormat="1" applyFont="1" applyBorder="1" applyAlignment="1">
      <alignment vertical="center" wrapText="1"/>
    </xf>
    <xf numFmtId="1" fontId="3" fillId="0" borderId="336" xfId="0" applyNumberFormat="1" applyFont="1" applyBorder="1" applyAlignment="1">
      <alignment vertical="center" wrapText="1"/>
    </xf>
    <xf numFmtId="1" fontId="3" fillId="0" borderId="337" xfId="0" applyNumberFormat="1" applyFont="1" applyBorder="1"/>
    <xf numFmtId="1" fontId="3" fillId="0" borderId="328" xfId="0" applyNumberFormat="1" applyFont="1" applyBorder="1" applyAlignment="1">
      <alignment vertical="center" wrapText="1"/>
    </xf>
    <xf numFmtId="1" fontId="3" fillId="0" borderId="332" xfId="0" applyNumberFormat="1" applyFont="1" applyBorder="1" applyAlignment="1">
      <alignment vertical="center" wrapText="1"/>
    </xf>
    <xf numFmtId="1" fontId="3" fillId="0" borderId="344" xfId="0" applyNumberFormat="1" applyFont="1" applyBorder="1" applyAlignment="1">
      <alignment vertical="center" wrapText="1"/>
    </xf>
    <xf numFmtId="1" fontId="3" fillId="0" borderId="330" xfId="0" applyNumberFormat="1" applyFont="1" applyBorder="1"/>
    <xf numFmtId="1" fontId="3" fillId="6" borderId="328" xfId="0" applyNumberFormat="1" applyFont="1" applyFill="1" applyBorder="1" applyProtection="1">
      <protection locked="0"/>
    </xf>
    <xf numFmtId="1" fontId="3" fillId="0" borderId="332" xfId="0" applyNumberFormat="1" applyFont="1" applyBorder="1" applyAlignment="1">
      <alignment horizontal="right" wrapText="1"/>
    </xf>
    <xf numFmtId="1" fontId="3" fillId="0" borderId="344" xfId="0" applyNumberFormat="1" applyFont="1" applyBorder="1" applyAlignment="1">
      <alignment horizontal="right" wrapText="1"/>
    </xf>
    <xf numFmtId="1" fontId="3" fillId="0" borderId="332" xfId="0" applyNumberFormat="1" applyFont="1" applyBorder="1"/>
    <xf numFmtId="1" fontId="3" fillId="0" borderId="328" xfId="0" applyNumberFormat="1" applyFont="1" applyBorder="1"/>
    <xf numFmtId="1" fontId="3" fillId="0" borderId="346" xfId="0" applyNumberFormat="1" applyFont="1" applyBorder="1"/>
    <xf numFmtId="1" fontId="3" fillId="0" borderId="324" xfId="0" applyNumberFormat="1" applyFont="1" applyBorder="1" applyAlignment="1">
      <alignment horizontal="center" vertical="center" wrapText="1"/>
    </xf>
    <xf numFmtId="1" fontId="3" fillId="0" borderId="329" xfId="0" applyNumberFormat="1" applyFont="1" applyBorder="1" applyAlignment="1">
      <alignment horizontal="center" vertical="center" wrapText="1"/>
    </xf>
    <xf numFmtId="1" fontId="3" fillId="0" borderId="328" xfId="0" applyNumberFormat="1" applyFont="1" applyBorder="1" applyAlignment="1">
      <alignment horizontal="center" vertical="center" wrapText="1"/>
    </xf>
    <xf numFmtId="1" fontId="3" fillId="0" borderId="349" xfId="0" applyNumberFormat="1" applyFont="1" applyBorder="1" applyAlignment="1">
      <alignment horizontal="center" vertical="center" wrapText="1"/>
    </xf>
    <xf numFmtId="1" fontId="3" fillId="6" borderId="335" xfId="0" applyNumberFormat="1" applyFont="1" applyFill="1" applyBorder="1" applyProtection="1">
      <protection locked="0"/>
    </xf>
    <xf numFmtId="1" fontId="3" fillId="6" borderId="351" xfId="0" applyNumberFormat="1" applyFont="1" applyFill="1" applyBorder="1" applyProtection="1">
      <protection locked="0"/>
    </xf>
    <xf numFmtId="1" fontId="3" fillId="8" borderId="335" xfId="0" applyNumberFormat="1" applyFont="1" applyFill="1" applyBorder="1"/>
    <xf numFmtId="1" fontId="3" fillId="8" borderId="352" xfId="0" applyNumberFormat="1" applyFont="1" applyFill="1" applyBorder="1"/>
    <xf numFmtId="1" fontId="5" fillId="3" borderId="353" xfId="0" applyNumberFormat="1" applyFont="1" applyFill="1" applyBorder="1"/>
    <xf numFmtId="1" fontId="3" fillId="3" borderId="353" xfId="0" applyNumberFormat="1" applyFont="1" applyFill="1" applyBorder="1"/>
    <xf numFmtId="1" fontId="3" fillId="3" borderId="353" xfId="0" applyNumberFormat="1" applyFont="1" applyFill="1" applyBorder="1" applyAlignment="1">
      <alignment wrapText="1"/>
    </xf>
    <xf numFmtId="1" fontId="3" fillId="0" borderId="354" xfId="0" applyNumberFormat="1" applyFont="1" applyBorder="1" applyAlignment="1">
      <alignment horizontal="center" vertical="center" wrapText="1"/>
    </xf>
    <xf numFmtId="1" fontId="3" fillId="0" borderId="359" xfId="0" applyNumberFormat="1" applyFont="1" applyBorder="1" applyAlignment="1">
      <alignment horizontal="center" vertical="center" wrapText="1"/>
    </xf>
    <xf numFmtId="1" fontId="3" fillId="0" borderId="355" xfId="0" applyNumberFormat="1" applyFont="1" applyBorder="1" applyAlignment="1">
      <alignment horizontal="center" vertical="center" wrapText="1"/>
    </xf>
    <xf numFmtId="1" fontId="3" fillId="0" borderId="357" xfId="0" applyNumberFormat="1" applyFont="1" applyBorder="1" applyAlignment="1">
      <alignment horizontal="center" vertical="center" wrapText="1"/>
    </xf>
    <xf numFmtId="1" fontId="10" fillId="3" borderId="360" xfId="0" applyNumberFormat="1" applyFont="1" applyFill="1" applyBorder="1"/>
    <xf numFmtId="1" fontId="3" fillId="3" borderId="360" xfId="0" applyNumberFormat="1" applyFont="1" applyFill="1" applyBorder="1" applyAlignment="1">
      <alignment wrapText="1"/>
    </xf>
    <xf numFmtId="1" fontId="3" fillId="0" borderId="354" xfId="0" applyNumberFormat="1" applyFont="1" applyBorder="1"/>
    <xf numFmtId="1" fontId="3" fillId="0" borderId="353" xfId="0" applyNumberFormat="1" applyFont="1" applyBorder="1" applyAlignment="1">
      <alignment wrapText="1"/>
    </xf>
    <xf numFmtId="1" fontId="3" fillId="3" borderId="361" xfId="0" applyNumberFormat="1" applyFont="1" applyFill="1" applyBorder="1" applyAlignment="1">
      <alignment wrapText="1"/>
    </xf>
    <xf numFmtId="1" fontId="3" fillId="0" borderId="361" xfId="0" applyNumberFormat="1" applyFont="1" applyBorder="1" applyAlignment="1">
      <alignment wrapText="1"/>
    </xf>
    <xf numFmtId="1" fontId="3" fillId="0" borderId="348" xfId="0" applyNumberFormat="1" applyFont="1" applyBorder="1" applyAlignment="1">
      <alignment vertical="center"/>
    </xf>
    <xf numFmtId="1" fontId="3" fillId="3" borderId="362" xfId="0" applyNumberFormat="1" applyFont="1" applyFill="1" applyBorder="1" applyAlignment="1">
      <alignment wrapText="1"/>
    </xf>
    <xf numFmtId="1" fontId="3" fillId="0" borderId="362" xfId="0" applyNumberFormat="1" applyFont="1" applyBorder="1" applyAlignment="1">
      <alignment wrapText="1"/>
    </xf>
    <xf numFmtId="1" fontId="3" fillId="0" borderId="331" xfId="0" applyNumberFormat="1" applyFont="1" applyBorder="1" applyAlignment="1">
      <alignment vertical="center"/>
    </xf>
    <xf numFmtId="1" fontId="3" fillId="6" borderId="343" xfId="0" applyNumberFormat="1" applyFont="1" applyFill="1" applyBorder="1" applyProtection="1">
      <protection locked="0"/>
    </xf>
    <xf numFmtId="1" fontId="3" fillId="3" borderId="363" xfId="0" applyNumberFormat="1" applyFont="1" applyFill="1" applyBorder="1" applyAlignment="1">
      <alignment wrapText="1"/>
    </xf>
    <xf numFmtId="1" fontId="3" fillId="3" borderId="364" xfId="0" applyNumberFormat="1" applyFont="1" applyFill="1" applyBorder="1" applyAlignment="1">
      <alignment wrapText="1"/>
    </xf>
    <xf numFmtId="1" fontId="7" fillId="3" borderId="362" xfId="0" applyNumberFormat="1" applyFont="1" applyFill="1" applyBorder="1"/>
    <xf numFmtId="1" fontId="3" fillId="0" borderId="367" xfId="0" applyNumberFormat="1" applyFont="1" applyBorder="1" applyAlignment="1">
      <alignment horizontal="center" vertical="center" wrapText="1"/>
    </xf>
    <xf numFmtId="1" fontId="11" fillId="0" borderId="368" xfId="0" applyNumberFormat="1" applyFont="1" applyBorder="1" applyAlignment="1">
      <alignment horizontal="center" vertical="center" wrapText="1"/>
    </xf>
    <xf numFmtId="1" fontId="3" fillId="3" borderId="369" xfId="0" applyNumberFormat="1" applyFont="1" applyFill="1" applyBorder="1" applyAlignment="1">
      <alignment wrapText="1"/>
    </xf>
    <xf numFmtId="1" fontId="3" fillId="0" borderId="370" xfId="0" applyNumberFormat="1" applyFont="1" applyBorder="1" applyAlignment="1">
      <alignment vertical="center" wrapText="1"/>
    </xf>
    <xf numFmtId="1" fontId="3" fillId="8" borderId="371" xfId="0" applyNumberFormat="1" applyFont="1" applyFill="1" applyBorder="1"/>
    <xf numFmtId="1" fontId="3" fillId="3" borderId="372" xfId="0" applyNumberFormat="1" applyFont="1" applyFill="1" applyBorder="1" applyAlignment="1">
      <alignment vertical="center"/>
    </xf>
    <xf numFmtId="1" fontId="3" fillId="3" borderId="372" xfId="0" applyNumberFormat="1" applyFont="1" applyFill="1" applyBorder="1" applyAlignment="1">
      <alignment wrapText="1"/>
    </xf>
    <xf numFmtId="1" fontId="3" fillId="3" borderId="373" xfId="0" applyNumberFormat="1" applyFont="1" applyFill="1" applyBorder="1" applyAlignment="1">
      <alignment wrapText="1"/>
    </xf>
    <xf numFmtId="1" fontId="2" fillId="3" borderId="372" xfId="0" applyNumberFormat="1" applyFont="1" applyFill="1" applyBorder="1" applyAlignment="1">
      <alignment wrapText="1"/>
    </xf>
    <xf numFmtId="1" fontId="3" fillId="0" borderId="376" xfId="0" applyNumberFormat="1" applyFont="1" applyBorder="1" applyAlignment="1">
      <alignment horizontal="center" vertical="center" wrapText="1"/>
    </xf>
    <xf numFmtId="1" fontId="3" fillId="0" borderId="379" xfId="0" applyNumberFormat="1" applyFont="1" applyBorder="1" applyAlignment="1">
      <alignment wrapText="1"/>
    </xf>
    <xf numFmtId="1" fontId="3" fillId="0" borderId="372" xfId="0" applyNumberFormat="1" applyFont="1" applyBorder="1" applyAlignment="1">
      <alignment wrapText="1"/>
    </xf>
    <xf numFmtId="1" fontId="3" fillId="0" borderId="380" xfId="0" applyNumberFormat="1" applyFont="1" applyBorder="1" applyAlignment="1">
      <alignment horizontal="center" vertical="center" wrapText="1"/>
    </xf>
    <xf numFmtId="1" fontId="3" fillId="0" borderId="381" xfId="0" applyNumberFormat="1" applyFont="1" applyBorder="1" applyAlignment="1">
      <alignment horizontal="center" vertical="center" wrapText="1"/>
    </xf>
    <xf numFmtId="1" fontId="3" fillId="0" borderId="378" xfId="0" applyNumberFormat="1" applyFont="1" applyBorder="1" applyAlignment="1">
      <alignment horizontal="center" vertical="center" wrapText="1"/>
    </xf>
    <xf numFmtId="1" fontId="3" fillId="0" borderId="382" xfId="0" applyNumberFormat="1" applyFont="1" applyBorder="1" applyAlignment="1">
      <alignment horizontal="center" vertical="center" wrapText="1"/>
    </xf>
    <xf numFmtId="1" fontId="3" fillId="0" borderId="383" xfId="0" applyNumberFormat="1" applyFont="1" applyBorder="1" applyAlignment="1">
      <alignment horizontal="center" vertical="center" wrapText="1"/>
    </xf>
    <xf numFmtId="1" fontId="3" fillId="0" borderId="382" xfId="0" applyNumberFormat="1" applyFont="1" applyBorder="1"/>
    <xf numFmtId="1" fontId="3" fillId="0" borderId="381" xfId="0" applyNumberFormat="1" applyFont="1" applyBorder="1"/>
    <xf numFmtId="1" fontId="3" fillId="0" borderId="378" xfId="0" applyNumberFormat="1" applyFont="1" applyBorder="1"/>
    <xf numFmtId="1" fontId="3" fillId="0" borderId="376" xfId="0" applyNumberFormat="1" applyFont="1" applyBorder="1"/>
    <xf numFmtId="1" fontId="3" fillId="0" borderId="383" xfId="0" applyNumberFormat="1" applyFont="1" applyBorder="1"/>
    <xf numFmtId="1" fontId="7" fillId="3" borderId="379" xfId="0" applyNumberFormat="1" applyFont="1" applyFill="1" applyBorder="1"/>
    <xf numFmtId="1" fontId="10" fillId="0" borderId="372" xfId="0" applyNumberFormat="1" applyFont="1" applyBorder="1"/>
    <xf numFmtId="1" fontId="3" fillId="0" borderId="385" xfId="0" applyNumberFormat="1" applyFont="1" applyBorder="1"/>
    <xf numFmtId="1" fontId="3" fillId="0" borderId="386" xfId="0" applyNumberFormat="1" applyFont="1" applyBorder="1"/>
    <xf numFmtId="1" fontId="3" fillId="0" borderId="371" xfId="0" applyNumberFormat="1" applyFont="1" applyBorder="1"/>
    <xf numFmtId="1" fontId="3" fillId="6" borderId="385" xfId="0" applyNumberFormat="1" applyFont="1" applyFill="1" applyBorder="1" applyProtection="1">
      <protection locked="0"/>
    </xf>
    <xf numFmtId="1" fontId="3" fillId="6" borderId="371" xfId="0" applyNumberFormat="1" applyFont="1" applyFill="1" applyBorder="1" applyProtection="1">
      <protection locked="0"/>
    </xf>
    <xf numFmtId="1" fontId="3" fillId="6" borderId="387" xfId="0" applyNumberFormat="1" applyFont="1" applyFill="1" applyBorder="1" applyProtection="1">
      <protection locked="0"/>
    </xf>
    <xf numFmtId="1" fontId="3" fillId="0" borderId="379" xfId="0" applyNumberFormat="1" applyFont="1" applyBorder="1" applyAlignment="1" applyProtection="1">
      <alignment wrapText="1"/>
      <protection locked="0"/>
    </xf>
    <xf numFmtId="1" fontId="3" fillId="0" borderId="389" xfId="0" applyNumberFormat="1" applyFont="1" applyBorder="1" applyAlignment="1">
      <alignment horizontal="center" vertical="center" wrapText="1"/>
    </xf>
    <xf numFmtId="1" fontId="3" fillId="0" borderId="375" xfId="0" applyNumberFormat="1" applyFont="1" applyBorder="1" applyAlignment="1">
      <alignment horizontal="center" vertical="center" wrapText="1"/>
    </xf>
    <xf numFmtId="1" fontId="3" fillId="0" borderId="336" xfId="0" applyNumberFormat="1" applyFont="1" applyBorder="1" applyAlignment="1">
      <alignment horizontal="right"/>
    </xf>
    <xf numFmtId="1" fontId="3" fillId="0" borderId="390" xfId="0" applyNumberFormat="1" applyFont="1" applyBorder="1" applyAlignment="1">
      <alignment horizontal="right"/>
    </xf>
    <xf numFmtId="1" fontId="3" fillId="8" borderId="336" xfId="0" applyNumberFormat="1" applyFont="1" applyFill="1" applyBorder="1"/>
    <xf numFmtId="1" fontId="3" fillId="8" borderId="391" xfId="0" applyNumberFormat="1" applyFont="1" applyFill="1" applyBorder="1"/>
    <xf numFmtId="1" fontId="3" fillId="6" borderId="392" xfId="0" applyNumberFormat="1" applyFont="1" applyFill="1" applyBorder="1" applyProtection="1">
      <protection locked="0"/>
    </xf>
    <xf numFmtId="1" fontId="3" fillId="8" borderId="350" xfId="0" applyNumberFormat="1" applyFont="1" applyFill="1" applyBorder="1"/>
    <xf numFmtId="1" fontId="3" fillId="8" borderId="252" xfId="0" applyNumberFormat="1" applyFont="1" applyFill="1" applyBorder="1"/>
    <xf numFmtId="1" fontId="3" fillId="0" borderId="380" xfId="0" applyNumberFormat="1" applyFont="1" applyBorder="1" applyAlignment="1">
      <alignment vertical="center" wrapText="1"/>
    </xf>
    <xf numFmtId="1" fontId="3" fillId="0" borderId="380" xfId="0" applyNumberFormat="1" applyFont="1" applyBorder="1" applyAlignment="1">
      <alignment horizontal="right" wrapText="1"/>
    </xf>
    <xf numFmtId="1" fontId="3" fillId="0" borderId="394" xfId="0" applyNumberFormat="1" applyFont="1" applyBorder="1" applyAlignment="1">
      <alignment horizontal="right" wrapText="1"/>
    </xf>
    <xf numFmtId="1" fontId="3" fillId="10" borderId="391" xfId="0" applyNumberFormat="1" applyFont="1" applyFill="1" applyBorder="1" applyProtection="1">
      <protection locked="0"/>
    </xf>
    <xf numFmtId="1" fontId="3" fillId="6" borderId="390" xfId="0" applyNumberFormat="1" applyFont="1" applyFill="1" applyBorder="1" applyProtection="1">
      <protection locked="0"/>
    </xf>
    <xf numFmtId="1" fontId="3" fillId="0" borderId="395" xfId="0" applyNumberFormat="1" applyFont="1" applyBorder="1" applyAlignment="1">
      <alignment horizontal="center" vertical="center" wrapText="1"/>
    </xf>
    <xf numFmtId="1" fontId="3" fillId="3" borderId="382" xfId="0" applyNumberFormat="1" applyFont="1" applyFill="1" applyBorder="1" applyAlignment="1">
      <alignment horizontal="center" vertical="center" wrapText="1"/>
    </xf>
    <xf numFmtId="1" fontId="3" fillId="0" borderId="336" xfId="0" applyNumberFormat="1" applyFont="1" applyBorder="1"/>
    <xf numFmtId="1" fontId="3" fillId="0" borderId="347" xfId="0" applyNumberFormat="1" applyFont="1" applyBorder="1"/>
    <xf numFmtId="1" fontId="3" fillId="6" borderId="391" xfId="0" applyNumberFormat="1" applyFont="1" applyFill="1" applyBorder="1" applyProtection="1">
      <protection locked="0"/>
    </xf>
    <xf numFmtId="1" fontId="3" fillId="10" borderId="347" xfId="0" applyNumberFormat="1" applyFont="1" applyFill="1" applyBorder="1" applyProtection="1">
      <protection locked="0"/>
    </xf>
    <xf numFmtId="1" fontId="3" fillId="0" borderId="382" xfId="0" applyNumberFormat="1" applyFont="1" applyBorder="1" applyAlignment="1">
      <alignment vertical="center"/>
    </xf>
    <xf numFmtId="1" fontId="3" fillId="0" borderId="389" xfId="0" applyNumberFormat="1" applyFont="1" applyBorder="1" applyAlignment="1">
      <alignment vertical="center"/>
    </xf>
    <xf numFmtId="1" fontId="3" fillId="0" borderId="383" xfId="0" applyNumberFormat="1" applyFont="1" applyBorder="1" applyAlignment="1">
      <alignment vertical="center"/>
    </xf>
    <xf numFmtId="1" fontId="3" fillId="0" borderId="396" xfId="0" applyNumberFormat="1" applyFont="1" applyBorder="1" applyAlignment="1">
      <alignment vertical="center"/>
    </xf>
    <xf numFmtId="1" fontId="3" fillId="0" borderId="378" xfId="0" applyNumberFormat="1" applyFont="1" applyBorder="1" applyAlignment="1">
      <alignment vertical="center"/>
    </xf>
    <xf numFmtId="1" fontId="3" fillId="3" borderId="396" xfId="0" applyNumberFormat="1" applyFont="1" applyFill="1" applyBorder="1" applyAlignment="1">
      <alignment vertical="center"/>
    </xf>
    <xf numFmtId="1" fontId="3" fillId="3" borderId="378" xfId="0" applyNumberFormat="1" applyFont="1" applyFill="1" applyBorder="1" applyAlignment="1">
      <alignment vertical="center"/>
    </xf>
    <xf numFmtId="1" fontId="3" fillId="6" borderId="350" xfId="0" applyNumberFormat="1" applyFont="1" applyFill="1" applyBorder="1" applyProtection="1">
      <protection locked="0"/>
    </xf>
    <xf numFmtId="1" fontId="3" fillId="6" borderId="331" xfId="0" applyNumberFormat="1" applyFont="1" applyFill="1" applyBorder="1" applyProtection="1">
      <protection locked="0"/>
    </xf>
    <xf numFmtId="1" fontId="3" fillId="3" borderId="382" xfId="0" applyNumberFormat="1" applyFont="1" applyFill="1" applyBorder="1" applyAlignment="1">
      <alignment vertical="center"/>
    </xf>
    <xf numFmtId="1" fontId="3" fillId="0" borderId="394" xfId="0" applyNumberFormat="1" applyFont="1" applyBorder="1" applyAlignment="1">
      <alignment horizontal="center" vertical="center"/>
    </xf>
    <xf numFmtId="1" fontId="3" fillId="0" borderId="350" xfId="0" applyNumberFormat="1" applyFont="1" applyBorder="1" applyAlignment="1">
      <alignment horizontal="center" vertical="center"/>
    </xf>
    <xf numFmtId="1" fontId="3" fillId="0" borderId="380" xfId="0" applyNumberFormat="1" applyFont="1" applyBorder="1" applyAlignment="1">
      <alignment horizontal="center" vertical="center"/>
    </xf>
    <xf numFmtId="1" fontId="3" fillId="3" borderId="381" xfId="0" applyNumberFormat="1" applyFont="1" applyFill="1" applyBorder="1" applyAlignment="1">
      <alignment horizontal="center" vertical="center" wrapText="1"/>
    </xf>
    <xf numFmtId="1" fontId="3" fillId="0" borderId="392" xfId="0" applyNumberFormat="1" applyFont="1" applyBorder="1"/>
    <xf numFmtId="1" fontId="3" fillId="0" borderId="390" xfId="0" applyNumberFormat="1" applyFont="1" applyBorder="1"/>
    <xf numFmtId="1" fontId="3" fillId="6" borderId="397" xfId="0" applyNumberFormat="1" applyFont="1" applyFill="1" applyBorder="1" applyProtection="1">
      <protection locked="0"/>
    </xf>
    <xf numFmtId="1" fontId="3" fillId="10" borderId="336" xfId="0" applyNumberFormat="1" applyFont="1" applyFill="1" applyBorder="1" applyProtection="1">
      <protection locked="0"/>
    </xf>
    <xf numFmtId="1" fontId="3" fillId="10" borderId="397" xfId="0" applyNumberFormat="1" applyFont="1" applyFill="1" applyBorder="1" applyProtection="1">
      <protection locked="0"/>
    </xf>
    <xf numFmtId="1" fontId="3" fillId="6" borderId="398" xfId="0" applyNumberFormat="1" applyFont="1" applyFill="1" applyBorder="1" applyProtection="1">
      <protection locked="0"/>
    </xf>
    <xf numFmtId="1" fontId="3" fillId="0" borderId="350" xfId="0" applyNumberFormat="1" applyFont="1" applyBorder="1"/>
    <xf numFmtId="1" fontId="3" fillId="0" borderId="335" xfId="0" applyNumberFormat="1" applyFont="1" applyBorder="1"/>
    <xf numFmtId="1" fontId="3" fillId="0" borderId="375" xfId="0" applyNumberFormat="1" applyFont="1" applyBorder="1" applyAlignment="1">
      <alignment horizontal="center" vertical="center"/>
    </xf>
    <xf numFmtId="1" fontId="3" fillId="0" borderId="389" xfId="0" applyNumberFormat="1" applyFont="1" applyBorder="1"/>
    <xf numFmtId="1" fontId="5" fillId="2" borderId="399" xfId="0" applyNumberFormat="1" applyFont="1" applyFill="1" applyBorder="1"/>
    <xf numFmtId="1" fontId="3" fillId="0" borderId="381" xfId="0" applyNumberFormat="1" applyFont="1" applyBorder="1" applyAlignment="1">
      <alignment horizontal="center" vertical="center" wrapText="1"/>
    </xf>
    <xf numFmtId="1" fontId="3" fillId="0" borderId="401" xfId="0" applyNumberFormat="1" applyFont="1" applyBorder="1"/>
    <xf numFmtId="1" fontId="3" fillId="0" borderId="406" xfId="4" applyNumberFormat="1" applyFont="1" applyBorder="1" applyAlignment="1" applyProtection="1">
      <alignment horizontal="center" vertical="center"/>
      <protection hidden="1"/>
    </xf>
    <xf numFmtId="1" fontId="3" fillId="0" borderId="407" xfId="2" applyNumberFormat="1" applyFont="1" applyBorder="1" applyAlignment="1">
      <alignment horizontal="center" vertical="center" wrapText="1"/>
    </xf>
    <xf numFmtId="1" fontId="3" fillId="0" borderId="375" xfId="2" applyNumberFormat="1" applyFont="1" applyBorder="1" applyAlignment="1">
      <alignment horizontal="center" vertical="center" wrapText="1"/>
    </xf>
    <xf numFmtId="1" fontId="3" fillId="0" borderId="382" xfId="2" applyNumberFormat="1" applyFont="1" applyBorder="1" applyAlignment="1">
      <alignment horizontal="center" vertical="center" wrapText="1"/>
    </xf>
    <xf numFmtId="1" fontId="3" fillId="0" borderId="383" xfId="2" applyNumberFormat="1" applyFont="1" applyBorder="1" applyAlignment="1">
      <alignment horizontal="center" vertical="center" wrapText="1"/>
    </xf>
    <xf numFmtId="1" fontId="3" fillId="0" borderId="405" xfId="2" applyNumberFormat="1" applyFont="1" applyBorder="1" applyAlignment="1">
      <alignment horizontal="center" vertical="center" wrapText="1"/>
    </xf>
    <xf numFmtId="1" fontId="3" fillId="0" borderId="381" xfId="2" applyNumberFormat="1" applyFont="1" applyBorder="1" applyAlignment="1">
      <alignment horizontal="center" vertical="center" wrapText="1"/>
    </xf>
    <xf numFmtId="1" fontId="3" fillId="0" borderId="335" xfId="2" applyNumberFormat="1" applyFont="1" applyBorder="1"/>
    <xf numFmtId="1" fontId="3" fillId="0" borderId="336" xfId="2" applyNumberFormat="1" applyFont="1" applyBorder="1"/>
    <xf numFmtId="1" fontId="3" fillId="0" borderId="390" xfId="2" applyNumberFormat="1" applyFont="1" applyBorder="1"/>
    <xf numFmtId="1" fontId="3" fillId="6" borderId="336" xfId="2" applyNumberFormat="1" applyFont="1" applyFill="1" applyBorder="1" applyProtection="1">
      <protection locked="0"/>
    </xf>
    <xf numFmtId="1" fontId="3" fillId="6" borderId="397" xfId="2" applyNumberFormat="1" applyFont="1" applyFill="1" applyBorder="1" applyProtection="1">
      <protection locked="0"/>
    </xf>
    <xf numFmtId="1" fontId="3" fillId="6" borderId="390" xfId="2" applyNumberFormat="1" applyFont="1" applyFill="1" applyBorder="1" applyProtection="1">
      <protection locked="0"/>
    </xf>
    <xf numFmtId="1" fontId="3" fillId="6" borderId="408" xfId="2" applyNumberFormat="1" applyFont="1" applyFill="1" applyBorder="1" applyProtection="1">
      <protection locked="0"/>
    </xf>
    <xf numFmtId="1" fontId="3" fillId="6" borderId="335" xfId="2" applyNumberFormat="1" applyFont="1" applyFill="1" applyBorder="1" applyProtection="1">
      <protection locked="0"/>
    </xf>
    <xf numFmtId="1" fontId="3" fillId="0" borderId="382" xfId="2" applyNumberFormat="1" applyFont="1" applyBorder="1"/>
    <xf numFmtId="1" fontId="3" fillId="0" borderId="389" xfId="2" applyNumberFormat="1" applyFont="1" applyBorder="1"/>
    <xf numFmtId="1" fontId="3" fillId="0" borderId="378" xfId="2" applyNumberFormat="1" applyFont="1" applyBorder="1"/>
    <xf numFmtId="1" fontId="3" fillId="0" borderId="383" xfId="2" applyNumberFormat="1" applyFont="1" applyBorder="1"/>
    <xf numFmtId="1" fontId="3" fillId="0" borderId="405" xfId="2" applyNumberFormat="1" applyFont="1" applyBorder="1"/>
    <xf numFmtId="1" fontId="3" fillId="0" borderId="381" xfId="2" applyNumberFormat="1" applyFont="1" applyBorder="1"/>
    <xf numFmtId="1" fontId="3" fillId="0" borderId="395" xfId="2" applyNumberFormat="1" applyFont="1" applyBorder="1"/>
    <xf numFmtId="1" fontId="3" fillId="0" borderId="395" xfId="0" applyNumberFormat="1" applyFont="1" applyBorder="1" applyAlignment="1">
      <alignment horizontal="center" vertical="center" wrapText="1"/>
    </xf>
    <xf numFmtId="1" fontId="3" fillId="6" borderId="382" xfId="2" applyNumberFormat="1" applyFont="1" applyFill="1" applyBorder="1" applyProtection="1">
      <protection locked="0"/>
    </xf>
    <xf numFmtId="1" fontId="3" fillId="6" borderId="381" xfId="2" applyNumberFormat="1" applyFont="1" applyFill="1" applyBorder="1" applyProtection="1">
      <protection locked="0"/>
    </xf>
    <xf numFmtId="1" fontId="3" fillId="6" borderId="409" xfId="2" applyNumberFormat="1" applyFont="1" applyFill="1" applyBorder="1" applyProtection="1">
      <protection locked="0"/>
    </xf>
    <xf numFmtId="1" fontId="3" fillId="6" borderId="378" xfId="2" applyNumberFormat="1" applyFont="1" applyFill="1" applyBorder="1" applyProtection="1">
      <protection locked="0"/>
    </xf>
    <xf numFmtId="1" fontId="3" fillId="6" borderId="395" xfId="2" applyNumberFormat="1" applyFont="1" applyFill="1" applyBorder="1" applyProtection="1">
      <protection locked="0"/>
    </xf>
    <xf numFmtId="1" fontId="3" fillId="0" borderId="409" xfId="0" applyNumberFormat="1" applyFont="1" applyBorder="1" applyAlignment="1">
      <alignment horizontal="center" vertical="center" wrapText="1"/>
    </xf>
    <xf numFmtId="1" fontId="3" fillId="0" borderId="390" xfId="2" applyNumberFormat="1" applyFont="1" applyBorder="1" applyAlignment="1">
      <alignment horizontal="left" vertical="center" wrapText="1"/>
    </xf>
    <xf numFmtId="1" fontId="3" fillId="0" borderId="376" xfId="2" applyNumberFormat="1" applyFont="1" applyBorder="1" applyAlignment="1">
      <alignment horizontal="center" vertical="center" wrapText="1"/>
    </xf>
    <xf numFmtId="1" fontId="3" fillId="6" borderId="392" xfId="2" applyNumberFormat="1" applyFont="1" applyFill="1" applyBorder="1" applyProtection="1">
      <protection locked="0"/>
    </xf>
    <xf numFmtId="1" fontId="3" fillId="0" borderId="406" xfId="0" applyNumberFormat="1" applyFont="1" applyBorder="1" applyAlignment="1">
      <alignment horizontal="center" vertical="center" wrapText="1"/>
    </xf>
    <xf numFmtId="1" fontId="3" fillId="0" borderId="407" xfId="0" applyNumberFormat="1" applyFont="1" applyBorder="1" applyAlignment="1">
      <alignment horizontal="center" vertical="center"/>
    </xf>
    <xf numFmtId="1" fontId="3" fillId="0" borderId="406" xfId="0" applyNumberFormat="1" applyFont="1" applyBorder="1" applyAlignment="1">
      <alignment horizontal="center" vertical="center"/>
    </xf>
    <xf numFmtId="0" fontId="3" fillId="0" borderId="335" xfId="0" applyFont="1" applyBorder="1" applyAlignment="1">
      <alignment vertical="center" wrapText="1"/>
    </xf>
    <xf numFmtId="0" fontId="3" fillId="0" borderId="280" xfId="0" applyFont="1" applyBorder="1" applyAlignment="1">
      <alignment vertical="center" wrapText="1"/>
    </xf>
    <xf numFmtId="1" fontId="3" fillId="0" borderId="407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3" borderId="392" xfId="0" applyNumberFormat="1" applyFont="1" applyFill="1" applyBorder="1" applyAlignment="1">
      <alignment vertical="center" wrapText="1"/>
    </xf>
    <xf numFmtId="1" fontId="3" fillId="3" borderId="336" xfId="0" applyNumberFormat="1" applyFont="1" applyFill="1" applyBorder="1" applyAlignment="1">
      <alignment horizontal="right" wrapText="1"/>
    </xf>
    <xf numFmtId="1" fontId="3" fillId="3" borderId="390" xfId="0" applyNumberFormat="1" applyFont="1" applyFill="1" applyBorder="1" applyAlignment="1">
      <alignment horizontal="right"/>
    </xf>
    <xf numFmtId="1" fontId="3" fillId="3" borderId="395" xfId="0" applyNumberFormat="1" applyFont="1" applyFill="1" applyBorder="1" applyAlignment="1">
      <alignment horizontal="center"/>
    </xf>
    <xf numFmtId="1" fontId="3" fillId="3" borderId="382" xfId="0" applyNumberFormat="1" applyFont="1" applyFill="1" applyBorder="1" applyAlignment="1">
      <alignment horizontal="right"/>
    </xf>
    <xf numFmtId="1" fontId="3" fillId="3" borderId="389" xfId="0" applyNumberFormat="1" applyFont="1" applyFill="1" applyBorder="1" applyAlignment="1">
      <alignment horizontal="right"/>
    </xf>
    <xf numFmtId="1" fontId="3" fillId="3" borderId="378" xfId="0" applyNumberFormat="1" applyFont="1" applyFill="1" applyBorder="1" applyAlignment="1">
      <alignment horizontal="right"/>
    </xf>
    <xf numFmtId="1" fontId="3" fillId="3" borderId="382" xfId="0" applyNumberFormat="1" applyFont="1" applyFill="1" applyBorder="1"/>
    <xf numFmtId="1" fontId="3" fillId="3" borderId="378" xfId="0" applyNumberFormat="1" applyFont="1" applyFill="1" applyBorder="1"/>
    <xf numFmtId="1" fontId="3" fillId="3" borderId="383" xfId="0" applyNumberFormat="1" applyFont="1" applyFill="1" applyBorder="1"/>
    <xf numFmtId="1" fontId="3" fillId="3" borderId="376" xfId="0" applyNumberFormat="1" applyFont="1" applyFill="1" applyBorder="1"/>
    <xf numFmtId="1" fontId="3" fillId="3" borderId="405" xfId="0" applyNumberFormat="1" applyFont="1" applyFill="1" applyBorder="1"/>
    <xf numFmtId="1" fontId="3" fillId="3" borderId="395" xfId="0" applyNumberFormat="1" applyFont="1" applyFill="1" applyBorder="1"/>
    <xf numFmtId="1" fontId="17" fillId="8" borderId="336" xfId="0" applyNumberFormat="1" applyFont="1" applyFill="1" applyBorder="1" applyAlignment="1">
      <alignment horizontal="right" wrapText="1"/>
    </xf>
    <xf numFmtId="1" fontId="17" fillId="8" borderId="336" xfId="0" applyNumberFormat="1" applyFont="1" applyFill="1" applyBorder="1"/>
    <xf numFmtId="1" fontId="17" fillId="8" borderId="347" xfId="0" applyNumberFormat="1" applyFont="1" applyFill="1" applyBorder="1"/>
    <xf numFmtId="1" fontId="17" fillId="8" borderId="390" xfId="0" applyNumberFormat="1" applyFont="1" applyFill="1" applyBorder="1"/>
    <xf numFmtId="1" fontId="17" fillId="8" borderId="335" xfId="0" applyNumberFormat="1" applyFont="1" applyFill="1" applyBorder="1"/>
    <xf numFmtId="1" fontId="17" fillId="8" borderId="382" xfId="0" applyNumberFormat="1" applyFont="1" applyFill="1" applyBorder="1" applyAlignment="1">
      <alignment horizontal="right"/>
    </xf>
    <xf numFmtId="1" fontId="17" fillId="8" borderId="382" xfId="0" applyNumberFormat="1" applyFont="1" applyFill="1" applyBorder="1"/>
    <xf numFmtId="1" fontId="17" fillId="8" borderId="383" xfId="0" applyNumberFormat="1" applyFont="1" applyFill="1" applyBorder="1"/>
    <xf numFmtId="1" fontId="17" fillId="8" borderId="376" xfId="0" applyNumberFormat="1" applyFont="1" applyFill="1" applyBorder="1"/>
    <xf numFmtId="1" fontId="17" fillId="8" borderId="405" xfId="0" applyNumberFormat="1" applyFont="1" applyFill="1" applyBorder="1"/>
    <xf numFmtId="1" fontId="17" fillId="8" borderId="378" xfId="0" applyNumberFormat="1" applyFont="1" applyFill="1" applyBorder="1"/>
    <xf numFmtId="1" fontId="17" fillId="8" borderId="395" xfId="0" applyNumberFormat="1" applyFont="1" applyFill="1" applyBorder="1"/>
    <xf numFmtId="1" fontId="3" fillId="3" borderId="383" xfId="0" applyNumberFormat="1" applyFont="1" applyFill="1" applyBorder="1" applyAlignment="1">
      <alignment horizontal="right"/>
    </xf>
    <xf numFmtId="1" fontId="3" fillId="3" borderId="381" xfId="0" applyNumberFormat="1" applyFont="1" applyFill="1" applyBorder="1"/>
    <xf numFmtId="1" fontId="3" fillId="3" borderId="377" xfId="0" applyNumberFormat="1" applyFont="1" applyFill="1" applyBorder="1"/>
    <xf numFmtId="1" fontId="17" fillId="8" borderId="412" xfId="0" applyNumberFormat="1" applyFont="1" applyFill="1" applyBorder="1" applyAlignment="1">
      <alignment horizontal="right"/>
    </xf>
    <xf numFmtId="1" fontId="17" fillId="8" borderId="413" xfId="0" applyNumberFormat="1" applyFont="1" applyFill="1" applyBorder="1"/>
    <xf numFmtId="1" fontId="17" fillId="8" borderId="414" xfId="0" applyNumberFormat="1" applyFont="1" applyFill="1" applyBorder="1"/>
    <xf numFmtId="1" fontId="17" fillId="8" borderId="415" xfId="0" applyNumberFormat="1" applyFont="1" applyFill="1" applyBorder="1"/>
    <xf numFmtId="1" fontId="17" fillId="8" borderId="416" xfId="0" applyNumberFormat="1" applyFont="1" applyFill="1" applyBorder="1"/>
    <xf numFmtId="1" fontId="17" fillId="8" borderId="417" xfId="0" applyNumberFormat="1" applyFont="1" applyFill="1" applyBorder="1"/>
    <xf numFmtId="1" fontId="17" fillId="8" borderId="412" xfId="0" applyNumberFormat="1" applyFont="1" applyFill="1" applyBorder="1"/>
    <xf numFmtId="1" fontId="3" fillId="3" borderId="401" xfId="0" applyNumberFormat="1" applyFont="1" applyFill="1" applyBorder="1"/>
    <xf numFmtId="1" fontId="3" fillId="3" borderId="280" xfId="0" applyNumberFormat="1" applyFont="1" applyFill="1" applyBorder="1"/>
    <xf numFmtId="1" fontId="3" fillId="0" borderId="136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22" xfId="0" applyNumberFormat="1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3" fillId="0" borderId="378" xfId="0" applyNumberFormat="1" applyFont="1" applyBorder="1" applyAlignment="1">
      <alignment horizontal="center" vertical="center" wrapText="1"/>
    </xf>
    <xf numFmtId="1" fontId="3" fillId="0" borderId="409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95" xfId="0" applyNumberFormat="1" applyFont="1" applyBorder="1" applyAlignment="1">
      <alignment horizontal="center" vertical="center" wrapText="1"/>
    </xf>
    <xf numFmtId="1" fontId="3" fillId="0" borderId="382" xfId="0" applyNumberFormat="1" applyFont="1" applyBorder="1" applyAlignment="1">
      <alignment horizontal="center" vertical="center" wrapText="1"/>
    </xf>
    <xf numFmtId="1" fontId="3" fillId="0" borderId="381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7" fillId="0" borderId="418" xfId="0" applyNumberFormat="1" applyFont="1" applyBorder="1"/>
    <xf numFmtId="1" fontId="7" fillId="2" borderId="418" xfId="0" applyNumberFormat="1" applyFont="1" applyFill="1" applyBorder="1"/>
    <xf numFmtId="1" fontId="5" fillId="0" borderId="419" xfId="0" applyNumberFormat="1" applyFont="1" applyBorder="1"/>
    <xf numFmtId="1" fontId="3" fillId="0" borderId="427" xfId="0" applyNumberFormat="1" applyFont="1" applyBorder="1" applyAlignment="1">
      <alignment horizontal="center" vertical="center" wrapText="1"/>
    </xf>
    <xf numFmtId="1" fontId="3" fillId="0" borderId="428" xfId="0" applyNumberFormat="1" applyFont="1" applyBorder="1" applyAlignment="1">
      <alignment horizontal="center" vertical="center" wrapText="1"/>
    </xf>
    <xf numFmtId="1" fontId="3" fillId="0" borderId="426" xfId="0" applyNumberFormat="1" applyFont="1" applyBorder="1" applyAlignment="1">
      <alignment horizontal="center" vertical="center" wrapText="1"/>
    </xf>
    <xf numFmtId="1" fontId="3" fillId="0" borderId="429" xfId="0" applyNumberFormat="1" applyFont="1" applyBorder="1" applyAlignment="1">
      <alignment horizontal="center" vertical="center"/>
    </xf>
    <xf numFmtId="1" fontId="3" fillId="0" borderId="427" xfId="0" applyNumberFormat="1" applyFont="1" applyBorder="1" applyAlignment="1">
      <alignment horizontal="right"/>
    </xf>
    <xf numFmtId="1" fontId="3" fillId="0" borderId="428" xfId="0" applyNumberFormat="1" applyFont="1" applyBorder="1" applyAlignment="1">
      <alignment horizontal="right"/>
    </xf>
    <xf numFmtId="1" fontId="3" fillId="0" borderId="426" xfId="0" applyNumberFormat="1" applyFont="1" applyBorder="1" applyAlignment="1">
      <alignment horizontal="right"/>
    </xf>
    <xf numFmtId="1" fontId="3" fillId="6" borderId="427" xfId="0" applyNumberFormat="1" applyFont="1" applyFill="1" applyBorder="1" applyProtection="1">
      <protection locked="0"/>
    </xf>
    <xf numFmtId="1" fontId="3" fillId="6" borderId="426" xfId="0" applyNumberFormat="1" applyFont="1" applyFill="1" applyBorder="1" applyProtection="1">
      <protection locked="0"/>
    </xf>
    <xf numFmtId="1" fontId="3" fillId="0" borderId="430" xfId="0" applyNumberFormat="1" applyFont="1" applyBorder="1" applyAlignment="1">
      <alignment horizontal="right"/>
    </xf>
    <xf numFmtId="1" fontId="3" fillId="6" borderId="430" xfId="0" applyNumberFormat="1" applyFont="1" applyFill="1" applyBorder="1" applyProtection="1">
      <protection locked="0"/>
    </xf>
    <xf numFmtId="1" fontId="3" fillId="0" borderId="401" xfId="0" applyNumberFormat="1" applyFont="1" applyBorder="1" applyAlignment="1">
      <alignment horizontal="right"/>
    </xf>
    <xf numFmtId="1" fontId="3" fillId="7" borderId="431" xfId="1" applyNumberFormat="1" applyFont="1" applyBorder="1" applyProtection="1">
      <protection locked="0"/>
    </xf>
    <xf numFmtId="1" fontId="3" fillId="7" borderId="432" xfId="1" applyNumberFormat="1" applyFont="1" applyBorder="1" applyProtection="1">
      <protection locked="0"/>
    </xf>
    <xf numFmtId="1" fontId="3" fillId="7" borderId="433" xfId="1" applyNumberFormat="1" applyFont="1" applyBorder="1" applyProtection="1">
      <protection locked="0"/>
    </xf>
    <xf numFmtId="1" fontId="3" fillId="0" borderId="440" xfId="0" applyNumberFormat="1" applyFont="1" applyBorder="1" applyAlignment="1">
      <alignment horizontal="center" vertical="center" wrapText="1"/>
    </xf>
    <xf numFmtId="1" fontId="3" fillId="0" borderId="441" xfId="0" applyNumberFormat="1" applyFont="1" applyBorder="1" applyAlignment="1">
      <alignment horizontal="center" vertical="center" wrapText="1"/>
    </xf>
    <xf numFmtId="1" fontId="3" fillId="0" borderId="439" xfId="0" applyNumberFormat="1" applyFont="1" applyBorder="1" applyAlignment="1">
      <alignment horizontal="center" vertical="center" wrapText="1"/>
    </xf>
    <xf numFmtId="1" fontId="3" fillId="0" borderId="440" xfId="0" applyNumberFormat="1" applyFont="1" applyBorder="1" applyAlignment="1">
      <alignment horizontal="right" wrapText="1"/>
    </xf>
    <xf numFmtId="1" fontId="3" fillId="0" borderId="442" xfId="0" applyNumberFormat="1" applyFont="1" applyBorder="1" applyAlignment="1">
      <alignment horizontal="right" wrapText="1"/>
    </xf>
    <xf numFmtId="1" fontId="3" fillId="0" borderId="426" xfId="0" applyNumberFormat="1" applyFont="1" applyBorder="1" applyAlignment="1">
      <alignment horizontal="right" wrapText="1"/>
    </xf>
    <xf numFmtId="1" fontId="3" fillId="6" borderId="443" xfId="0" applyNumberFormat="1" applyFont="1" applyFill="1" applyBorder="1" applyProtection="1">
      <protection locked="0"/>
    </xf>
    <xf numFmtId="1" fontId="3" fillId="6" borderId="444" xfId="0" applyNumberFormat="1" applyFont="1" applyFill="1" applyBorder="1" applyProtection="1">
      <protection locked="0"/>
    </xf>
    <xf numFmtId="1" fontId="3" fillId="0" borderId="434" xfId="0" applyNumberFormat="1" applyFont="1" applyBorder="1" applyAlignment="1">
      <alignment horizontal="left" vertical="center" wrapText="1"/>
    </xf>
    <xf numFmtId="1" fontId="7" fillId="0" borderId="438" xfId="0" applyNumberFormat="1" applyFont="1" applyBorder="1"/>
    <xf numFmtId="1" fontId="7" fillId="0" borderId="436" xfId="0" applyNumberFormat="1" applyFont="1" applyBorder="1"/>
    <xf numFmtId="1" fontId="3" fillId="0" borderId="437" xfId="0" applyNumberFormat="1" applyFont="1" applyBorder="1" applyAlignment="1">
      <alignment horizontal="center" vertical="center" wrapText="1"/>
    </xf>
    <xf numFmtId="1" fontId="3" fillId="0" borderId="444" xfId="0" applyNumberFormat="1" applyFont="1" applyBorder="1" applyAlignment="1">
      <alignment vertical="center" wrapText="1"/>
    </xf>
    <xf numFmtId="1" fontId="3" fillId="0" borderId="430" xfId="0" applyNumberFormat="1" applyFont="1" applyBorder="1"/>
    <xf numFmtId="1" fontId="3" fillId="0" borderId="424" xfId="0" applyNumberFormat="1" applyFont="1" applyBorder="1" applyAlignment="1">
      <alignment vertical="center" wrapText="1"/>
    </xf>
    <xf numFmtId="1" fontId="3" fillId="0" borderId="427" xfId="0" applyNumberFormat="1" applyFont="1" applyBorder="1" applyAlignment="1">
      <alignment vertical="center" wrapText="1"/>
    </xf>
    <xf numFmtId="1" fontId="3" fillId="0" borderId="441" xfId="0" applyNumberFormat="1" applyFont="1" applyBorder="1" applyAlignment="1">
      <alignment vertical="center" wrapText="1"/>
    </xf>
    <xf numFmtId="1" fontId="3" fillId="0" borderId="426" xfId="0" applyNumberFormat="1" applyFont="1" applyBorder="1"/>
    <xf numFmtId="1" fontId="3" fillId="6" borderId="424" xfId="0" applyNumberFormat="1" applyFont="1" applyFill="1" applyBorder="1" applyProtection="1">
      <protection locked="0"/>
    </xf>
    <xf numFmtId="1" fontId="7" fillId="2" borderId="436" xfId="0" applyNumberFormat="1" applyFont="1" applyFill="1" applyBorder="1"/>
    <xf numFmtId="1" fontId="3" fillId="0" borderId="427" xfId="0" applyNumberFormat="1" applyFont="1" applyBorder="1" applyAlignment="1">
      <alignment horizontal="right" wrapText="1"/>
    </xf>
    <xf numFmtId="1" fontId="3" fillId="0" borderId="441" xfId="0" applyNumberFormat="1" applyFont="1" applyBorder="1" applyAlignment="1">
      <alignment horizontal="right" wrapText="1"/>
    </xf>
    <xf numFmtId="1" fontId="3" fillId="0" borderId="427" xfId="0" applyNumberFormat="1" applyFont="1" applyBorder="1"/>
    <xf numFmtId="1" fontId="3" fillId="0" borderId="424" xfId="0" applyNumberFormat="1" applyFont="1" applyBorder="1"/>
    <xf numFmtId="1" fontId="3" fillId="0" borderId="443" xfId="0" applyNumberFormat="1" applyFont="1" applyBorder="1"/>
    <xf numFmtId="1" fontId="3" fillId="0" borderId="420" xfId="0" applyNumberFormat="1" applyFont="1" applyBorder="1" applyAlignment="1">
      <alignment horizontal="center" vertical="center" wrapText="1"/>
    </xf>
    <xf numFmtId="1" fontId="3" fillId="0" borderId="438" xfId="0" applyNumberFormat="1" applyFont="1" applyBorder="1" applyAlignment="1">
      <alignment horizontal="center" vertical="center" wrapText="1"/>
    </xf>
    <xf numFmtId="1" fontId="3" fillId="0" borderId="424" xfId="0" applyNumberFormat="1" applyFont="1" applyBorder="1" applyAlignment="1">
      <alignment horizontal="center" vertical="center" wrapText="1"/>
    </xf>
    <xf numFmtId="1" fontId="3" fillId="0" borderId="446" xfId="0" applyNumberFormat="1" applyFont="1" applyBorder="1" applyAlignment="1">
      <alignment horizontal="center" vertical="center" wrapText="1"/>
    </xf>
    <xf numFmtId="1" fontId="3" fillId="6" borderId="447" xfId="0" applyNumberFormat="1" applyFont="1" applyFill="1" applyBorder="1" applyProtection="1">
      <protection locked="0"/>
    </xf>
    <xf numFmtId="1" fontId="10" fillId="3" borderId="449" xfId="0" applyNumberFormat="1" applyFont="1" applyFill="1" applyBorder="1"/>
    <xf numFmtId="1" fontId="3" fillId="3" borderId="449" xfId="0" applyNumberFormat="1" applyFont="1" applyFill="1" applyBorder="1" applyAlignment="1">
      <alignment wrapText="1"/>
    </xf>
    <xf numFmtId="1" fontId="3" fillId="0" borderId="395" xfId="0" applyNumberFormat="1" applyFont="1" applyBorder="1"/>
    <xf numFmtId="1" fontId="3" fillId="0" borderId="449" xfId="0" applyNumberFormat="1" applyFont="1" applyBorder="1" applyAlignment="1">
      <alignment wrapText="1"/>
    </xf>
    <xf numFmtId="1" fontId="3" fillId="0" borderId="444" xfId="0" applyNumberFormat="1" applyFont="1" applyBorder="1" applyAlignment="1">
      <alignment vertical="center"/>
    </xf>
    <xf numFmtId="1" fontId="3" fillId="3" borderId="452" xfId="0" applyNumberFormat="1" applyFont="1" applyFill="1" applyBorder="1" applyAlignment="1">
      <alignment wrapText="1"/>
    </xf>
    <xf numFmtId="1" fontId="3" fillId="0" borderId="452" xfId="0" applyNumberFormat="1" applyFont="1" applyBorder="1" applyAlignment="1">
      <alignment wrapText="1"/>
    </xf>
    <xf numFmtId="1" fontId="3" fillId="0" borderId="453" xfId="0" applyNumberFormat="1" applyFont="1" applyBorder="1" applyAlignment="1">
      <alignment vertical="center"/>
    </xf>
    <xf numFmtId="1" fontId="3" fillId="6" borderId="451" xfId="0" applyNumberFormat="1" applyFont="1" applyFill="1" applyBorder="1" applyProtection="1">
      <protection locked="0"/>
    </xf>
    <xf numFmtId="1" fontId="3" fillId="3" borderId="454" xfId="0" applyNumberFormat="1" applyFont="1" applyFill="1" applyBorder="1" applyAlignment="1">
      <alignment wrapText="1"/>
    </xf>
    <xf numFmtId="1" fontId="3" fillId="3" borderId="455" xfId="0" applyNumberFormat="1" applyFont="1" applyFill="1" applyBorder="1" applyAlignment="1">
      <alignment wrapText="1"/>
    </xf>
    <xf numFmtId="1" fontId="7" fillId="3" borderId="452" xfId="0" applyNumberFormat="1" applyFont="1" applyFill="1" applyBorder="1"/>
    <xf numFmtId="1" fontId="3" fillId="0" borderId="458" xfId="0" applyNumberFormat="1" applyFont="1" applyBorder="1" applyAlignment="1">
      <alignment horizontal="center" vertical="center" wrapText="1"/>
    </xf>
    <xf numFmtId="1" fontId="11" fillId="0" borderId="459" xfId="0" applyNumberFormat="1" applyFont="1" applyBorder="1" applyAlignment="1">
      <alignment horizontal="center" vertical="center" wrapText="1"/>
    </xf>
    <xf numFmtId="1" fontId="3" fillId="3" borderId="460" xfId="0" applyNumberFormat="1" applyFont="1" applyFill="1" applyBorder="1" applyAlignment="1">
      <alignment wrapText="1"/>
    </xf>
    <xf numFmtId="1" fontId="3" fillId="0" borderId="461" xfId="0" applyNumberFormat="1" applyFont="1" applyBorder="1" applyAlignment="1">
      <alignment vertical="center" wrapText="1"/>
    </xf>
    <xf numFmtId="1" fontId="3" fillId="8" borderId="462" xfId="0" applyNumberFormat="1" applyFont="1" applyFill="1" applyBorder="1"/>
    <xf numFmtId="1" fontId="3" fillId="3" borderId="463" xfId="0" applyNumberFormat="1" applyFont="1" applyFill="1" applyBorder="1" applyAlignment="1">
      <alignment vertical="center"/>
    </xf>
    <xf numFmtId="1" fontId="3" fillId="3" borderId="463" xfId="0" applyNumberFormat="1" applyFont="1" applyFill="1" applyBorder="1" applyAlignment="1">
      <alignment wrapText="1"/>
    </xf>
    <xf numFmtId="1" fontId="3" fillId="3" borderId="464" xfId="0" applyNumberFormat="1" applyFont="1" applyFill="1" applyBorder="1" applyAlignment="1">
      <alignment wrapText="1"/>
    </xf>
    <xf numFmtId="1" fontId="2" fillId="3" borderId="463" xfId="0" applyNumberFormat="1" applyFont="1" applyFill="1" applyBorder="1" applyAlignment="1">
      <alignment wrapText="1"/>
    </xf>
    <xf numFmtId="1" fontId="3" fillId="0" borderId="470" xfId="0" applyNumberFormat="1" applyFont="1" applyBorder="1" applyAlignment="1">
      <alignment wrapText="1"/>
    </xf>
    <xf numFmtId="1" fontId="3" fillId="0" borderId="463" xfId="0" applyNumberFormat="1" applyFont="1" applyBorder="1" applyAlignment="1">
      <alignment wrapText="1"/>
    </xf>
    <xf numFmtId="1" fontId="3" fillId="0" borderId="471" xfId="0" applyNumberFormat="1" applyFont="1" applyBorder="1" applyAlignment="1">
      <alignment horizontal="center" vertical="center" wrapText="1"/>
    </xf>
    <xf numFmtId="1" fontId="3" fillId="0" borderId="472" xfId="0" applyNumberFormat="1" applyFont="1" applyBorder="1" applyAlignment="1">
      <alignment horizontal="center" vertical="center" wrapText="1"/>
    </xf>
    <xf numFmtId="1" fontId="3" fillId="0" borderId="469" xfId="0" applyNumberFormat="1" applyFont="1" applyBorder="1" applyAlignment="1">
      <alignment horizontal="center" vertical="center" wrapText="1"/>
    </xf>
    <xf numFmtId="1" fontId="3" fillId="0" borderId="473" xfId="0" applyNumberFormat="1" applyFont="1" applyBorder="1" applyAlignment="1">
      <alignment horizontal="center" vertical="center" wrapText="1"/>
    </xf>
    <xf numFmtId="1" fontId="3" fillId="0" borderId="474" xfId="0" applyNumberFormat="1" applyFont="1" applyBorder="1" applyAlignment="1">
      <alignment horizontal="center" vertical="center" wrapText="1"/>
    </xf>
    <xf numFmtId="1" fontId="3" fillId="0" borderId="473" xfId="0" applyNumberFormat="1" applyFont="1" applyBorder="1"/>
    <xf numFmtId="1" fontId="3" fillId="0" borderId="472" xfId="0" applyNumberFormat="1" applyFont="1" applyBorder="1"/>
    <xf numFmtId="1" fontId="3" fillId="0" borderId="469" xfId="0" applyNumberFormat="1" applyFont="1" applyBorder="1"/>
    <xf numFmtId="1" fontId="3" fillId="0" borderId="467" xfId="0" applyNumberFormat="1" applyFont="1" applyBorder="1"/>
    <xf numFmtId="1" fontId="3" fillId="0" borderId="474" xfId="0" applyNumberFormat="1" applyFont="1" applyBorder="1"/>
    <xf numFmtId="1" fontId="7" fillId="3" borderId="470" xfId="0" applyNumberFormat="1" applyFont="1" applyFill="1" applyBorder="1"/>
    <xf numFmtId="1" fontId="10" fillId="0" borderId="463" xfId="0" applyNumberFormat="1" applyFont="1" applyBorder="1"/>
    <xf numFmtId="1" fontId="3" fillId="0" borderId="476" xfId="0" applyNumberFormat="1" applyFont="1" applyBorder="1"/>
    <xf numFmtId="1" fontId="3" fillId="0" borderId="477" xfId="0" applyNumberFormat="1" applyFont="1" applyBorder="1"/>
    <xf numFmtId="1" fontId="3" fillId="0" borderId="462" xfId="0" applyNumberFormat="1" applyFont="1" applyBorder="1"/>
    <xf numFmtId="1" fontId="3" fillId="6" borderId="476" xfId="0" applyNumberFormat="1" applyFont="1" applyFill="1" applyBorder="1" applyProtection="1">
      <protection locked="0"/>
    </xf>
    <xf numFmtId="1" fontId="3" fillId="6" borderId="462" xfId="0" applyNumberFormat="1" applyFont="1" applyFill="1" applyBorder="1" applyProtection="1">
      <protection locked="0"/>
    </xf>
    <xf numFmtId="1" fontId="3" fillId="6" borderId="478" xfId="0" applyNumberFormat="1" applyFont="1" applyFill="1" applyBorder="1" applyProtection="1">
      <protection locked="0"/>
    </xf>
    <xf numFmtId="1" fontId="3" fillId="0" borderId="470" xfId="0" applyNumberFormat="1" applyFont="1" applyBorder="1" applyAlignment="1" applyProtection="1">
      <alignment wrapText="1"/>
      <protection locked="0"/>
    </xf>
    <xf numFmtId="1" fontId="3" fillId="0" borderId="480" xfId="0" applyNumberFormat="1" applyFont="1" applyBorder="1" applyAlignment="1">
      <alignment horizontal="center" vertical="center" wrapText="1"/>
    </xf>
    <xf numFmtId="1" fontId="3" fillId="0" borderId="481" xfId="0" applyNumberFormat="1" applyFont="1" applyBorder="1" applyAlignment="1">
      <alignment horizontal="right"/>
    </xf>
    <xf numFmtId="1" fontId="3" fillId="8" borderId="482" xfId="0" applyNumberFormat="1" applyFont="1" applyFill="1" applyBorder="1"/>
    <xf numFmtId="1" fontId="3" fillId="6" borderId="483" xfId="0" applyNumberFormat="1" applyFont="1" applyFill="1" applyBorder="1" applyProtection="1">
      <protection locked="0"/>
    </xf>
    <xf numFmtId="1" fontId="3" fillId="0" borderId="471" xfId="0" applyNumberFormat="1" applyFont="1" applyBorder="1" applyAlignment="1">
      <alignment vertical="center" wrapText="1"/>
    </xf>
    <xf numFmtId="1" fontId="3" fillId="0" borderId="471" xfId="0" applyNumberFormat="1" applyFont="1" applyBorder="1" applyAlignment="1">
      <alignment horizontal="right" wrapText="1"/>
    </xf>
    <xf numFmtId="1" fontId="3" fillId="0" borderId="485" xfId="0" applyNumberFormat="1" applyFont="1" applyBorder="1" applyAlignment="1">
      <alignment horizontal="right" wrapText="1"/>
    </xf>
    <xf numFmtId="1" fontId="3" fillId="10" borderId="482" xfId="0" applyNumberFormat="1" applyFont="1" applyFill="1" applyBorder="1" applyProtection="1">
      <protection locked="0"/>
    </xf>
    <xf numFmtId="1" fontId="3" fillId="6" borderId="481" xfId="0" applyNumberFormat="1" applyFont="1" applyFill="1" applyBorder="1" applyProtection="1">
      <protection locked="0"/>
    </xf>
    <xf numFmtId="1" fontId="2" fillId="2" borderId="486" xfId="0" applyNumberFormat="1" applyFont="1" applyFill="1" applyBorder="1" applyAlignment="1">
      <alignment wrapText="1"/>
    </xf>
    <xf numFmtId="1" fontId="2" fillId="0" borderId="487" xfId="0" applyNumberFormat="1" applyFont="1" applyBorder="1" applyAlignment="1">
      <alignment wrapText="1"/>
    </xf>
    <xf numFmtId="1" fontId="2" fillId="0" borderId="486" xfId="0" applyNumberFormat="1" applyFont="1" applyBorder="1" applyAlignment="1">
      <alignment wrapText="1"/>
    </xf>
    <xf numFmtId="1" fontId="3" fillId="0" borderId="486" xfId="0" applyNumberFormat="1" applyFont="1" applyBorder="1" applyAlignment="1">
      <alignment wrapText="1"/>
    </xf>
    <xf numFmtId="1" fontId="3" fillId="0" borderId="488" xfId="0" applyNumberFormat="1" applyFont="1" applyBorder="1" applyAlignment="1">
      <alignment wrapText="1"/>
    </xf>
    <xf numFmtId="1" fontId="3" fillId="0" borderId="487" xfId="0" applyNumberFormat="1" applyFont="1" applyBorder="1" applyAlignment="1">
      <alignment wrapText="1"/>
    </xf>
    <xf numFmtId="1" fontId="3" fillId="0" borderId="2" xfId="0" applyNumberFormat="1" applyFont="1" applyBorder="1" applyAlignment="1">
      <alignment wrapText="1"/>
    </xf>
    <xf numFmtId="1" fontId="3" fillId="3" borderId="486" xfId="0" applyNumberFormat="1" applyFont="1" applyFill="1" applyBorder="1" applyAlignment="1">
      <alignment wrapText="1"/>
    </xf>
    <xf numFmtId="1" fontId="3" fillId="3" borderId="2" xfId="0" applyNumberFormat="1" applyFont="1" applyFill="1" applyBorder="1" applyAlignment="1">
      <alignment wrapText="1"/>
    </xf>
    <xf numFmtId="1" fontId="3" fillId="0" borderId="489" xfId="0" applyNumberFormat="1" applyFont="1" applyBorder="1" applyAlignment="1">
      <alignment horizontal="center" vertical="center" wrapText="1"/>
    </xf>
    <xf numFmtId="1" fontId="3" fillId="3" borderId="473" xfId="0" applyNumberFormat="1" applyFont="1" applyFill="1" applyBorder="1" applyAlignment="1">
      <alignment horizontal="center" vertical="center" wrapText="1"/>
    </xf>
    <xf numFmtId="1" fontId="3" fillId="3" borderId="14" xfId="0" applyNumberFormat="1" applyFont="1" applyFill="1" applyBorder="1" applyAlignment="1">
      <alignment horizontal="center" vertical="center" wrapText="1"/>
    </xf>
    <xf numFmtId="1" fontId="3" fillId="6" borderId="482" xfId="0" applyNumberFormat="1" applyFont="1" applyFill="1" applyBorder="1" applyProtection="1">
      <protection locked="0"/>
    </xf>
    <xf numFmtId="1" fontId="3" fillId="0" borderId="473" xfId="0" applyNumberFormat="1" applyFont="1" applyBorder="1" applyAlignment="1">
      <alignment vertical="center"/>
    </xf>
    <xf numFmtId="1" fontId="3" fillId="0" borderId="480" xfId="0" applyNumberFormat="1" applyFont="1" applyBorder="1" applyAlignment="1">
      <alignment vertical="center"/>
    </xf>
    <xf numFmtId="1" fontId="3" fillId="0" borderId="474" xfId="0" applyNumberFormat="1" applyFont="1" applyBorder="1" applyAlignment="1">
      <alignment vertical="center"/>
    </xf>
    <xf numFmtId="1" fontId="3" fillId="0" borderId="490" xfId="0" applyNumberFormat="1" applyFont="1" applyBorder="1" applyAlignment="1">
      <alignment vertical="center"/>
    </xf>
    <xf numFmtId="1" fontId="3" fillId="0" borderId="469" xfId="0" applyNumberFormat="1" applyFont="1" applyBorder="1" applyAlignment="1">
      <alignment vertical="center"/>
    </xf>
    <xf numFmtId="1" fontId="3" fillId="3" borderId="490" xfId="0" applyNumberFormat="1" applyFont="1" applyFill="1" applyBorder="1" applyAlignment="1">
      <alignment vertical="center"/>
    </xf>
    <xf numFmtId="1" fontId="3" fillId="3" borderId="469" xfId="0" applyNumberFormat="1" applyFont="1" applyFill="1" applyBorder="1" applyAlignment="1">
      <alignment vertical="center"/>
    </xf>
    <xf numFmtId="1" fontId="3" fillId="6" borderId="14" xfId="0" applyNumberFormat="1" applyFont="1" applyFill="1" applyBorder="1" applyProtection="1">
      <protection locked="0"/>
    </xf>
    <xf numFmtId="1" fontId="3" fillId="6" borderId="2" xfId="0" applyNumberFormat="1" applyFont="1" applyFill="1" applyBorder="1" applyProtection="1">
      <protection locked="0"/>
    </xf>
    <xf numFmtId="1" fontId="3" fillId="6" borderId="13" xfId="0" applyNumberFormat="1" applyFont="1" applyFill="1" applyBorder="1" applyProtection="1">
      <protection locked="0"/>
    </xf>
    <xf numFmtId="1" fontId="3" fillId="10" borderId="2" xfId="0" applyNumberFormat="1" applyFont="1" applyFill="1" applyBorder="1" applyProtection="1">
      <protection locked="0"/>
    </xf>
    <xf numFmtId="1" fontId="3" fillId="3" borderId="473" xfId="0" applyNumberFormat="1" applyFont="1" applyFill="1" applyBorder="1" applyAlignment="1">
      <alignment vertical="center"/>
    </xf>
    <xf numFmtId="1" fontId="3" fillId="0" borderId="2" xfId="0" applyNumberFormat="1" applyFont="1" applyBorder="1"/>
    <xf numFmtId="1" fontId="3" fillId="0" borderId="485" xfId="0" applyNumberFormat="1" applyFont="1" applyBorder="1" applyAlignment="1">
      <alignment horizontal="center" vertical="center"/>
    </xf>
    <xf numFmtId="1" fontId="3" fillId="0" borderId="471" xfId="0" applyNumberFormat="1" applyFont="1" applyBorder="1" applyAlignment="1">
      <alignment horizontal="center" vertical="center"/>
    </xf>
    <xf numFmtId="1" fontId="3" fillId="3" borderId="472" xfId="0" applyNumberFormat="1" applyFont="1" applyFill="1" applyBorder="1" applyAlignment="1">
      <alignment horizontal="center" vertical="center" wrapText="1"/>
    </xf>
    <xf numFmtId="1" fontId="3" fillId="0" borderId="483" xfId="0" applyNumberFormat="1" applyFont="1" applyBorder="1"/>
    <xf numFmtId="1" fontId="3" fillId="0" borderId="481" xfId="0" applyNumberFormat="1" applyFont="1" applyBorder="1"/>
    <xf numFmtId="1" fontId="3" fillId="6" borderId="491" xfId="0" applyNumberFormat="1" applyFont="1" applyFill="1" applyBorder="1" applyProtection="1">
      <protection locked="0"/>
    </xf>
    <xf numFmtId="1" fontId="3" fillId="10" borderId="491" xfId="0" applyNumberFormat="1" applyFont="1" applyFill="1" applyBorder="1" applyProtection="1">
      <protection locked="0"/>
    </xf>
    <xf numFmtId="1" fontId="3" fillId="0" borderId="14" xfId="0" applyNumberFormat="1" applyFont="1" applyBorder="1"/>
    <xf numFmtId="1" fontId="3" fillId="0" borderId="480" xfId="0" applyNumberFormat="1" applyFont="1" applyBorder="1"/>
    <xf numFmtId="1" fontId="5" fillId="2" borderId="463" xfId="0" applyNumberFormat="1" applyFont="1" applyFill="1" applyBorder="1"/>
    <xf numFmtId="1" fontId="3" fillId="0" borderId="14" xfId="0" applyNumberFormat="1" applyFont="1" applyBorder="1" applyAlignment="1">
      <alignment horizontal="right" wrapText="1"/>
    </xf>
    <xf numFmtId="1" fontId="3" fillId="0" borderId="24" xfId="0" applyNumberFormat="1" applyFont="1" applyBorder="1"/>
    <xf numFmtId="1" fontId="3" fillId="0" borderId="471" xfId="4" applyNumberFormat="1" applyFont="1" applyBorder="1" applyAlignment="1" applyProtection="1">
      <alignment horizontal="center" vertical="center"/>
      <protection hidden="1"/>
    </xf>
    <xf numFmtId="1" fontId="3" fillId="0" borderId="485" xfId="2" applyNumberFormat="1" applyFont="1" applyBorder="1" applyAlignment="1">
      <alignment horizontal="center" vertical="center" wrapText="1"/>
    </xf>
    <xf numFmtId="1" fontId="3" fillId="0" borderId="473" xfId="2" applyNumberFormat="1" applyFont="1" applyBorder="1" applyAlignment="1">
      <alignment horizontal="center" vertical="center" wrapText="1"/>
    </xf>
    <xf numFmtId="1" fontId="3" fillId="0" borderId="474" xfId="2" applyNumberFormat="1" applyFont="1" applyBorder="1" applyAlignment="1">
      <alignment horizontal="center" vertical="center" wrapText="1"/>
    </xf>
    <xf numFmtId="1" fontId="3" fillId="0" borderId="494" xfId="2" applyNumberFormat="1" applyFont="1" applyBorder="1" applyAlignment="1">
      <alignment horizontal="center" vertical="center" wrapText="1"/>
    </xf>
    <xf numFmtId="1" fontId="3" fillId="0" borderId="472" xfId="2" applyNumberFormat="1" applyFont="1" applyBorder="1" applyAlignment="1">
      <alignment horizontal="center" vertical="center" wrapText="1"/>
    </xf>
    <xf numFmtId="1" fontId="3" fillId="0" borderId="481" xfId="2" applyNumberFormat="1" applyFont="1" applyBorder="1"/>
    <xf numFmtId="1" fontId="3" fillId="6" borderId="491" xfId="2" applyNumberFormat="1" applyFont="1" applyFill="1" applyBorder="1" applyProtection="1">
      <protection locked="0"/>
    </xf>
    <xf numFmtId="1" fontId="3" fillId="6" borderId="481" xfId="2" applyNumberFormat="1" applyFont="1" applyFill="1" applyBorder="1" applyProtection="1">
      <protection locked="0"/>
    </xf>
    <xf numFmtId="1" fontId="3" fillId="6" borderId="495" xfId="2" applyNumberFormat="1" applyFont="1" applyFill="1" applyBorder="1" applyProtection="1">
      <protection locked="0"/>
    </xf>
    <xf numFmtId="1" fontId="3" fillId="0" borderId="473" xfId="2" applyNumberFormat="1" applyFont="1" applyBorder="1"/>
    <xf numFmtId="1" fontId="3" fillId="0" borderId="480" xfId="2" applyNumberFormat="1" applyFont="1" applyBorder="1"/>
    <xf numFmtId="1" fontId="3" fillId="0" borderId="469" xfId="2" applyNumberFormat="1" applyFont="1" applyBorder="1"/>
    <xf numFmtId="1" fontId="3" fillId="0" borderId="474" xfId="2" applyNumberFormat="1" applyFont="1" applyBorder="1"/>
    <xf numFmtId="1" fontId="3" fillId="0" borderId="494" xfId="2" applyNumberFormat="1" applyFont="1" applyBorder="1"/>
    <xf numFmtId="1" fontId="3" fillId="0" borderId="472" xfId="2" applyNumberFormat="1" applyFont="1" applyBorder="1"/>
    <xf numFmtId="1" fontId="3" fillId="0" borderId="489" xfId="2" applyNumberFormat="1" applyFont="1" applyBorder="1"/>
    <xf numFmtId="1" fontId="3" fillId="6" borderId="473" xfId="2" applyNumberFormat="1" applyFont="1" applyFill="1" applyBorder="1" applyProtection="1">
      <protection locked="0"/>
    </xf>
    <xf numFmtId="1" fontId="3" fillId="6" borderId="472" xfId="2" applyNumberFormat="1" applyFont="1" applyFill="1" applyBorder="1" applyProtection="1">
      <protection locked="0"/>
    </xf>
    <xf numFmtId="1" fontId="3" fillId="6" borderId="496" xfId="2" applyNumberFormat="1" applyFont="1" applyFill="1" applyBorder="1" applyProtection="1">
      <protection locked="0"/>
    </xf>
    <xf numFmtId="1" fontId="3" fillId="6" borderId="469" xfId="2" applyNumberFormat="1" applyFont="1" applyFill="1" applyBorder="1" applyProtection="1">
      <protection locked="0"/>
    </xf>
    <xf numFmtId="1" fontId="3" fillId="6" borderId="489" xfId="2" applyNumberFormat="1" applyFont="1" applyFill="1" applyBorder="1" applyProtection="1">
      <protection locked="0"/>
    </xf>
    <xf numFmtId="1" fontId="3" fillId="0" borderId="481" xfId="2" applyNumberFormat="1" applyFont="1" applyBorder="1" applyAlignment="1">
      <alignment horizontal="left" vertical="center" wrapText="1"/>
    </xf>
    <xf numFmtId="1" fontId="3" fillId="0" borderId="14" xfId="2" applyNumberFormat="1" applyFont="1" applyBorder="1" applyAlignment="1">
      <alignment horizontal="left" vertical="center" wrapText="1"/>
    </xf>
    <xf numFmtId="1" fontId="3" fillId="6" borderId="497" xfId="2" applyNumberFormat="1" applyFont="1" applyFill="1" applyBorder="1" applyProtection="1">
      <protection locked="0"/>
    </xf>
    <xf numFmtId="1" fontId="3" fillId="6" borderId="14" xfId="2" applyNumberFormat="1" applyFont="1" applyFill="1" applyBorder="1" applyProtection="1">
      <protection locked="0"/>
    </xf>
    <xf numFmtId="1" fontId="3" fillId="0" borderId="467" xfId="2" applyNumberFormat="1" applyFont="1" applyBorder="1" applyAlignment="1">
      <alignment horizontal="center" vertical="center" wrapText="1"/>
    </xf>
    <xf numFmtId="1" fontId="3" fillId="6" borderId="483" xfId="2" applyNumberFormat="1" applyFont="1" applyFill="1" applyBorder="1" applyProtection="1">
      <protection locked="0"/>
    </xf>
    <xf numFmtId="1" fontId="3" fillId="0" borderId="14" xfId="2" applyNumberFormat="1" applyFont="1" applyBorder="1" applyAlignment="1">
      <alignment horizontal="left" vertical="center" wrapText="1"/>
    </xf>
    <xf numFmtId="1" fontId="3" fillId="6" borderId="13" xfId="2" applyNumberFormat="1" applyFont="1" applyFill="1" applyBorder="1" applyProtection="1">
      <protection locked="0"/>
    </xf>
    <xf numFmtId="0" fontId="3" fillId="0" borderId="451" xfId="0" applyFont="1" applyBorder="1" applyAlignment="1">
      <alignment vertical="center" wrapText="1"/>
    </xf>
    <xf numFmtId="1" fontId="3" fillId="0" borderId="485" xfId="0" applyNumberFormat="1" applyFont="1" applyBorder="1" applyAlignment="1">
      <alignment horizontal="center" vertical="center" wrapText="1"/>
    </xf>
    <xf numFmtId="1" fontId="3" fillId="3" borderId="483" xfId="0" applyNumberFormat="1" applyFont="1" applyFill="1" applyBorder="1" applyAlignment="1">
      <alignment vertical="center" wrapText="1"/>
    </xf>
    <xf numFmtId="1" fontId="3" fillId="3" borderId="481" xfId="0" applyNumberFormat="1" applyFont="1" applyFill="1" applyBorder="1" applyAlignment="1">
      <alignment horizontal="right"/>
    </xf>
    <xf numFmtId="1" fontId="3" fillId="3" borderId="489" xfId="0" applyNumberFormat="1" applyFont="1" applyFill="1" applyBorder="1" applyAlignment="1">
      <alignment horizontal="center"/>
    </xf>
    <xf numFmtId="1" fontId="3" fillId="3" borderId="473" xfId="0" applyNumberFormat="1" applyFont="1" applyFill="1" applyBorder="1" applyAlignment="1">
      <alignment horizontal="right"/>
    </xf>
    <xf numFmtId="1" fontId="3" fillId="3" borderId="480" xfId="0" applyNumberFormat="1" applyFont="1" applyFill="1" applyBorder="1" applyAlignment="1">
      <alignment horizontal="right"/>
    </xf>
    <xf numFmtId="1" fontId="3" fillId="3" borderId="469" xfId="0" applyNumberFormat="1" applyFont="1" applyFill="1" applyBorder="1" applyAlignment="1">
      <alignment horizontal="right"/>
    </xf>
    <xf numFmtId="1" fontId="3" fillId="3" borderId="473" xfId="0" applyNumberFormat="1" applyFont="1" applyFill="1" applyBorder="1"/>
    <xf numFmtId="1" fontId="3" fillId="3" borderId="469" xfId="0" applyNumberFormat="1" applyFont="1" applyFill="1" applyBorder="1"/>
    <xf numFmtId="1" fontId="3" fillId="3" borderId="474" xfId="0" applyNumberFormat="1" applyFont="1" applyFill="1" applyBorder="1"/>
    <xf numFmtId="1" fontId="3" fillId="3" borderId="467" xfId="0" applyNumberFormat="1" applyFont="1" applyFill="1" applyBorder="1"/>
    <xf numFmtId="1" fontId="3" fillId="3" borderId="494" xfId="0" applyNumberFormat="1" applyFont="1" applyFill="1" applyBorder="1"/>
    <xf numFmtId="1" fontId="3" fillId="3" borderId="489" xfId="0" applyNumberFormat="1" applyFont="1" applyFill="1" applyBorder="1"/>
    <xf numFmtId="1" fontId="17" fillId="8" borderId="481" xfId="0" applyNumberFormat="1" applyFont="1" applyFill="1" applyBorder="1"/>
    <xf numFmtId="1" fontId="17" fillId="8" borderId="473" xfId="0" applyNumberFormat="1" applyFont="1" applyFill="1" applyBorder="1" applyAlignment="1">
      <alignment horizontal="right"/>
    </xf>
    <xf numFmtId="1" fontId="17" fillId="8" borderId="473" xfId="0" applyNumberFormat="1" applyFont="1" applyFill="1" applyBorder="1"/>
    <xf numFmtId="1" fontId="17" fillId="8" borderId="474" xfId="0" applyNumberFormat="1" applyFont="1" applyFill="1" applyBorder="1"/>
    <xf numFmtId="1" fontId="17" fillId="8" borderId="467" xfId="0" applyNumberFormat="1" applyFont="1" applyFill="1" applyBorder="1"/>
    <xf numFmtId="1" fontId="17" fillId="8" borderId="494" xfId="0" applyNumberFormat="1" applyFont="1" applyFill="1" applyBorder="1"/>
    <xf numFmtId="1" fontId="17" fillId="8" borderId="469" xfId="0" applyNumberFormat="1" applyFont="1" applyFill="1" applyBorder="1"/>
    <xf numFmtId="1" fontId="17" fillId="8" borderId="489" xfId="0" applyNumberFormat="1" applyFont="1" applyFill="1" applyBorder="1"/>
    <xf numFmtId="1" fontId="3" fillId="3" borderId="474" xfId="0" applyNumberFormat="1" applyFont="1" applyFill="1" applyBorder="1" applyAlignment="1">
      <alignment horizontal="right"/>
    </xf>
    <xf numFmtId="1" fontId="3" fillId="3" borderId="472" xfId="0" applyNumberFormat="1" applyFont="1" applyFill="1" applyBorder="1"/>
    <xf numFmtId="1" fontId="3" fillId="3" borderId="468" xfId="0" applyNumberFormat="1" applyFont="1" applyFill="1" applyBorder="1"/>
    <xf numFmtId="1" fontId="17" fillId="8" borderId="499" xfId="0" applyNumberFormat="1" applyFont="1" applyFill="1" applyBorder="1" applyAlignment="1">
      <alignment horizontal="right"/>
    </xf>
    <xf numFmtId="1" fontId="17" fillId="8" borderId="500" xfId="0" applyNumberFormat="1" applyFont="1" applyFill="1" applyBorder="1"/>
    <xf numFmtId="1" fontId="17" fillId="8" borderId="501" xfId="0" applyNumberFormat="1" applyFont="1" applyFill="1" applyBorder="1"/>
    <xf numFmtId="1" fontId="17" fillId="8" borderId="502" xfId="0" applyNumberFormat="1" applyFont="1" applyFill="1" applyBorder="1"/>
    <xf numFmtId="1" fontId="17" fillId="8" borderId="503" xfId="0" applyNumberFormat="1" applyFont="1" applyFill="1" applyBorder="1"/>
    <xf numFmtId="1" fontId="17" fillId="8" borderId="504" xfId="0" applyNumberFormat="1" applyFont="1" applyFill="1" applyBorder="1"/>
    <xf numFmtId="1" fontId="17" fillId="8" borderId="499" xfId="0" applyNumberFormat="1" applyFont="1" applyFill="1" applyBorder="1"/>
    <xf numFmtId="1" fontId="3" fillId="3" borderId="24" xfId="0" applyNumberFormat="1" applyFont="1" applyFill="1" applyBorder="1"/>
    <xf numFmtId="1" fontId="3" fillId="3" borderId="14" xfId="0" applyNumberFormat="1" applyFont="1" applyFill="1" applyBorder="1"/>
    <xf numFmtId="1" fontId="3" fillId="3" borderId="451" xfId="0" applyNumberFormat="1" applyFont="1" applyFill="1" applyBorder="1"/>
    <xf numFmtId="1" fontId="3" fillId="0" borderId="37" xfId="0" applyNumberFormat="1" applyFont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7" fillId="2" borderId="0" xfId="0" applyNumberFormat="1" applyFont="1" applyFill="1" applyAlignment="1">
      <alignment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5" fillId="0" borderId="505" xfId="0" applyNumberFormat="1" applyFont="1" applyBorder="1"/>
    <xf numFmtId="1" fontId="3" fillId="0" borderId="514" xfId="0" applyNumberFormat="1" applyFont="1" applyBorder="1" applyAlignment="1">
      <alignment horizontal="center" vertical="center" wrapText="1"/>
    </xf>
    <xf numFmtId="1" fontId="3" fillId="0" borderId="515" xfId="0" applyNumberFormat="1" applyFont="1" applyBorder="1" applyAlignment="1">
      <alignment horizontal="center" vertical="center" wrapText="1"/>
    </xf>
    <xf numFmtId="1" fontId="3" fillId="0" borderId="512" xfId="0" applyNumberFormat="1" applyFont="1" applyBorder="1" applyAlignment="1">
      <alignment horizontal="center" vertical="center" wrapText="1"/>
    </xf>
    <xf numFmtId="1" fontId="3" fillId="0" borderId="516" xfId="0" applyNumberFormat="1" applyFont="1" applyBorder="1" applyAlignment="1">
      <alignment horizontal="center" vertical="center"/>
    </xf>
    <xf numFmtId="1" fontId="3" fillId="0" borderId="514" xfId="0" applyNumberFormat="1" applyFont="1" applyBorder="1" applyAlignment="1">
      <alignment horizontal="right"/>
    </xf>
    <xf numFmtId="1" fontId="3" fillId="0" borderId="515" xfId="0" applyNumberFormat="1" applyFont="1" applyBorder="1" applyAlignment="1">
      <alignment horizontal="right"/>
    </xf>
    <xf numFmtId="1" fontId="3" fillId="0" borderId="512" xfId="0" applyNumberFormat="1" applyFont="1" applyBorder="1" applyAlignment="1">
      <alignment horizontal="right"/>
    </xf>
    <xf numFmtId="1" fontId="3" fillId="6" borderId="514" xfId="0" applyNumberFormat="1" applyFont="1" applyFill="1" applyBorder="1" applyProtection="1">
      <protection locked="0"/>
    </xf>
    <xf numFmtId="1" fontId="3" fillId="6" borderId="512" xfId="0" applyNumberFormat="1" applyFont="1" applyFill="1" applyBorder="1" applyProtection="1">
      <protection locked="0"/>
    </xf>
    <xf numFmtId="1" fontId="3" fillId="0" borderId="517" xfId="0" applyNumberFormat="1" applyFont="1" applyBorder="1" applyAlignment="1">
      <alignment horizontal="right"/>
    </xf>
    <xf numFmtId="1" fontId="3" fillId="6" borderId="517" xfId="0" applyNumberFormat="1" applyFont="1" applyFill="1" applyBorder="1" applyProtection="1">
      <protection locked="0"/>
    </xf>
    <xf numFmtId="1" fontId="3" fillId="7" borderId="518" xfId="1" applyNumberFormat="1" applyFont="1" applyBorder="1" applyProtection="1">
      <protection locked="0"/>
    </xf>
    <xf numFmtId="1" fontId="3" fillId="7" borderId="519" xfId="1" applyNumberFormat="1" applyFont="1" applyBorder="1" applyProtection="1">
      <protection locked="0"/>
    </xf>
    <xf numFmtId="1" fontId="3" fillId="7" borderId="520" xfId="1" applyNumberFormat="1" applyFont="1" applyBorder="1" applyProtection="1">
      <protection locked="0"/>
    </xf>
    <xf numFmtId="1" fontId="3" fillId="0" borderId="516" xfId="0" applyNumberFormat="1" applyFont="1" applyBorder="1" applyAlignment="1">
      <alignment horizontal="center" vertical="center" wrapText="1"/>
    </xf>
    <xf numFmtId="1" fontId="3" fillId="0" borderId="525" xfId="0" applyNumberFormat="1" applyFont="1" applyBorder="1" applyAlignment="1">
      <alignment horizontal="center" vertical="center" wrapText="1"/>
    </xf>
    <xf numFmtId="1" fontId="3" fillId="0" borderId="511" xfId="0" applyNumberFormat="1" applyFont="1" applyBorder="1" applyAlignment="1">
      <alignment horizontal="center" vertical="center" wrapText="1"/>
    </xf>
    <xf numFmtId="1" fontId="3" fillId="0" borderId="516" xfId="0" applyNumberFormat="1" applyFont="1" applyBorder="1" applyAlignment="1">
      <alignment horizontal="right" wrapText="1"/>
    </xf>
    <xf numFmtId="1" fontId="3" fillId="0" borderId="527" xfId="0" applyNumberFormat="1" applyFont="1" applyBorder="1" applyAlignment="1">
      <alignment horizontal="right" wrapText="1"/>
    </xf>
    <xf numFmtId="1" fontId="3" fillId="0" borderId="512" xfId="0" applyNumberFormat="1" applyFont="1" applyBorder="1" applyAlignment="1">
      <alignment horizontal="right" wrapText="1"/>
    </xf>
    <xf numFmtId="1" fontId="3" fillId="6" borderId="528" xfId="0" applyNumberFormat="1" applyFont="1" applyFill="1" applyBorder="1" applyProtection="1">
      <protection locked="0"/>
    </xf>
    <xf numFmtId="1" fontId="3" fillId="6" borderId="529" xfId="0" applyNumberFormat="1" applyFont="1" applyFill="1" applyBorder="1" applyProtection="1">
      <protection locked="0"/>
    </xf>
    <xf numFmtId="1" fontId="3" fillId="6" borderId="530" xfId="0" applyNumberFormat="1" applyFont="1" applyFill="1" applyBorder="1" applyProtection="1">
      <protection locked="0"/>
    </xf>
    <xf numFmtId="1" fontId="3" fillId="6" borderId="531" xfId="0" applyNumberFormat="1" applyFont="1" applyFill="1" applyBorder="1" applyProtection="1">
      <protection locked="0"/>
    </xf>
    <xf numFmtId="1" fontId="3" fillId="6" borderId="532" xfId="0" applyNumberFormat="1" applyFont="1" applyFill="1" applyBorder="1" applyProtection="1">
      <protection locked="0"/>
    </xf>
    <xf numFmtId="1" fontId="3" fillId="6" borderId="533" xfId="0" applyNumberFormat="1" applyFont="1" applyFill="1" applyBorder="1" applyProtection="1">
      <protection locked="0"/>
    </xf>
    <xf numFmtId="1" fontId="3" fillId="6" borderId="534" xfId="0" applyNumberFormat="1" applyFont="1" applyFill="1" applyBorder="1" applyProtection="1">
      <protection locked="0"/>
    </xf>
    <xf numFmtId="1" fontId="3" fillId="6" borderId="535" xfId="0" applyNumberFormat="1" applyFont="1" applyFill="1" applyBorder="1" applyProtection="1">
      <protection locked="0"/>
    </xf>
    <xf numFmtId="1" fontId="3" fillId="6" borderId="536" xfId="0" applyNumberFormat="1" applyFont="1" applyFill="1" applyBorder="1" applyProtection="1">
      <protection locked="0"/>
    </xf>
    <xf numFmtId="1" fontId="3" fillId="6" borderId="537" xfId="0" applyNumberFormat="1" applyFont="1" applyFill="1" applyBorder="1" applyProtection="1">
      <protection locked="0"/>
    </xf>
    <xf numFmtId="1" fontId="3" fillId="0" borderId="350" xfId="0" applyNumberFormat="1" applyFont="1" applyBorder="1" applyAlignment="1">
      <alignment horizontal="right"/>
    </xf>
    <xf numFmtId="1" fontId="3" fillId="6" borderId="538" xfId="0" applyNumberFormat="1" applyFont="1" applyFill="1" applyBorder="1" applyProtection="1">
      <protection locked="0"/>
    </xf>
    <xf numFmtId="1" fontId="3" fillId="6" borderId="539" xfId="0" applyNumberFormat="1" applyFont="1" applyFill="1" applyBorder="1" applyProtection="1">
      <protection locked="0"/>
    </xf>
    <xf numFmtId="1" fontId="3" fillId="0" borderId="521" xfId="0" applyNumberFormat="1" applyFont="1" applyBorder="1" applyAlignment="1">
      <alignment horizontal="left" vertical="center" wrapText="1"/>
    </xf>
    <xf numFmtId="1" fontId="7" fillId="0" borderId="511" xfId="0" applyNumberFormat="1" applyFont="1" applyBorder="1"/>
    <xf numFmtId="1" fontId="7" fillId="0" borderId="422" xfId="0" applyNumberFormat="1" applyFont="1" applyBorder="1"/>
    <xf numFmtId="1" fontId="3" fillId="0" borderId="535" xfId="0" applyNumberFormat="1" applyFont="1" applyBorder="1" applyAlignment="1">
      <alignment vertical="center" wrapText="1"/>
    </xf>
    <xf numFmtId="1" fontId="3" fillId="0" borderId="517" xfId="0" applyNumberFormat="1" applyFont="1" applyBorder="1"/>
    <xf numFmtId="1" fontId="3" fillId="0" borderId="510" xfId="0" applyNumberFormat="1" applyFont="1" applyBorder="1" applyAlignment="1">
      <alignment vertical="center" wrapText="1"/>
    </xf>
    <xf numFmtId="1" fontId="3" fillId="0" borderId="514" xfId="0" applyNumberFormat="1" applyFont="1" applyBorder="1" applyAlignment="1">
      <alignment vertical="center" wrapText="1"/>
    </xf>
    <xf numFmtId="1" fontId="3" fillId="0" borderId="525" xfId="0" applyNumberFormat="1" applyFont="1" applyBorder="1" applyAlignment="1">
      <alignment vertical="center" wrapText="1"/>
    </xf>
    <xf numFmtId="1" fontId="3" fillId="0" borderId="512" xfId="0" applyNumberFormat="1" applyFont="1" applyBorder="1"/>
    <xf numFmtId="1" fontId="3" fillId="6" borderId="510" xfId="0" applyNumberFormat="1" applyFont="1" applyFill="1" applyBorder="1" applyProtection="1">
      <protection locked="0"/>
    </xf>
    <xf numFmtId="1" fontId="7" fillId="2" borderId="422" xfId="0" applyNumberFormat="1" applyFont="1" applyFill="1" applyBorder="1"/>
    <xf numFmtId="1" fontId="3" fillId="0" borderId="514" xfId="0" applyNumberFormat="1" applyFont="1" applyBorder="1" applyAlignment="1">
      <alignment horizontal="right" wrapText="1"/>
    </xf>
    <xf numFmtId="1" fontId="3" fillId="0" borderId="525" xfId="0" applyNumberFormat="1" applyFont="1" applyBorder="1" applyAlignment="1">
      <alignment horizontal="right" wrapText="1"/>
    </xf>
    <xf numFmtId="1" fontId="3" fillId="0" borderId="514" xfId="0" applyNumberFormat="1" applyFont="1" applyBorder="1"/>
    <xf numFmtId="1" fontId="3" fillId="0" borderId="510" xfId="0" applyNumberFormat="1" applyFont="1" applyBorder="1"/>
    <xf numFmtId="1" fontId="3" fillId="0" borderId="528" xfId="0" applyNumberFormat="1" applyFont="1" applyBorder="1"/>
    <xf numFmtId="1" fontId="3" fillId="0" borderId="506" xfId="0" applyNumberFormat="1" applyFont="1" applyBorder="1" applyAlignment="1">
      <alignment horizontal="center" vertical="center" wrapText="1"/>
    </xf>
    <xf numFmtId="1" fontId="3" fillId="0" borderId="510" xfId="0" applyNumberFormat="1" applyFont="1" applyBorder="1" applyAlignment="1">
      <alignment horizontal="center" vertical="center" wrapText="1"/>
    </xf>
    <xf numFmtId="1" fontId="3" fillId="0" borderId="542" xfId="0" applyNumberFormat="1" applyFont="1" applyBorder="1" applyAlignment="1">
      <alignment horizontal="center" vertical="center" wrapText="1"/>
    </xf>
    <xf numFmtId="1" fontId="3" fillId="6" borderId="543" xfId="0" applyNumberFormat="1" applyFont="1" applyFill="1" applyBorder="1" applyProtection="1">
      <protection locked="0"/>
    </xf>
    <xf numFmtId="1" fontId="5" fillId="3" borderId="399" xfId="0" applyNumberFormat="1" applyFont="1" applyFill="1" applyBorder="1"/>
    <xf numFmtId="1" fontId="3" fillId="3" borderId="399" xfId="0" applyNumberFormat="1" applyFont="1" applyFill="1" applyBorder="1"/>
    <xf numFmtId="1" fontId="3" fillId="3" borderId="399" xfId="0" applyNumberFormat="1" applyFont="1" applyFill="1" applyBorder="1" applyAlignment="1">
      <alignment wrapText="1"/>
    </xf>
    <xf numFmtId="1" fontId="10" fillId="3" borderId="399" xfId="0" applyNumberFormat="1" applyFont="1" applyFill="1" applyBorder="1"/>
    <xf numFmtId="1" fontId="3" fillId="0" borderId="506" xfId="0" applyNumberFormat="1" applyFont="1" applyBorder="1"/>
    <xf numFmtId="1" fontId="3" fillId="0" borderId="399" xfId="0" applyNumberFormat="1" applyFont="1" applyBorder="1" applyAlignment="1">
      <alignment wrapText="1"/>
    </xf>
    <xf numFmtId="1" fontId="3" fillId="3" borderId="546" xfId="0" applyNumberFormat="1" applyFont="1" applyFill="1" applyBorder="1" applyAlignment="1">
      <alignment wrapText="1"/>
    </xf>
    <xf numFmtId="1" fontId="3" fillId="0" borderId="546" xfId="0" applyNumberFormat="1" applyFont="1" applyBorder="1" applyAlignment="1">
      <alignment wrapText="1"/>
    </xf>
    <xf numFmtId="1" fontId="3" fillId="0" borderId="535" xfId="0" applyNumberFormat="1" applyFont="1" applyBorder="1" applyAlignment="1">
      <alignment vertical="center"/>
    </xf>
    <xf numFmtId="1" fontId="3" fillId="3" borderId="547" xfId="0" applyNumberFormat="1" applyFont="1" applyFill="1" applyBorder="1" applyAlignment="1">
      <alignment wrapText="1"/>
    </xf>
    <xf numFmtId="1" fontId="3" fillId="0" borderId="547" xfId="0" applyNumberFormat="1" applyFont="1" applyBorder="1" applyAlignment="1">
      <alignment wrapText="1"/>
    </xf>
    <xf numFmtId="1" fontId="3" fillId="0" borderId="513" xfId="0" applyNumberFormat="1" applyFont="1" applyBorder="1" applyAlignment="1">
      <alignment vertical="center"/>
    </xf>
    <xf numFmtId="1" fontId="3" fillId="6" borderId="524" xfId="0" applyNumberFormat="1" applyFont="1" applyFill="1" applyBorder="1" applyProtection="1">
      <protection locked="0"/>
    </xf>
    <xf numFmtId="1" fontId="3" fillId="3" borderId="548" xfId="0" applyNumberFormat="1" applyFont="1" applyFill="1" applyBorder="1" applyAlignment="1">
      <alignment wrapText="1"/>
    </xf>
    <xf numFmtId="1" fontId="3" fillId="3" borderId="549" xfId="0" applyNumberFormat="1" applyFont="1" applyFill="1" applyBorder="1" applyAlignment="1">
      <alignment wrapText="1"/>
    </xf>
    <xf numFmtId="1" fontId="7" fillId="3" borderId="546" xfId="0" applyNumberFormat="1" applyFont="1" applyFill="1" applyBorder="1"/>
    <xf numFmtId="1" fontId="3" fillId="0" borderId="552" xfId="0" applyNumberFormat="1" applyFont="1" applyBorder="1" applyAlignment="1">
      <alignment horizontal="center" vertical="center" wrapText="1"/>
    </xf>
    <xf numFmtId="1" fontId="11" fillId="0" borderId="506" xfId="0" applyNumberFormat="1" applyFont="1" applyBorder="1" applyAlignment="1">
      <alignment horizontal="center" vertical="center" wrapText="1"/>
    </xf>
    <xf numFmtId="1" fontId="3" fillId="3" borderId="553" xfId="0" applyNumberFormat="1" applyFont="1" applyFill="1" applyBorder="1" applyAlignment="1">
      <alignment wrapText="1"/>
    </xf>
    <xf numFmtId="1" fontId="3" fillId="8" borderId="517" xfId="0" applyNumberFormat="1" applyFont="1" applyFill="1" applyBorder="1"/>
    <xf numFmtId="1" fontId="3" fillId="3" borderId="546" xfId="0" applyNumberFormat="1" applyFont="1" applyFill="1" applyBorder="1" applyAlignment="1">
      <alignment vertical="center"/>
    </xf>
    <xf numFmtId="1" fontId="2" fillId="3" borderId="546" xfId="0" applyNumberFormat="1" applyFont="1" applyFill="1" applyBorder="1" applyAlignment="1">
      <alignment wrapText="1"/>
    </xf>
    <xf numFmtId="1" fontId="3" fillId="0" borderId="558" xfId="0" applyNumberFormat="1" applyFont="1" applyBorder="1" applyAlignment="1">
      <alignment wrapText="1"/>
    </xf>
    <xf numFmtId="1" fontId="3" fillId="0" borderId="559" xfId="0" applyNumberFormat="1" applyFont="1" applyBorder="1" applyAlignment="1">
      <alignment horizontal="center" vertical="center" wrapText="1"/>
    </xf>
    <xf numFmtId="1" fontId="3" fillId="0" borderId="560" xfId="0" applyNumberFormat="1" applyFont="1" applyBorder="1" applyAlignment="1">
      <alignment horizontal="center" vertical="center" wrapText="1"/>
    </xf>
    <xf numFmtId="1" fontId="3" fillId="0" borderId="557" xfId="0" applyNumberFormat="1" applyFont="1" applyBorder="1" applyAlignment="1">
      <alignment horizontal="center" vertical="center" wrapText="1"/>
    </xf>
    <xf numFmtId="1" fontId="3" fillId="0" borderId="528" xfId="0" applyNumberFormat="1" applyFont="1" applyBorder="1" applyAlignment="1">
      <alignment horizontal="center" vertical="center" wrapText="1"/>
    </xf>
    <xf numFmtId="1" fontId="3" fillId="0" borderId="560" xfId="0" applyNumberFormat="1" applyFont="1" applyBorder="1"/>
    <xf numFmtId="1" fontId="3" fillId="0" borderId="557" xfId="0" applyNumberFormat="1" applyFont="1" applyBorder="1"/>
    <xf numFmtId="1" fontId="3" fillId="0" borderId="555" xfId="0" applyNumberFormat="1" applyFont="1" applyBorder="1"/>
    <xf numFmtId="1" fontId="7" fillId="3" borderId="558" xfId="0" applyNumberFormat="1" applyFont="1" applyFill="1" applyBorder="1"/>
    <xf numFmtId="1" fontId="10" fillId="0" borderId="546" xfId="0" applyNumberFormat="1" applyFont="1" applyBorder="1"/>
    <xf numFmtId="1" fontId="3" fillId="0" borderId="563" xfId="0" applyNumberFormat="1" applyFont="1" applyBorder="1"/>
    <xf numFmtId="1" fontId="3" fillId="0" borderId="564" xfId="0" applyNumberFormat="1" applyFont="1" applyBorder="1"/>
    <xf numFmtId="1" fontId="3" fillId="0" borderId="562" xfId="0" applyNumberFormat="1" applyFont="1" applyBorder="1"/>
    <xf numFmtId="1" fontId="3" fillId="6" borderId="563" xfId="0" applyNumberFormat="1" applyFont="1" applyFill="1" applyBorder="1" applyProtection="1">
      <protection locked="0"/>
    </xf>
    <xf numFmtId="1" fontId="3" fillId="6" borderId="562" xfId="0" applyNumberFormat="1" applyFont="1" applyFill="1" applyBorder="1" applyProtection="1">
      <protection locked="0"/>
    </xf>
    <xf numFmtId="1" fontId="3" fillId="6" borderId="565" xfId="0" applyNumberFormat="1" applyFont="1" applyFill="1" applyBorder="1" applyProtection="1">
      <protection locked="0"/>
    </xf>
    <xf numFmtId="1" fontId="3" fillId="0" borderId="558" xfId="0" applyNumberFormat="1" applyFont="1" applyBorder="1" applyAlignment="1" applyProtection="1">
      <alignment wrapText="1"/>
      <protection locked="0"/>
    </xf>
    <xf numFmtId="1" fontId="3" fillId="8" borderId="566" xfId="0" applyNumberFormat="1" applyFont="1" applyFill="1" applyBorder="1"/>
    <xf numFmtId="1" fontId="3" fillId="0" borderId="559" xfId="0" applyNumberFormat="1" applyFont="1" applyBorder="1" applyAlignment="1">
      <alignment vertical="center" wrapText="1"/>
    </xf>
    <xf numFmtId="1" fontId="3" fillId="0" borderId="559" xfId="0" applyNumberFormat="1" applyFont="1" applyBorder="1" applyAlignment="1">
      <alignment horizontal="right" wrapText="1"/>
    </xf>
    <xf numFmtId="1" fontId="3" fillId="0" borderId="567" xfId="0" applyNumberFormat="1" applyFont="1" applyBorder="1" applyAlignment="1">
      <alignment horizontal="right" wrapText="1"/>
    </xf>
    <xf numFmtId="1" fontId="3" fillId="10" borderId="566" xfId="0" applyNumberFormat="1" applyFont="1" applyFill="1" applyBorder="1" applyProtection="1">
      <protection locked="0"/>
    </xf>
    <xf numFmtId="1" fontId="2" fillId="2" borderId="568" xfId="0" applyNumberFormat="1" applyFont="1" applyFill="1" applyBorder="1" applyAlignment="1">
      <alignment wrapText="1"/>
    </xf>
    <xf numFmtId="1" fontId="2" fillId="0" borderId="569" xfId="0" applyNumberFormat="1" applyFont="1" applyBorder="1" applyAlignment="1">
      <alignment wrapText="1"/>
    </xf>
    <xf numFmtId="1" fontId="2" fillId="0" borderId="568" xfId="0" applyNumberFormat="1" applyFont="1" applyBorder="1" applyAlignment="1">
      <alignment wrapText="1"/>
    </xf>
    <xf numFmtId="1" fontId="3" fillId="0" borderId="568" xfId="0" applyNumberFormat="1" applyFont="1" applyBorder="1" applyAlignment="1">
      <alignment wrapText="1"/>
    </xf>
    <xf numFmtId="1" fontId="3" fillId="0" borderId="570" xfId="0" applyNumberFormat="1" applyFont="1" applyBorder="1" applyAlignment="1">
      <alignment wrapText="1"/>
    </xf>
    <xf numFmtId="1" fontId="3" fillId="0" borderId="569" xfId="0" applyNumberFormat="1" applyFont="1" applyBorder="1" applyAlignment="1">
      <alignment wrapText="1"/>
    </xf>
    <xf numFmtId="1" fontId="3" fillId="3" borderId="568" xfId="0" applyNumberFormat="1" applyFont="1" applyFill="1" applyBorder="1" applyAlignment="1">
      <alignment wrapText="1"/>
    </xf>
    <xf numFmtId="1" fontId="3" fillId="3" borderId="514" xfId="0" applyNumberFormat="1" applyFont="1" applyFill="1" applyBorder="1" applyAlignment="1">
      <alignment horizontal="center" vertical="center" wrapText="1"/>
    </xf>
    <xf numFmtId="1" fontId="3" fillId="6" borderId="566" xfId="0" applyNumberFormat="1" applyFont="1" applyFill="1" applyBorder="1" applyProtection="1">
      <protection locked="0"/>
    </xf>
    <xf numFmtId="1" fontId="3" fillId="0" borderId="514" xfId="0" applyNumberFormat="1" applyFont="1" applyBorder="1" applyAlignment="1">
      <alignment vertical="center"/>
    </xf>
    <xf numFmtId="1" fontId="3" fillId="0" borderId="525" xfId="0" applyNumberFormat="1" applyFont="1" applyBorder="1" applyAlignment="1">
      <alignment vertical="center"/>
    </xf>
    <xf numFmtId="1" fontId="3" fillId="0" borderId="528" xfId="0" applyNumberFormat="1" applyFont="1" applyBorder="1" applyAlignment="1">
      <alignment vertical="center"/>
    </xf>
    <xf numFmtId="1" fontId="3" fillId="0" borderId="571" xfId="0" applyNumberFormat="1" applyFont="1" applyBorder="1" applyAlignment="1">
      <alignment vertical="center"/>
    </xf>
    <xf numFmtId="1" fontId="3" fillId="0" borderId="557" xfId="0" applyNumberFormat="1" applyFont="1" applyBorder="1" applyAlignment="1">
      <alignment vertical="center"/>
    </xf>
    <xf numFmtId="1" fontId="3" fillId="3" borderId="571" xfId="0" applyNumberFormat="1" applyFont="1" applyFill="1" applyBorder="1" applyAlignment="1">
      <alignment vertical="center"/>
    </xf>
    <xf numFmtId="1" fontId="3" fillId="3" borderId="557" xfId="0" applyNumberFormat="1" applyFont="1" applyFill="1" applyBorder="1" applyAlignment="1">
      <alignment vertical="center"/>
    </xf>
    <xf numFmtId="1" fontId="3" fillId="6" borderId="137" xfId="0" applyNumberFormat="1" applyFont="1" applyFill="1" applyBorder="1" applyProtection="1">
      <protection locked="0"/>
    </xf>
    <xf numFmtId="1" fontId="3" fillId="3" borderId="514" xfId="0" applyNumberFormat="1" applyFont="1" applyFill="1" applyBorder="1" applyAlignment="1">
      <alignment vertical="center"/>
    </xf>
    <xf numFmtId="1" fontId="3" fillId="0" borderId="567" xfId="0" applyNumberFormat="1" applyFont="1" applyBorder="1" applyAlignment="1">
      <alignment horizontal="center" vertical="center"/>
    </xf>
    <xf numFmtId="1" fontId="3" fillId="0" borderId="559" xfId="0" applyNumberFormat="1" applyFont="1" applyBorder="1" applyAlignment="1">
      <alignment horizontal="center" vertical="center"/>
    </xf>
    <xf numFmtId="1" fontId="3" fillId="3" borderId="560" xfId="0" applyNumberFormat="1" applyFont="1" applyFill="1" applyBorder="1" applyAlignment="1">
      <alignment horizontal="center" vertical="center" wrapText="1"/>
    </xf>
    <xf numFmtId="1" fontId="3" fillId="0" borderId="535" xfId="0" applyNumberFormat="1" applyFont="1" applyBorder="1"/>
    <xf numFmtId="1" fontId="3" fillId="10" borderId="543" xfId="0" applyNumberFormat="1" applyFont="1" applyFill="1" applyBorder="1" applyProtection="1">
      <protection locked="0"/>
    </xf>
    <xf numFmtId="1" fontId="3" fillId="0" borderId="525" xfId="0" applyNumberFormat="1" applyFont="1" applyBorder="1"/>
    <xf numFmtId="1" fontId="5" fillId="2" borderId="572" xfId="0" applyNumberFormat="1" applyFont="1" applyFill="1" applyBorder="1"/>
    <xf numFmtId="1" fontId="3" fillId="0" borderId="575" xfId="0" applyNumberFormat="1" applyFont="1" applyBorder="1" applyAlignment="1">
      <alignment horizontal="center" vertical="center" wrapText="1"/>
    </xf>
    <xf numFmtId="1" fontId="3" fillId="0" borderId="576" xfId="0" applyNumberFormat="1" applyFont="1" applyBorder="1" applyAlignment="1">
      <alignment horizontal="center" vertical="center" wrapText="1"/>
    </xf>
    <xf numFmtId="1" fontId="3" fillId="0" borderId="579" xfId="0" applyNumberFormat="1" applyFont="1" applyBorder="1" applyAlignment="1">
      <alignment horizontal="center" vertical="center" wrapText="1"/>
    </xf>
    <xf numFmtId="1" fontId="3" fillId="0" borderId="577" xfId="0" applyNumberFormat="1" applyFont="1" applyBorder="1" applyAlignment="1">
      <alignment horizontal="center" vertical="center" wrapText="1"/>
    </xf>
    <xf numFmtId="1" fontId="3" fillId="0" borderId="578" xfId="0" applyNumberFormat="1" applyFont="1" applyBorder="1" applyAlignment="1">
      <alignment horizontal="center" vertical="center" wrapText="1"/>
    </xf>
    <xf numFmtId="1" fontId="3" fillId="0" borderId="559" xfId="4" applyNumberFormat="1" applyFont="1" applyBorder="1" applyAlignment="1" applyProtection="1">
      <alignment horizontal="center" vertical="center"/>
      <protection hidden="1"/>
    </xf>
    <xf numFmtId="1" fontId="3" fillId="0" borderId="567" xfId="2" applyNumberFormat="1" applyFont="1" applyBorder="1" applyAlignment="1">
      <alignment horizontal="center" vertical="center" wrapText="1"/>
    </xf>
    <xf numFmtId="1" fontId="3" fillId="0" borderId="575" xfId="2" applyNumberFormat="1" applyFont="1" applyBorder="1" applyAlignment="1">
      <alignment horizontal="center" vertical="center" wrapText="1"/>
    </xf>
    <xf numFmtId="1" fontId="3" fillId="0" borderId="577" xfId="2" applyNumberFormat="1" applyFont="1" applyBorder="1" applyAlignment="1">
      <alignment horizontal="center" vertical="center" wrapText="1"/>
    </xf>
    <xf numFmtId="1" fontId="3" fillId="0" borderId="586" xfId="2" applyNumberFormat="1" applyFont="1" applyBorder="1" applyAlignment="1">
      <alignment horizontal="center" vertical="center" wrapText="1"/>
    </xf>
    <xf numFmtId="1" fontId="3" fillId="0" borderId="578" xfId="2" applyNumberFormat="1" applyFont="1" applyBorder="1" applyAlignment="1">
      <alignment horizontal="center" vertical="center" wrapText="1"/>
    </xf>
    <xf numFmtId="1" fontId="3" fillId="0" borderId="587" xfId="2" applyNumberFormat="1" applyFont="1" applyBorder="1"/>
    <xf numFmtId="1" fontId="3" fillId="0" borderId="574" xfId="2" applyNumberFormat="1" applyFont="1" applyBorder="1"/>
    <xf numFmtId="1" fontId="3" fillId="0" borderId="581" xfId="2" applyNumberFormat="1" applyFont="1" applyBorder="1"/>
    <xf numFmtId="1" fontId="3" fillId="6" borderId="574" xfId="2" applyNumberFormat="1" applyFont="1" applyFill="1" applyBorder="1" applyProtection="1">
      <protection locked="0"/>
    </xf>
    <xf numFmtId="1" fontId="3" fillId="6" borderId="588" xfId="2" applyNumberFormat="1" applyFont="1" applyFill="1" applyBorder="1" applyProtection="1">
      <protection locked="0"/>
    </xf>
    <xf numFmtId="1" fontId="3" fillId="6" borderId="581" xfId="2" applyNumberFormat="1" applyFont="1" applyFill="1" applyBorder="1" applyProtection="1">
      <protection locked="0"/>
    </xf>
    <xf numFmtId="1" fontId="3" fillId="6" borderId="589" xfId="2" applyNumberFormat="1" applyFont="1" applyFill="1" applyBorder="1" applyProtection="1">
      <protection locked="0"/>
    </xf>
    <xf numFmtId="1" fontId="3" fillId="6" borderId="587" xfId="2" applyNumberFormat="1" applyFont="1" applyFill="1" applyBorder="1" applyProtection="1">
      <protection locked="0"/>
    </xf>
    <xf numFmtId="1" fontId="3" fillId="0" borderId="575" xfId="2" applyNumberFormat="1" applyFont="1" applyBorder="1"/>
    <xf numFmtId="1" fontId="3" fillId="0" borderId="576" xfId="2" applyNumberFormat="1" applyFont="1" applyBorder="1"/>
    <xf numFmtId="1" fontId="3" fillId="0" borderId="579" xfId="2" applyNumberFormat="1" applyFont="1" applyBorder="1"/>
    <xf numFmtId="1" fontId="3" fillId="0" borderId="577" xfId="2" applyNumberFormat="1" applyFont="1" applyBorder="1"/>
    <xf numFmtId="1" fontId="3" fillId="0" borderId="586" xfId="2" applyNumberFormat="1" applyFont="1" applyBorder="1"/>
    <xf numFmtId="1" fontId="3" fillId="0" borderId="578" xfId="2" applyNumberFormat="1" applyFont="1" applyBorder="1"/>
    <xf numFmtId="1" fontId="3" fillId="0" borderId="582" xfId="2" applyNumberFormat="1" applyFont="1" applyBorder="1"/>
    <xf numFmtId="1" fontId="3" fillId="6" borderId="575" xfId="2" applyNumberFormat="1" applyFont="1" applyFill="1" applyBorder="1" applyProtection="1">
      <protection locked="0"/>
    </xf>
    <xf numFmtId="1" fontId="3" fillId="6" borderId="578" xfId="2" applyNumberFormat="1" applyFont="1" applyFill="1" applyBorder="1" applyProtection="1">
      <protection locked="0"/>
    </xf>
    <xf numFmtId="1" fontId="3" fillId="6" borderId="591" xfId="2" applyNumberFormat="1" applyFont="1" applyFill="1" applyBorder="1" applyProtection="1">
      <protection locked="0"/>
    </xf>
    <xf numFmtId="1" fontId="3" fillId="6" borderId="579" xfId="2" applyNumberFormat="1" applyFont="1" applyFill="1" applyBorder="1" applyProtection="1">
      <protection locked="0"/>
    </xf>
    <xf numFmtId="1" fontId="3" fillId="6" borderId="582" xfId="2" applyNumberFormat="1" applyFont="1" applyFill="1" applyBorder="1" applyProtection="1">
      <protection locked="0"/>
    </xf>
    <xf numFmtId="1" fontId="3" fillId="0" borderId="581" xfId="2" applyNumberFormat="1" applyFont="1" applyBorder="1" applyAlignment="1">
      <alignment horizontal="left" vertical="center" wrapText="1"/>
    </xf>
    <xf numFmtId="1" fontId="3" fillId="6" borderId="592" xfId="2" applyNumberFormat="1" applyFont="1" applyFill="1" applyBorder="1" applyProtection="1">
      <protection locked="0"/>
    </xf>
    <xf numFmtId="1" fontId="3" fillId="0" borderId="585" xfId="2" applyNumberFormat="1" applyFont="1" applyBorder="1" applyAlignment="1">
      <alignment horizontal="center" vertical="center" wrapText="1"/>
    </xf>
    <xf numFmtId="1" fontId="3" fillId="6" borderId="580" xfId="2" applyNumberFormat="1" applyFont="1" applyFill="1" applyBorder="1" applyProtection="1">
      <protection locked="0"/>
    </xf>
    <xf numFmtId="0" fontId="3" fillId="0" borderId="587" xfId="0" applyFont="1" applyBorder="1" applyAlignment="1">
      <alignment vertical="center" wrapText="1"/>
    </xf>
    <xf numFmtId="1" fontId="3" fillId="0" borderId="574" xfId="0" applyNumberFormat="1" applyFont="1" applyBorder="1"/>
    <xf numFmtId="1" fontId="3" fillId="0" borderId="581" xfId="0" applyNumberFormat="1" applyFont="1" applyBorder="1"/>
    <xf numFmtId="1" fontId="3" fillId="6" borderId="588" xfId="0" applyNumberFormat="1" applyFont="1" applyFill="1" applyBorder="1" applyProtection="1">
      <protection locked="0"/>
    </xf>
    <xf numFmtId="1" fontId="3" fillId="6" borderId="574" xfId="0" applyNumberFormat="1" applyFont="1" applyFill="1" applyBorder="1" applyProtection="1">
      <protection locked="0"/>
    </xf>
    <xf numFmtId="0" fontId="3" fillId="0" borderId="31" xfId="0" applyFont="1" applyBorder="1" applyAlignment="1">
      <alignment vertical="center" wrapText="1"/>
    </xf>
    <xf numFmtId="1" fontId="3" fillId="0" borderId="567" xfId="0" applyNumberFormat="1" applyFont="1" applyBorder="1" applyAlignment="1">
      <alignment horizontal="center" vertical="center" wrapText="1"/>
    </xf>
    <xf numFmtId="1" fontId="3" fillId="3" borderId="580" xfId="0" applyNumberFormat="1" applyFont="1" applyFill="1" applyBorder="1" applyAlignment="1">
      <alignment vertical="center" wrapText="1"/>
    </xf>
    <xf numFmtId="1" fontId="3" fillId="3" borderId="574" xfId="0" applyNumberFormat="1" applyFont="1" applyFill="1" applyBorder="1" applyAlignment="1">
      <alignment horizontal="right" wrapText="1"/>
    </xf>
    <xf numFmtId="1" fontId="3" fillId="3" borderId="581" xfId="0" applyNumberFormat="1" applyFont="1" applyFill="1" applyBorder="1" applyAlignment="1">
      <alignment horizontal="right"/>
    </xf>
    <xf numFmtId="1" fontId="3" fillId="6" borderId="581" xfId="0" applyNumberFormat="1" applyFont="1" applyFill="1" applyBorder="1" applyProtection="1">
      <protection locked="0"/>
    </xf>
    <xf numFmtId="1" fontId="3" fillId="6" borderId="587" xfId="0" applyNumberFormat="1" applyFont="1" applyFill="1" applyBorder="1" applyProtection="1">
      <protection locked="0"/>
    </xf>
    <xf numFmtId="1" fontId="3" fillId="3" borderId="582" xfId="0" applyNumberFormat="1" applyFont="1" applyFill="1" applyBorder="1" applyAlignment="1">
      <alignment horizontal="center"/>
    </xf>
    <xf numFmtId="1" fontId="3" fillId="3" borderId="575" xfId="0" applyNumberFormat="1" applyFont="1" applyFill="1" applyBorder="1" applyAlignment="1">
      <alignment horizontal="right"/>
    </xf>
    <xf numFmtId="1" fontId="3" fillId="3" borderId="576" xfId="0" applyNumberFormat="1" applyFont="1" applyFill="1" applyBorder="1" applyAlignment="1">
      <alignment horizontal="right"/>
    </xf>
    <xf numFmtId="1" fontId="3" fillId="3" borderId="579" xfId="0" applyNumberFormat="1" applyFont="1" applyFill="1" applyBorder="1" applyAlignment="1">
      <alignment horizontal="right"/>
    </xf>
    <xf numFmtId="1" fontId="3" fillId="3" borderId="575" xfId="0" applyNumberFormat="1" applyFont="1" applyFill="1" applyBorder="1"/>
    <xf numFmtId="1" fontId="3" fillId="3" borderId="579" xfId="0" applyNumberFormat="1" applyFont="1" applyFill="1" applyBorder="1"/>
    <xf numFmtId="1" fontId="3" fillId="3" borderId="577" xfId="0" applyNumberFormat="1" applyFont="1" applyFill="1" applyBorder="1"/>
    <xf numFmtId="1" fontId="3" fillId="3" borderId="585" xfId="0" applyNumberFormat="1" applyFont="1" applyFill="1" applyBorder="1"/>
    <xf numFmtId="1" fontId="3" fillId="3" borderId="586" xfId="0" applyNumberFormat="1" applyFont="1" applyFill="1" applyBorder="1"/>
    <xf numFmtId="1" fontId="3" fillId="3" borderId="582" xfId="0" applyNumberFormat="1" applyFont="1" applyFill="1" applyBorder="1"/>
    <xf numFmtId="1" fontId="17" fillId="8" borderId="574" xfId="0" applyNumberFormat="1" applyFont="1" applyFill="1" applyBorder="1" applyAlignment="1">
      <alignment horizontal="right" wrapText="1"/>
    </xf>
    <xf numFmtId="1" fontId="17" fillId="8" borderId="574" xfId="0" applyNumberFormat="1" applyFont="1" applyFill="1" applyBorder="1"/>
    <xf numFmtId="1" fontId="17" fillId="8" borderId="581" xfId="0" applyNumberFormat="1" applyFont="1" applyFill="1" applyBorder="1"/>
    <xf numFmtId="1" fontId="17" fillId="8" borderId="587" xfId="0" applyNumberFormat="1" applyFont="1" applyFill="1" applyBorder="1"/>
    <xf numFmtId="1" fontId="17" fillId="8" borderId="575" xfId="0" applyNumberFormat="1" applyFont="1" applyFill="1" applyBorder="1" applyAlignment="1">
      <alignment horizontal="right"/>
    </xf>
    <xf numFmtId="1" fontId="17" fillId="8" borderId="575" xfId="0" applyNumberFormat="1" applyFont="1" applyFill="1" applyBorder="1"/>
    <xf numFmtId="1" fontId="17" fillId="8" borderId="577" xfId="0" applyNumberFormat="1" applyFont="1" applyFill="1" applyBorder="1"/>
    <xf numFmtId="1" fontId="17" fillId="8" borderId="585" xfId="0" applyNumberFormat="1" applyFont="1" applyFill="1" applyBorder="1"/>
    <xf numFmtId="1" fontId="17" fillId="8" borderId="586" xfId="0" applyNumberFormat="1" applyFont="1" applyFill="1" applyBorder="1"/>
    <xf numFmtId="1" fontId="17" fillId="8" borderId="579" xfId="0" applyNumberFormat="1" applyFont="1" applyFill="1" applyBorder="1"/>
    <xf numFmtId="1" fontId="17" fillId="8" borderId="582" xfId="0" applyNumberFormat="1" applyFont="1" applyFill="1" applyBorder="1"/>
    <xf numFmtId="1" fontId="3" fillId="3" borderId="577" xfId="0" applyNumberFormat="1" applyFont="1" applyFill="1" applyBorder="1" applyAlignment="1">
      <alignment horizontal="right"/>
    </xf>
    <xf numFmtId="1" fontId="3" fillId="3" borderId="578" xfId="0" applyNumberFormat="1" applyFont="1" applyFill="1" applyBorder="1"/>
    <xf numFmtId="1" fontId="3" fillId="3" borderId="590" xfId="0" applyNumberFormat="1" applyFont="1" applyFill="1" applyBorder="1"/>
    <xf numFmtId="1" fontId="17" fillId="8" borderId="594" xfId="0" applyNumberFormat="1" applyFont="1" applyFill="1" applyBorder="1" applyAlignment="1">
      <alignment horizontal="right"/>
    </xf>
    <xf numFmtId="1" fontId="17" fillId="8" borderId="595" xfId="0" applyNumberFormat="1" applyFont="1" applyFill="1" applyBorder="1"/>
    <xf numFmtId="1" fontId="17" fillId="8" borderId="596" xfId="0" applyNumberFormat="1" applyFont="1" applyFill="1" applyBorder="1"/>
    <xf numFmtId="1" fontId="17" fillId="8" borderId="597" xfId="0" applyNumberFormat="1" applyFont="1" applyFill="1" applyBorder="1"/>
    <xf numFmtId="1" fontId="17" fillId="8" borderId="598" xfId="0" applyNumberFormat="1" applyFont="1" applyFill="1" applyBorder="1"/>
    <xf numFmtId="1" fontId="17" fillId="8" borderId="599" xfId="0" applyNumberFormat="1" applyFont="1" applyFill="1" applyBorder="1"/>
    <xf numFmtId="1" fontId="17" fillId="8" borderId="594" xfId="0" applyNumberFormat="1" applyFont="1" applyFill="1" applyBorder="1"/>
    <xf numFmtId="1" fontId="3" fillId="3" borderId="31" xfId="0" applyNumberFormat="1" applyFont="1" applyFill="1" applyBorder="1"/>
    <xf numFmtId="1" fontId="3" fillId="0" borderId="136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22" xfId="0" applyNumberFormat="1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3" fillId="0" borderId="14" xfId="2" applyNumberFormat="1" applyFont="1" applyBorder="1" applyAlignment="1">
      <alignment horizontal="left" vertical="center" wrapText="1"/>
    </xf>
    <xf numFmtId="1" fontId="5" fillId="0" borderId="600" xfId="0" applyNumberFormat="1" applyFont="1" applyBorder="1"/>
    <xf numFmtId="1" fontId="3" fillId="0" borderId="608" xfId="0" applyNumberFormat="1" applyFont="1" applyBorder="1" applyAlignment="1">
      <alignment horizontal="center" vertical="center" wrapText="1"/>
    </xf>
    <xf numFmtId="1" fontId="3" fillId="0" borderId="609" xfId="0" applyNumberFormat="1" applyFont="1" applyBorder="1" applyAlignment="1">
      <alignment horizontal="center" vertical="center" wrapText="1"/>
    </xf>
    <xf numFmtId="1" fontId="3" fillId="0" borderId="607" xfId="0" applyNumberFormat="1" applyFont="1" applyBorder="1" applyAlignment="1">
      <alignment horizontal="center" vertical="center" wrapText="1"/>
    </xf>
    <xf numFmtId="1" fontId="3" fillId="0" borderId="610" xfId="0" applyNumberFormat="1" applyFont="1" applyBorder="1" applyAlignment="1">
      <alignment horizontal="center" vertical="center"/>
    </xf>
    <xf numFmtId="1" fontId="3" fillId="0" borderId="608" xfId="0" applyNumberFormat="1" applyFont="1" applyBorder="1" applyAlignment="1">
      <alignment horizontal="right"/>
    </xf>
    <xf numFmtId="1" fontId="3" fillId="0" borderId="609" xfId="0" applyNumberFormat="1" applyFont="1" applyBorder="1" applyAlignment="1">
      <alignment horizontal="right"/>
    </xf>
    <xf numFmtId="1" fontId="3" fillId="0" borderId="607" xfId="0" applyNumberFormat="1" applyFont="1" applyBorder="1" applyAlignment="1">
      <alignment horizontal="right"/>
    </xf>
    <xf numFmtId="1" fontId="3" fillId="6" borderId="608" xfId="0" applyNumberFormat="1" applyFont="1" applyFill="1" applyBorder="1" applyProtection="1">
      <protection locked="0"/>
    </xf>
    <xf numFmtId="1" fontId="3" fillId="6" borderId="607" xfId="0" applyNumberFormat="1" applyFont="1" applyFill="1" applyBorder="1" applyProtection="1">
      <protection locked="0"/>
    </xf>
    <xf numFmtId="1" fontId="3" fillId="0" borderId="611" xfId="0" applyNumberFormat="1" applyFont="1" applyBorder="1" applyAlignment="1">
      <alignment horizontal="center" vertical="center"/>
    </xf>
    <xf numFmtId="1" fontId="3" fillId="0" borderId="612" xfId="0" applyNumberFormat="1" applyFont="1" applyBorder="1" applyAlignment="1">
      <alignment horizontal="right" wrapText="1"/>
    </xf>
    <xf numFmtId="1" fontId="3" fillId="0" borderId="613" xfId="0" applyNumberFormat="1" applyFont="1" applyBorder="1" applyAlignment="1">
      <alignment horizontal="right"/>
    </xf>
    <xf numFmtId="1" fontId="3" fillId="6" borderId="612" xfId="0" applyNumberFormat="1" applyFont="1" applyFill="1" applyBorder="1" applyProtection="1">
      <protection locked="0"/>
    </xf>
    <xf numFmtId="1" fontId="3" fillId="6" borderId="613" xfId="0" applyNumberFormat="1" applyFont="1" applyFill="1" applyBorder="1" applyProtection="1">
      <protection locked="0"/>
    </xf>
    <xf numFmtId="1" fontId="3" fillId="7" borderId="614" xfId="1" applyNumberFormat="1" applyFont="1" applyBorder="1" applyProtection="1">
      <protection locked="0"/>
    </xf>
    <xf numFmtId="1" fontId="3" fillId="7" borderId="615" xfId="1" applyNumberFormat="1" applyFont="1" applyBorder="1" applyProtection="1">
      <protection locked="0"/>
    </xf>
    <xf numFmtId="1" fontId="3" fillId="7" borderId="616" xfId="1" applyNumberFormat="1" applyFont="1" applyBorder="1" applyProtection="1">
      <protection locked="0"/>
    </xf>
    <xf numFmtId="1" fontId="3" fillId="0" borderId="610" xfId="0" applyNumberFormat="1" applyFont="1" applyBorder="1" applyAlignment="1">
      <alignment horizontal="center" vertical="center" wrapText="1"/>
    </xf>
    <xf numFmtId="1" fontId="3" fillId="0" borderId="619" xfId="0" applyNumberFormat="1" applyFont="1" applyBorder="1" applyAlignment="1">
      <alignment horizontal="center" vertical="center" wrapText="1"/>
    </xf>
    <xf numFmtId="1" fontId="3" fillId="0" borderId="606" xfId="0" applyNumberFormat="1" applyFont="1" applyBorder="1" applyAlignment="1">
      <alignment horizontal="center" vertical="center" wrapText="1"/>
    </xf>
    <xf numFmtId="1" fontId="3" fillId="0" borderId="610" xfId="0" applyNumberFormat="1" applyFont="1" applyBorder="1" applyAlignment="1">
      <alignment horizontal="right" wrapText="1"/>
    </xf>
    <xf numFmtId="1" fontId="3" fillId="0" borderId="620" xfId="0" applyNumberFormat="1" applyFont="1" applyBorder="1" applyAlignment="1">
      <alignment horizontal="right" wrapText="1"/>
    </xf>
    <xf numFmtId="1" fontId="3" fillId="0" borderId="607" xfId="0" applyNumberFormat="1" applyFont="1" applyBorder="1" applyAlignment="1">
      <alignment horizontal="right" wrapText="1"/>
    </xf>
    <xf numFmtId="1" fontId="3" fillId="6" borderId="621" xfId="0" applyNumberFormat="1" applyFont="1" applyFill="1" applyBorder="1" applyProtection="1">
      <protection locked="0"/>
    </xf>
    <xf numFmtId="1" fontId="3" fillId="6" borderId="622" xfId="0" applyNumberFormat="1" applyFont="1" applyFill="1" applyBorder="1" applyProtection="1">
      <protection locked="0"/>
    </xf>
    <xf numFmtId="1" fontId="3" fillId="6" borderId="623" xfId="0" applyNumberFormat="1" applyFont="1" applyFill="1" applyBorder="1" applyProtection="1">
      <protection locked="0"/>
    </xf>
    <xf numFmtId="1" fontId="3" fillId="0" borderId="611" xfId="0" applyNumberFormat="1" applyFont="1" applyBorder="1" applyAlignment="1">
      <alignment horizontal="left" vertical="center" wrapText="1"/>
    </xf>
    <xf numFmtId="1" fontId="3" fillId="6" borderId="624" xfId="0" applyNumberFormat="1" applyFont="1" applyFill="1" applyBorder="1" applyProtection="1">
      <protection locked="0"/>
    </xf>
    <xf numFmtId="1" fontId="3" fillId="6" borderId="625" xfId="0" applyNumberFormat="1" applyFont="1" applyFill="1" applyBorder="1" applyProtection="1">
      <protection locked="0"/>
    </xf>
    <xf numFmtId="1" fontId="3" fillId="6" borderId="626" xfId="0" applyNumberFormat="1" applyFont="1" applyFill="1" applyBorder="1" applyProtection="1">
      <protection locked="0"/>
    </xf>
    <xf numFmtId="1" fontId="3" fillId="6" borderId="627" xfId="0" applyNumberFormat="1" applyFont="1" applyFill="1" applyBorder="1" applyProtection="1">
      <protection locked="0"/>
    </xf>
    <xf numFmtId="1" fontId="3" fillId="0" borderId="617" xfId="0" applyNumberFormat="1" applyFont="1" applyBorder="1" applyAlignment="1">
      <alignment horizontal="left" vertical="center" wrapText="1"/>
    </xf>
    <xf numFmtId="1" fontId="7" fillId="0" borderId="606" xfId="0" applyNumberFormat="1" applyFont="1" applyBorder="1"/>
    <xf numFmtId="1" fontId="3" fillId="0" borderId="625" xfId="0" applyNumberFormat="1" applyFont="1" applyBorder="1" applyAlignment="1">
      <alignment vertical="center" wrapText="1"/>
    </xf>
    <xf numFmtId="1" fontId="3" fillId="0" borderId="612" xfId="0" applyNumberFormat="1" applyFont="1" applyBorder="1" applyAlignment="1">
      <alignment vertical="center" wrapText="1"/>
    </xf>
    <xf numFmtId="1" fontId="3" fillId="0" borderId="613" xfId="0" applyNumberFormat="1" applyFont="1" applyBorder="1"/>
    <xf numFmtId="1" fontId="3" fillId="0" borderId="605" xfId="0" applyNumberFormat="1" applyFont="1" applyBorder="1" applyAlignment="1">
      <alignment vertical="center" wrapText="1"/>
    </xf>
    <xf numFmtId="1" fontId="3" fillId="0" borderId="608" xfId="0" applyNumberFormat="1" applyFont="1" applyBorder="1" applyAlignment="1">
      <alignment vertical="center" wrapText="1"/>
    </xf>
    <xf numFmtId="1" fontId="3" fillId="0" borderId="619" xfId="0" applyNumberFormat="1" applyFont="1" applyBorder="1" applyAlignment="1">
      <alignment vertical="center" wrapText="1"/>
    </xf>
    <xf numFmtId="1" fontId="3" fillId="0" borderId="607" xfId="0" applyNumberFormat="1" applyFont="1" applyBorder="1"/>
    <xf numFmtId="1" fontId="3" fillId="6" borderId="605" xfId="0" applyNumberFormat="1" applyFont="1" applyFill="1" applyBorder="1" applyProtection="1">
      <protection locked="0"/>
    </xf>
    <xf numFmtId="1" fontId="3" fillId="0" borderId="608" xfId="0" applyNumberFormat="1" applyFont="1" applyBorder="1" applyAlignment="1">
      <alignment horizontal="right" wrapText="1"/>
    </xf>
    <xf numFmtId="1" fontId="3" fillId="0" borderId="619" xfId="0" applyNumberFormat="1" applyFont="1" applyBorder="1" applyAlignment="1">
      <alignment horizontal="right" wrapText="1"/>
    </xf>
    <xf numFmtId="1" fontId="3" fillId="0" borderId="608" xfId="0" applyNumberFormat="1" applyFont="1" applyBorder="1"/>
    <xf numFmtId="1" fontId="3" fillId="0" borderId="605" xfId="0" applyNumberFormat="1" applyFont="1" applyBorder="1"/>
    <xf numFmtId="1" fontId="3" fillId="0" borderId="621" xfId="0" applyNumberFormat="1" applyFont="1" applyBorder="1"/>
    <xf numFmtId="1" fontId="3" fillId="0" borderId="601" xfId="0" applyNumberFormat="1" applyFont="1" applyBorder="1" applyAlignment="1">
      <alignment horizontal="center" vertical="center" wrapText="1"/>
    </xf>
    <xf numFmtId="1" fontId="3" fillId="0" borderId="605" xfId="0" applyNumberFormat="1" applyFont="1" applyBorder="1" applyAlignment="1">
      <alignment horizontal="center" vertical="center" wrapText="1"/>
    </xf>
    <xf numFmtId="1" fontId="3" fillId="0" borderId="629" xfId="0" applyNumberFormat="1" applyFont="1" applyBorder="1" applyAlignment="1">
      <alignment horizontal="center" vertical="center" wrapText="1"/>
    </xf>
    <xf numFmtId="1" fontId="3" fillId="6" borderId="611" xfId="0" applyNumberFormat="1" applyFont="1" applyFill="1" applyBorder="1" applyProtection="1">
      <protection locked="0"/>
    </xf>
    <xf numFmtId="1" fontId="3" fillId="6" borderId="630" xfId="0" applyNumberFormat="1" applyFont="1" applyFill="1" applyBorder="1" applyProtection="1">
      <protection locked="0"/>
    </xf>
    <xf numFmtId="1" fontId="3" fillId="8" borderId="611" xfId="0" applyNumberFormat="1" applyFont="1" applyFill="1" applyBorder="1"/>
    <xf numFmtId="1" fontId="3" fillId="8" borderId="631" xfId="0" applyNumberFormat="1" applyFont="1" applyFill="1" applyBorder="1"/>
    <xf numFmtId="1" fontId="5" fillId="3" borderId="632" xfId="0" applyNumberFormat="1" applyFont="1" applyFill="1" applyBorder="1"/>
    <xf numFmtId="1" fontId="3" fillId="3" borderId="632" xfId="0" applyNumberFormat="1" applyFont="1" applyFill="1" applyBorder="1"/>
    <xf numFmtId="1" fontId="3" fillId="3" borderId="632" xfId="0" applyNumberFormat="1" applyFont="1" applyFill="1" applyBorder="1" applyAlignment="1">
      <alignment wrapText="1"/>
    </xf>
    <xf numFmtId="1" fontId="3" fillId="0" borderId="633" xfId="0" applyNumberFormat="1" applyFont="1" applyBorder="1" applyAlignment="1">
      <alignment horizontal="center" vertical="center" wrapText="1"/>
    </xf>
    <xf numFmtId="1" fontId="3" fillId="0" borderId="639" xfId="0" applyNumberFormat="1" applyFont="1" applyBorder="1" applyAlignment="1">
      <alignment horizontal="center" vertical="center" wrapText="1"/>
    </xf>
    <xf numFmtId="1" fontId="3" fillId="0" borderId="640" xfId="0" applyNumberFormat="1" applyFont="1" applyBorder="1" applyAlignment="1">
      <alignment horizontal="center" vertical="center" wrapText="1"/>
    </xf>
    <xf numFmtId="1" fontId="3" fillId="0" borderId="634" xfId="0" applyNumberFormat="1" applyFont="1" applyBorder="1" applyAlignment="1">
      <alignment horizontal="center" vertical="center" wrapText="1"/>
    </xf>
    <xf numFmtId="1" fontId="3" fillId="0" borderId="637" xfId="0" applyNumberFormat="1" applyFont="1" applyBorder="1" applyAlignment="1">
      <alignment horizontal="center" vertical="center" wrapText="1"/>
    </xf>
    <xf numFmtId="1" fontId="3" fillId="3" borderId="642" xfId="0" applyNumberFormat="1" applyFont="1" applyFill="1" applyBorder="1" applyAlignment="1">
      <alignment wrapText="1"/>
    </xf>
    <xf numFmtId="1" fontId="10" fillId="3" borderId="643" xfId="0" applyNumberFormat="1" applyFont="1" applyFill="1" applyBorder="1"/>
    <xf numFmtId="1" fontId="3" fillId="3" borderId="643" xfId="0" applyNumberFormat="1" applyFont="1" applyFill="1" applyBorder="1" applyAlignment="1">
      <alignment wrapText="1"/>
    </xf>
    <xf numFmtId="1" fontId="3" fillId="0" borderId="601" xfId="0" applyNumberFormat="1" applyFont="1" applyBorder="1"/>
    <xf numFmtId="1" fontId="3" fillId="3" borderId="645" xfId="0" applyNumberFormat="1" applyFont="1" applyFill="1" applyBorder="1" applyAlignment="1">
      <alignment wrapText="1"/>
    </xf>
    <xf numFmtId="1" fontId="3" fillId="0" borderId="645" xfId="0" applyNumberFormat="1" applyFont="1" applyBorder="1" applyAlignment="1">
      <alignment wrapText="1"/>
    </xf>
    <xf numFmtId="1" fontId="3" fillId="0" borderId="625" xfId="0" applyNumberFormat="1" applyFont="1" applyBorder="1" applyAlignment="1">
      <alignment vertical="center"/>
    </xf>
    <xf numFmtId="1" fontId="3" fillId="3" borderId="646" xfId="0" applyNumberFormat="1" applyFont="1" applyFill="1" applyBorder="1" applyAlignment="1">
      <alignment wrapText="1"/>
    </xf>
    <xf numFmtId="1" fontId="3" fillId="0" borderId="646" xfId="0" applyNumberFormat="1" applyFont="1" applyBorder="1" applyAlignment="1">
      <alignment wrapText="1"/>
    </xf>
    <xf numFmtId="1" fontId="3" fillId="0" borderId="636" xfId="0" applyNumberFormat="1" applyFont="1" applyBorder="1" applyAlignment="1">
      <alignment vertical="center"/>
    </xf>
    <xf numFmtId="1" fontId="3" fillId="6" borderId="644" xfId="0" applyNumberFormat="1" applyFont="1" applyFill="1" applyBorder="1" applyProtection="1">
      <protection locked="0"/>
    </xf>
    <xf numFmtId="1" fontId="7" fillId="3" borderId="279" xfId="0" applyNumberFormat="1" applyFont="1" applyFill="1" applyBorder="1"/>
    <xf numFmtId="1" fontId="3" fillId="0" borderId="648" xfId="0" applyNumberFormat="1" applyFont="1" applyBorder="1" applyAlignment="1">
      <alignment horizontal="center" vertical="center" wrapText="1"/>
    </xf>
    <xf numFmtId="1" fontId="3" fillId="0" borderId="649" xfId="0" applyNumberFormat="1" applyFont="1" applyBorder="1" applyAlignment="1">
      <alignment horizontal="center" vertical="center" wrapText="1"/>
    </xf>
    <xf numFmtId="1" fontId="11" fillId="0" borderId="601" xfId="0" applyNumberFormat="1" applyFont="1" applyBorder="1" applyAlignment="1">
      <alignment horizontal="center" vertical="center" wrapText="1"/>
    </xf>
    <xf numFmtId="1" fontId="3" fillId="8" borderId="613" xfId="0" applyNumberFormat="1" applyFont="1" applyFill="1" applyBorder="1"/>
    <xf numFmtId="1" fontId="3" fillId="3" borderId="645" xfId="0" applyNumberFormat="1" applyFont="1" applyFill="1" applyBorder="1" applyAlignment="1">
      <alignment vertical="center"/>
    </xf>
    <xf numFmtId="1" fontId="2" fillId="3" borderId="645" xfId="0" applyNumberFormat="1" applyFont="1" applyFill="1" applyBorder="1" applyAlignment="1">
      <alignment wrapText="1"/>
    </xf>
    <xf numFmtId="1" fontId="3" fillId="0" borderId="655" xfId="0" applyNumberFormat="1" applyFont="1" applyBorder="1" applyAlignment="1">
      <alignment horizontal="center" vertical="center" wrapText="1"/>
    </xf>
    <xf numFmtId="1" fontId="3" fillId="0" borderId="656" xfId="0" applyNumberFormat="1" applyFont="1" applyBorder="1" applyAlignment="1">
      <alignment horizontal="center" vertical="center" wrapText="1"/>
    </xf>
    <xf numFmtId="1" fontId="3" fillId="0" borderId="653" xfId="0" applyNumberFormat="1" applyFont="1" applyBorder="1" applyAlignment="1">
      <alignment horizontal="center" vertical="center" wrapText="1"/>
    </xf>
    <xf numFmtId="1" fontId="3" fillId="0" borderId="621" xfId="0" applyNumberFormat="1" applyFont="1" applyBorder="1" applyAlignment="1">
      <alignment horizontal="center" vertical="center" wrapText="1"/>
    </xf>
    <xf numFmtId="1" fontId="3" fillId="0" borderId="656" xfId="0" applyNumberFormat="1" applyFont="1" applyBorder="1"/>
    <xf numFmtId="1" fontId="3" fillId="0" borderId="653" xfId="0" applyNumberFormat="1" applyFont="1" applyBorder="1"/>
    <xf numFmtId="1" fontId="3" fillId="0" borderId="651" xfId="0" applyNumberFormat="1" applyFont="1" applyBorder="1"/>
    <xf numFmtId="1" fontId="10" fillId="0" borderId="645" xfId="0" applyNumberFormat="1" applyFont="1" applyBorder="1"/>
    <xf numFmtId="1" fontId="3" fillId="0" borderId="658" xfId="0" applyNumberFormat="1" applyFont="1" applyBorder="1"/>
    <xf numFmtId="1" fontId="3" fillId="6" borderId="659" xfId="0" applyNumberFormat="1" applyFont="1" applyFill="1" applyBorder="1" applyProtection="1">
      <protection locked="0"/>
    </xf>
    <xf numFmtId="1" fontId="3" fillId="0" borderId="654" xfId="0" applyNumberFormat="1" applyFont="1" applyBorder="1" applyAlignment="1">
      <alignment horizontal="center" vertical="center" wrapText="1"/>
    </xf>
    <xf numFmtId="1" fontId="3" fillId="0" borderId="612" xfId="0" applyNumberFormat="1" applyFont="1" applyBorder="1" applyAlignment="1">
      <alignment horizontal="right"/>
    </xf>
    <xf numFmtId="1" fontId="3" fillId="8" borderId="612" xfId="0" applyNumberFormat="1" applyFont="1" applyFill="1" applyBorder="1"/>
    <xf numFmtId="1" fontId="3" fillId="8" borderId="660" xfId="0" applyNumberFormat="1" applyFont="1" applyFill="1" applyBorder="1"/>
    <xf numFmtId="1" fontId="3" fillId="0" borderId="655" xfId="0" applyNumberFormat="1" applyFont="1" applyBorder="1" applyAlignment="1">
      <alignment vertical="center" wrapText="1"/>
    </xf>
    <xf numFmtId="1" fontId="3" fillId="0" borderId="655" xfId="0" applyNumberFormat="1" applyFont="1" applyBorder="1" applyAlignment="1">
      <alignment horizontal="right" wrapText="1"/>
    </xf>
    <xf numFmtId="1" fontId="3" fillId="0" borderId="661" xfId="0" applyNumberFormat="1" applyFont="1" applyBorder="1" applyAlignment="1">
      <alignment horizontal="right" wrapText="1"/>
    </xf>
    <xf numFmtId="1" fontId="3" fillId="10" borderId="660" xfId="0" applyNumberFormat="1" applyFont="1" applyFill="1" applyBorder="1" applyProtection="1">
      <protection locked="0"/>
    </xf>
    <xf numFmtId="1" fontId="3" fillId="0" borderId="662" xfId="0" applyNumberFormat="1" applyFont="1" applyBorder="1" applyAlignment="1">
      <alignment wrapText="1"/>
    </xf>
    <xf numFmtId="1" fontId="3" fillId="3" borderId="608" xfId="0" applyNumberFormat="1" applyFont="1" applyFill="1" applyBorder="1" applyAlignment="1">
      <alignment horizontal="center" vertical="center" wrapText="1"/>
    </xf>
    <xf numFmtId="1" fontId="3" fillId="3" borderId="654" xfId="0" applyNumberFormat="1" applyFont="1" applyFill="1" applyBorder="1" applyAlignment="1">
      <alignment horizontal="center" vertical="center" wrapText="1"/>
    </xf>
    <xf numFmtId="1" fontId="3" fillId="0" borderId="612" xfId="0" applyNumberFormat="1" applyFont="1" applyBorder="1"/>
    <xf numFmtId="1" fontId="3" fillId="0" borderId="624" xfId="0" applyNumberFormat="1" applyFont="1" applyBorder="1"/>
    <xf numFmtId="1" fontId="3" fillId="6" borderId="660" xfId="0" applyNumberFormat="1" applyFont="1" applyFill="1" applyBorder="1" applyProtection="1">
      <protection locked="0"/>
    </xf>
    <xf numFmtId="1" fontId="3" fillId="10" borderId="624" xfId="0" applyNumberFormat="1" applyFont="1" applyFill="1" applyBorder="1" applyProtection="1">
      <protection locked="0"/>
    </xf>
    <xf numFmtId="1" fontId="3" fillId="0" borderId="608" xfId="0" applyNumberFormat="1" applyFont="1" applyBorder="1" applyAlignment="1">
      <alignment vertical="center"/>
    </xf>
    <xf numFmtId="1" fontId="3" fillId="0" borderId="619" xfId="0" applyNumberFormat="1" applyFont="1" applyBorder="1" applyAlignment="1">
      <alignment vertical="center"/>
    </xf>
    <xf numFmtId="1" fontId="3" fillId="0" borderId="621" xfId="0" applyNumberFormat="1" applyFont="1" applyBorder="1" applyAlignment="1">
      <alignment vertical="center"/>
    </xf>
    <xf numFmtId="1" fontId="3" fillId="0" borderId="663" xfId="0" applyNumberFormat="1" applyFont="1" applyBorder="1" applyAlignment="1">
      <alignment vertical="center"/>
    </xf>
    <xf numFmtId="1" fontId="3" fillId="0" borderId="653" xfId="0" applyNumberFormat="1" applyFont="1" applyBorder="1" applyAlignment="1">
      <alignment vertical="center"/>
    </xf>
    <xf numFmtId="1" fontId="3" fillId="3" borderId="663" xfId="0" applyNumberFormat="1" applyFont="1" applyFill="1" applyBorder="1" applyAlignment="1">
      <alignment vertical="center"/>
    </xf>
    <xf numFmtId="1" fontId="3" fillId="3" borderId="653" xfId="0" applyNumberFormat="1" applyFont="1" applyFill="1" applyBorder="1" applyAlignment="1">
      <alignment vertical="center"/>
    </xf>
    <xf numFmtId="1" fontId="3" fillId="6" borderId="654" xfId="0" applyNumberFormat="1" applyFont="1" applyFill="1" applyBorder="1" applyProtection="1">
      <protection locked="0"/>
    </xf>
    <xf numFmtId="1" fontId="3" fillId="6" borderId="636" xfId="0" applyNumberFormat="1" applyFont="1" applyFill="1" applyBorder="1" applyProtection="1">
      <protection locked="0"/>
    </xf>
    <xf numFmtId="1" fontId="3" fillId="3" borderId="608" xfId="0" applyNumberFormat="1" applyFont="1" applyFill="1" applyBorder="1" applyAlignment="1">
      <alignment vertical="center"/>
    </xf>
    <xf numFmtId="1" fontId="3" fillId="0" borderId="661" xfId="0" applyNumberFormat="1" applyFont="1" applyBorder="1" applyAlignment="1">
      <alignment horizontal="center" vertical="center"/>
    </xf>
    <xf numFmtId="1" fontId="3" fillId="0" borderId="655" xfId="0" applyNumberFormat="1" applyFont="1" applyBorder="1" applyAlignment="1">
      <alignment horizontal="center" vertical="center"/>
    </xf>
    <xf numFmtId="1" fontId="3" fillId="3" borderId="656" xfId="0" applyNumberFormat="1" applyFont="1" applyFill="1" applyBorder="1" applyAlignment="1">
      <alignment horizontal="center" vertical="center" wrapText="1"/>
    </xf>
    <xf numFmtId="1" fontId="3" fillId="0" borderId="625" xfId="0" applyNumberFormat="1" applyFont="1" applyBorder="1"/>
    <xf numFmtId="1" fontId="3" fillId="10" borderId="612" xfId="0" applyNumberFormat="1" applyFont="1" applyFill="1" applyBorder="1" applyProtection="1">
      <protection locked="0"/>
    </xf>
    <xf numFmtId="1" fontId="3" fillId="10" borderId="630" xfId="0" applyNumberFormat="1" applyFont="1" applyFill="1" applyBorder="1" applyProtection="1">
      <protection locked="0"/>
    </xf>
    <xf numFmtId="1" fontId="3" fillId="0" borderId="654" xfId="0" applyNumberFormat="1" applyFont="1" applyBorder="1"/>
    <xf numFmtId="1" fontId="3" fillId="0" borderId="611" xfId="0" applyNumberFormat="1" applyFont="1" applyBorder="1"/>
    <xf numFmtId="1" fontId="3" fillId="0" borderId="619" xfId="0" applyNumberFormat="1" applyFont="1" applyBorder="1"/>
    <xf numFmtId="1" fontId="5" fillId="2" borderId="664" xfId="0" applyNumberFormat="1" applyFont="1" applyFill="1" applyBorder="1"/>
    <xf numFmtId="1" fontId="3" fillId="0" borderId="654" xfId="0" applyNumberFormat="1" applyFont="1" applyBorder="1" applyAlignment="1">
      <alignment horizontal="right" wrapText="1"/>
    </xf>
    <xf numFmtId="1" fontId="3" fillId="0" borderId="666" xfId="0" applyNumberFormat="1" applyFont="1" applyBorder="1"/>
    <xf numFmtId="1" fontId="3" fillId="0" borderId="670" xfId="4" applyNumberFormat="1" applyFont="1" applyBorder="1" applyAlignment="1" applyProtection="1">
      <alignment horizontal="center" vertical="center"/>
      <protection hidden="1"/>
    </xf>
    <xf numFmtId="1" fontId="3" fillId="0" borderId="671" xfId="2" applyNumberFormat="1" applyFont="1" applyBorder="1" applyAlignment="1">
      <alignment horizontal="center" vertical="center" wrapText="1"/>
    </xf>
    <xf numFmtId="1" fontId="3" fillId="0" borderId="608" xfId="2" applyNumberFormat="1" applyFont="1" applyBorder="1" applyAlignment="1">
      <alignment horizontal="center" vertical="center" wrapText="1"/>
    </xf>
    <xf numFmtId="1" fontId="3" fillId="0" borderId="621" xfId="2" applyNumberFormat="1" applyFont="1" applyBorder="1" applyAlignment="1">
      <alignment horizontal="center" vertical="center" wrapText="1"/>
    </xf>
    <xf numFmtId="1" fontId="3" fillId="0" borderId="669" xfId="2" applyNumberFormat="1" applyFont="1" applyBorder="1" applyAlignment="1">
      <alignment horizontal="center" vertical="center" wrapText="1"/>
    </xf>
    <xf numFmtId="1" fontId="3" fillId="0" borderId="656" xfId="2" applyNumberFormat="1" applyFont="1" applyBorder="1" applyAlignment="1">
      <alignment horizontal="center" vertical="center" wrapText="1"/>
    </xf>
    <xf numFmtId="1" fontId="3" fillId="0" borderId="611" xfId="2" applyNumberFormat="1" applyFont="1" applyBorder="1"/>
    <xf numFmtId="1" fontId="3" fillId="0" borderId="612" xfId="2" applyNumberFormat="1" applyFont="1" applyBorder="1"/>
    <xf numFmtId="1" fontId="3" fillId="0" borderId="613" xfId="2" applyNumberFormat="1" applyFont="1" applyBorder="1"/>
    <xf numFmtId="1" fontId="3" fillId="6" borderId="612" xfId="2" applyNumberFormat="1" applyFont="1" applyFill="1" applyBorder="1" applyProtection="1">
      <protection locked="0"/>
    </xf>
    <xf numFmtId="1" fontId="3" fillId="6" borderId="630" xfId="2" applyNumberFormat="1" applyFont="1" applyFill="1" applyBorder="1" applyProtection="1">
      <protection locked="0"/>
    </xf>
    <xf numFmtId="1" fontId="3" fillId="6" borderId="613" xfId="2" applyNumberFormat="1" applyFont="1" applyFill="1" applyBorder="1" applyProtection="1">
      <protection locked="0"/>
    </xf>
    <xf numFmtId="1" fontId="3" fillId="6" borderId="672" xfId="2" applyNumberFormat="1" applyFont="1" applyFill="1" applyBorder="1" applyProtection="1">
      <protection locked="0"/>
    </xf>
    <xf numFmtId="1" fontId="3" fillId="6" borderId="611" xfId="2" applyNumberFormat="1" applyFont="1" applyFill="1" applyBorder="1" applyProtection="1">
      <protection locked="0"/>
    </xf>
    <xf numFmtId="1" fontId="3" fillId="0" borderId="608" xfId="2" applyNumberFormat="1" applyFont="1" applyBorder="1"/>
    <xf numFmtId="1" fontId="3" fillId="0" borderId="619" xfId="2" applyNumberFormat="1" applyFont="1" applyBorder="1"/>
    <xf numFmtId="1" fontId="3" fillId="0" borderId="653" xfId="2" applyNumberFormat="1" applyFont="1" applyBorder="1"/>
    <xf numFmtId="1" fontId="3" fillId="0" borderId="621" xfId="2" applyNumberFormat="1" applyFont="1" applyBorder="1"/>
    <xf numFmtId="1" fontId="3" fillId="0" borderId="669" xfId="2" applyNumberFormat="1" applyFont="1" applyBorder="1"/>
    <xf numFmtId="1" fontId="3" fillId="0" borderId="656" xfId="2" applyNumberFormat="1" applyFont="1" applyBorder="1"/>
    <xf numFmtId="1" fontId="3" fillId="0" borderId="601" xfId="2" applyNumberFormat="1" applyFont="1" applyBorder="1"/>
    <xf numFmtId="1" fontId="3" fillId="6" borderId="608" xfId="2" applyNumberFormat="1" applyFont="1" applyFill="1" applyBorder="1" applyProtection="1">
      <protection locked="0"/>
    </xf>
    <xf numFmtId="1" fontId="3" fillId="6" borderId="656" xfId="2" applyNumberFormat="1" applyFont="1" applyFill="1" applyBorder="1" applyProtection="1">
      <protection locked="0"/>
    </xf>
    <xf numFmtId="1" fontId="3" fillId="6" borderId="673" xfId="2" applyNumberFormat="1" applyFont="1" applyFill="1" applyBorder="1" applyProtection="1">
      <protection locked="0"/>
    </xf>
    <xf numFmtId="1" fontId="3" fillId="6" borderId="653" xfId="2" applyNumberFormat="1" applyFont="1" applyFill="1" applyBorder="1" applyProtection="1">
      <protection locked="0"/>
    </xf>
    <xf numFmtId="1" fontId="3" fillId="6" borderId="601" xfId="2" applyNumberFormat="1" applyFont="1" applyFill="1" applyBorder="1" applyProtection="1">
      <protection locked="0"/>
    </xf>
    <xf numFmtId="1" fontId="3" fillId="0" borderId="613" xfId="2" applyNumberFormat="1" applyFont="1" applyBorder="1" applyAlignment="1">
      <alignment horizontal="left" vertical="center" wrapText="1"/>
    </xf>
    <xf numFmtId="1" fontId="3" fillId="0" borderId="654" xfId="2" applyNumberFormat="1" applyFont="1" applyBorder="1" applyAlignment="1">
      <alignment horizontal="left" vertical="center" wrapText="1"/>
    </xf>
    <xf numFmtId="1" fontId="3" fillId="6" borderId="674" xfId="2" applyNumberFormat="1" applyFont="1" applyFill="1" applyBorder="1" applyProtection="1">
      <protection locked="0"/>
    </xf>
    <xf numFmtId="1" fontId="3" fillId="6" borderId="654" xfId="2" applyNumberFormat="1" applyFont="1" applyFill="1" applyBorder="1" applyProtection="1">
      <protection locked="0"/>
    </xf>
    <xf numFmtId="1" fontId="3" fillId="0" borderId="651" xfId="2" applyNumberFormat="1" applyFont="1" applyBorder="1" applyAlignment="1">
      <alignment horizontal="center" vertical="center" wrapText="1"/>
    </xf>
    <xf numFmtId="1" fontId="3" fillId="6" borderId="625" xfId="2" applyNumberFormat="1" applyFont="1" applyFill="1" applyBorder="1" applyProtection="1">
      <protection locked="0"/>
    </xf>
    <xf numFmtId="1" fontId="3" fillId="6" borderId="636" xfId="2" applyNumberFormat="1" applyFont="1" applyFill="1" applyBorder="1" applyProtection="1">
      <protection locked="0"/>
    </xf>
    <xf numFmtId="1" fontId="3" fillId="0" borderId="670" xfId="0" applyNumberFormat="1" applyFont="1" applyBorder="1" applyAlignment="1">
      <alignment horizontal="center" vertical="center" wrapText="1"/>
    </xf>
    <xf numFmtId="1" fontId="3" fillId="0" borderId="671" xfId="0" applyNumberFormat="1" applyFont="1" applyBorder="1" applyAlignment="1">
      <alignment horizontal="center" vertical="center"/>
    </xf>
    <xf numFmtId="1" fontId="3" fillId="0" borderId="670" xfId="0" applyNumberFormat="1" applyFont="1" applyBorder="1" applyAlignment="1">
      <alignment horizontal="center" vertical="center"/>
    </xf>
    <xf numFmtId="0" fontId="3" fillId="0" borderId="611" xfId="0" applyFont="1" applyBorder="1" applyAlignment="1">
      <alignment vertical="center" wrapText="1"/>
    </xf>
    <xf numFmtId="0" fontId="3" fillId="0" borderId="644" xfId="0" applyFont="1" applyBorder="1" applyAlignment="1">
      <alignment vertical="center" wrapText="1"/>
    </xf>
    <xf numFmtId="1" fontId="3" fillId="0" borderId="671" xfId="0" applyNumberFormat="1" applyFont="1" applyBorder="1" applyAlignment="1">
      <alignment horizontal="center" vertical="center" wrapText="1"/>
    </xf>
    <xf numFmtId="1" fontId="3" fillId="3" borderId="625" xfId="0" applyNumberFormat="1" applyFont="1" applyFill="1" applyBorder="1" applyAlignment="1">
      <alignment vertical="center" wrapText="1"/>
    </xf>
    <xf numFmtId="1" fontId="3" fillId="3" borderId="612" xfId="0" applyNumberFormat="1" applyFont="1" applyFill="1" applyBorder="1" applyAlignment="1">
      <alignment horizontal="right" wrapText="1"/>
    </xf>
    <xf numFmtId="1" fontId="3" fillId="3" borderId="613" xfId="0" applyNumberFormat="1" applyFont="1" applyFill="1" applyBorder="1" applyAlignment="1">
      <alignment horizontal="right"/>
    </xf>
    <xf numFmtId="1" fontId="3" fillId="3" borderId="601" xfId="0" applyNumberFormat="1" applyFont="1" applyFill="1" applyBorder="1" applyAlignment="1">
      <alignment horizontal="center"/>
    </xf>
    <xf numFmtId="1" fontId="3" fillId="3" borderId="608" xfId="0" applyNumberFormat="1" applyFont="1" applyFill="1" applyBorder="1" applyAlignment="1">
      <alignment horizontal="right"/>
    </xf>
    <xf numFmtId="1" fontId="3" fillId="3" borderId="619" xfId="0" applyNumberFormat="1" applyFont="1" applyFill="1" applyBorder="1" applyAlignment="1">
      <alignment horizontal="right"/>
    </xf>
    <xf numFmtId="1" fontId="3" fillId="3" borderId="653" xfId="0" applyNumberFormat="1" applyFont="1" applyFill="1" applyBorder="1" applyAlignment="1">
      <alignment horizontal="right"/>
    </xf>
    <xf numFmtId="1" fontId="3" fillId="3" borderId="608" xfId="0" applyNumberFormat="1" applyFont="1" applyFill="1" applyBorder="1"/>
    <xf numFmtId="1" fontId="3" fillId="3" borderId="653" xfId="0" applyNumberFormat="1" applyFont="1" applyFill="1" applyBorder="1"/>
    <xf numFmtId="1" fontId="3" fillId="3" borderId="621" xfId="0" applyNumberFormat="1" applyFont="1" applyFill="1" applyBorder="1"/>
    <xf numFmtId="1" fontId="3" fillId="3" borderId="651" xfId="0" applyNumberFormat="1" applyFont="1" applyFill="1" applyBorder="1"/>
    <xf numFmtId="1" fontId="3" fillId="3" borderId="669" xfId="0" applyNumberFormat="1" applyFont="1" applyFill="1" applyBorder="1"/>
    <xf numFmtId="1" fontId="3" fillId="3" borderId="601" xfId="0" applyNumberFormat="1" applyFont="1" applyFill="1" applyBorder="1"/>
    <xf numFmtId="1" fontId="17" fillId="8" borderId="612" xfId="0" applyNumberFormat="1" applyFont="1" applyFill="1" applyBorder="1" applyAlignment="1">
      <alignment horizontal="right" wrapText="1"/>
    </xf>
    <xf numFmtId="1" fontId="17" fillId="8" borderId="612" xfId="0" applyNumberFormat="1" applyFont="1" applyFill="1" applyBorder="1"/>
    <xf numFmtId="1" fontId="17" fillId="8" borderId="624" xfId="0" applyNumberFormat="1" applyFont="1" applyFill="1" applyBorder="1"/>
    <xf numFmtId="1" fontId="17" fillId="8" borderId="613" xfId="0" applyNumberFormat="1" applyFont="1" applyFill="1" applyBorder="1"/>
    <xf numFmtId="1" fontId="17" fillId="8" borderId="611" xfId="0" applyNumberFormat="1" applyFont="1" applyFill="1" applyBorder="1"/>
    <xf numFmtId="1" fontId="17" fillId="8" borderId="608" xfId="0" applyNumberFormat="1" applyFont="1" applyFill="1" applyBorder="1" applyAlignment="1">
      <alignment horizontal="right"/>
    </xf>
    <xf numFmtId="1" fontId="17" fillId="8" borderId="608" xfId="0" applyNumberFormat="1" applyFont="1" applyFill="1" applyBorder="1"/>
    <xf numFmtId="1" fontId="17" fillId="8" borderId="621" xfId="0" applyNumberFormat="1" applyFont="1" applyFill="1" applyBorder="1"/>
    <xf numFmtId="1" fontId="17" fillId="8" borderId="651" xfId="0" applyNumberFormat="1" applyFont="1" applyFill="1" applyBorder="1"/>
    <xf numFmtId="1" fontId="17" fillId="8" borderId="669" xfId="0" applyNumberFormat="1" applyFont="1" applyFill="1" applyBorder="1"/>
    <xf numFmtId="1" fontId="17" fillId="8" borderId="653" xfId="0" applyNumberFormat="1" applyFont="1" applyFill="1" applyBorder="1"/>
    <xf numFmtId="1" fontId="17" fillId="8" borderId="601" xfId="0" applyNumberFormat="1" applyFont="1" applyFill="1" applyBorder="1"/>
    <xf numFmtId="1" fontId="3" fillId="3" borderId="621" xfId="0" applyNumberFormat="1" applyFont="1" applyFill="1" applyBorder="1" applyAlignment="1">
      <alignment horizontal="right"/>
    </xf>
    <xf numFmtId="1" fontId="3" fillId="3" borderId="656" xfId="0" applyNumberFormat="1" applyFont="1" applyFill="1" applyBorder="1"/>
    <xf numFmtId="1" fontId="3" fillId="3" borderId="652" xfId="0" applyNumberFormat="1" applyFont="1" applyFill="1" applyBorder="1"/>
    <xf numFmtId="1" fontId="17" fillId="8" borderId="676" xfId="0" applyNumberFormat="1" applyFont="1" applyFill="1" applyBorder="1" applyAlignment="1">
      <alignment horizontal="right"/>
    </xf>
    <xf numFmtId="1" fontId="17" fillId="8" borderId="677" xfId="0" applyNumberFormat="1" applyFont="1" applyFill="1" applyBorder="1"/>
    <xf numFmtId="1" fontId="17" fillId="8" borderId="678" xfId="0" applyNumberFormat="1" applyFont="1" applyFill="1" applyBorder="1"/>
    <xf numFmtId="1" fontId="17" fillId="8" borderId="679" xfId="0" applyNumberFormat="1" applyFont="1" applyFill="1" applyBorder="1"/>
    <xf numFmtId="1" fontId="17" fillId="8" borderId="680" xfId="0" applyNumberFormat="1" applyFont="1" applyFill="1" applyBorder="1"/>
    <xf numFmtId="1" fontId="17" fillId="8" borderId="681" xfId="0" applyNumberFormat="1" applyFont="1" applyFill="1" applyBorder="1"/>
    <xf numFmtId="1" fontId="17" fillId="8" borderId="676" xfId="0" applyNumberFormat="1" applyFont="1" applyFill="1" applyBorder="1"/>
    <xf numFmtId="1" fontId="3" fillId="3" borderId="666" xfId="0" applyNumberFormat="1" applyFont="1" applyFill="1" applyBorder="1"/>
    <xf numFmtId="1" fontId="3" fillId="3" borderId="654" xfId="0" applyNumberFormat="1" applyFont="1" applyFill="1" applyBorder="1"/>
    <xf numFmtId="1" fontId="3" fillId="3" borderId="644" xfId="0" applyNumberFormat="1" applyFont="1" applyFill="1" applyBorder="1"/>
    <xf numFmtId="1" fontId="3" fillId="0" borderId="37" xfId="0" applyNumberFormat="1" applyFont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7" fillId="2" borderId="0" xfId="0" applyNumberFormat="1" applyFont="1" applyFill="1" applyAlignment="1">
      <alignment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3" fillId="0" borderId="648" xfId="0" applyNumberFormat="1" applyFont="1" applyBorder="1" applyAlignment="1">
      <alignment horizontal="center" vertical="center" wrapText="1"/>
    </xf>
    <xf numFmtId="1" fontId="3" fillId="0" borderId="654" xfId="0" applyNumberFormat="1" applyFont="1" applyBorder="1" applyAlignment="1">
      <alignment horizontal="center" vertical="center" wrapText="1"/>
    </xf>
    <xf numFmtId="1" fontId="3" fillId="0" borderId="654" xfId="2" applyNumberFormat="1" applyFont="1" applyBorder="1" applyAlignment="1">
      <alignment horizontal="left" vertical="center" wrapText="1"/>
    </xf>
    <xf numFmtId="1" fontId="7" fillId="0" borderId="682" xfId="0" applyNumberFormat="1" applyFont="1" applyBorder="1"/>
    <xf numFmtId="1" fontId="7" fillId="2" borderId="682" xfId="0" applyNumberFormat="1" applyFont="1" applyFill="1" applyBorder="1"/>
    <xf numFmtId="1" fontId="5" fillId="0" borderId="683" xfId="0" applyNumberFormat="1" applyFont="1" applyBorder="1"/>
    <xf numFmtId="1" fontId="3" fillId="0" borderId="691" xfId="0" applyNumberFormat="1" applyFont="1" applyBorder="1" applyAlignment="1">
      <alignment horizontal="center" vertical="center" wrapText="1"/>
    </xf>
    <xf numFmtId="1" fontId="3" fillId="0" borderId="692" xfId="0" applyNumberFormat="1" applyFont="1" applyBorder="1" applyAlignment="1">
      <alignment horizontal="center" vertical="center" wrapText="1"/>
    </xf>
    <xf numFmtId="1" fontId="3" fillId="0" borderId="690" xfId="0" applyNumberFormat="1" applyFont="1" applyBorder="1" applyAlignment="1">
      <alignment horizontal="center" vertical="center" wrapText="1"/>
    </xf>
    <xf numFmtId="1" fontId="3" fillId="0" borderId="693" xfId="0" applyNumberFormat="1" applyFont="1" applyBorder="1" applyAlignment="1">
      <alignment horizontal="center" vertical="center"/>
    </xf>
    <xf numFmtId="1" fontId="3" fillId="0" borderId="691" xfId="0" applyNumberFormat="1" applyFont="1" applyBorder="1" applyAlignment="1">
      <alignment horizontal="right"/>
    </xf>
    <xf numFmtId="1" fontId="3" fillId="0" borderId="692" xfId="0" applyNumberFormat="1" applyFont="1" applyBorder="1" applyAlignment="1">
      <alignment horizontal="right"/>
    </xf>
    <xf numFmtId="1" fontId="3" fillId="0" borderId="690" xfId="0" applyNumberFormat="1" applyFont="1" applyBorder="1" applyAlignment="1">
      <alignment horizontal="right"/>
    </xf>
    <xf numFmtId="1" fontId="3" fillId="6" borderId="691" xfId="0" applyNumberFormat="1" applyFont="1" applyFill="1" applyBorder="1" applyProtection="1">
      <protection locked="0"/>
    </xf>
    <xf numFmtId="1" fontId="3" fillId="6" borderId="690" xfId="0" applyNumberFormat="1" applyFont="1" applyFill="1" applyBorder="1" applyProtection="1">
      <protection locked="0"/>
    </xf>
    <xf numFmtId="1" fontId="3" fillId="0" borderId="694" xfId="0" applyNumberFormat="1" applyFont="1" applyBorder="1" applyAlignment="1">
      <alignment horizontal="center" vertical="center"/>
    </xf>
    <xf numFmtId="1" fontId="3" fillId="0" borderId="695" xfId="0" applyNumberFormat="1" applyFont="1" applyBorder="1" applyAlignment="1">
      <alignment horizontal="right" wrapText="1"/>
    </xf>
    <xf numFmtId="1" fontId="3" fillId="0" borderId="696" xfId="0" applyNumberFormat="1" applyFont="1" applyBorder="1" applyAlignment="1">
      <alignment horizontal="right"/>
    </xf>
    <xf numFmtId="1" fontId="3" fillId="6" borderId="695" xfId="0" applyNumberFormat="1" applyFont="1" applyFill="1" applyBorder="1" applyProtection="1">
      <protection locked="0"/>
    </xf>
    <xf numFmtId="1" fontId="3" fillId="6" borderId="696" xfId="0" applyNumberFormat="1" applyFont="1" applyFill="1" applyBorder="1" applyProtection="1">
      <protection locked="0"/>
    </xf>
    <xf numFmtId="1" fontId="3" fillId="7" borderId="697" xfId="1" applyNumberFormat="1" applyFont="1" applyBorder="1" applyProtection="1">
      <protection locked="0"/>
    </xf>
    <xf numFmtId="1" fontId="3" fillId="7" borderId="698" xfId="1" applyNumberFormat="1" applyFont="1" applyBorder="1" applyProtection="1">
      <protection locked="0"/>
    </xf>
    <xf numFmtId="1" fontId="3" fillId="7" borderId="699" xfId="1" applyNumberFormat="1" applyFont="1" applyBorder="1" applyProtection="1">
      <protection locked="0"/>
    </xf>
    <xf numFmtId="1" fontId="3" fillId="0" borderId="706" xfId="0" applyNumberFormat="1" applyFont="1" applyBorder="1" applyAlignment="1">
      <alignment horizontal="center" vertical="center" wrapText="1"/>
    </xf>
    <xf numFmtId="1" fontId="3" fillId="0" borderId="707" xfId="0" applyNumberFormat="1" applyFont="1" applyBorder="1" applyAlignment="1">
      <alignment horizontal="center" vertical="center" wrapText="1"/>
    </xf>
    <xf numFmtId="1" fontId="3" fillId="0" borderId="704" xfId="0" applyNumberFormat="1" applyFont="1" applyBorder="1" applyAlignment="1">
      <alignment horizontal="center" vertical="center" wrapText="1"/>
    </xf>
    <xf numFmtId="1" fontId="3" fillId="0" borderId="706" xfId="0" applyNumberFormat="1" applyFont="1" applyBorder="1" applyAlignment="1">
      <alignment horizontal="right" wrapText="1"/>
    </xf>
    <xf numFmtId="1" fontId="3" fillId="0" borderId="708" xfId="0" applyNumberFormat="1" applyFont="1" applyBorder="1" applyAlignment="1">
      <alignment horizontal="right" wrapText="1"/>
    </xf>
    <xf numFmtId="1" fontId="3" fillId="0" borderId="690" xfId="0" applyNumberFormat="1" applyFont="1" applyBorder="1" applyAlignment="1">
      <alignment horizontal="right" wrapText="1"/>
    </xf>
    <xf numFmtId="1" fontId="3" fillId="6" borderId="709" xfId="0" applyNumberFormat="1" applyFont="1" applyFill="1" applyBorder="1" applyProtection="1">
      <protection locked="0"/>
    </xf>
    <xf numFmtId="1" fontId="3" fillId="6" borderId="710" xfId="0" applyNumberFormat="1" applyFont="1" applyFill="1" applyBorder="1" applyProtection="1">
      <protection locked="0"/>
    </xf>
    <xf numFmtId="1" fontId="3" fillId="6" borderId="711" xfId="0" applyNumberFormat="1" applyFont="1" applyFill="1" applyBorder="1" applyProtection="1">
      <protection locked="0"/>
    </xf>
    <xf numFmtId="1" fontId="3" fillId="0" borderId="694" xfId="0" applyNumberFormat="1" applyFont="1" applyBorder="1" applyAlignment="1">
      <alignment horizontal="left" vertical="center" wrapText="1"/>
    </xf>
    <xf numFmtId="1" fontId="3" fillId="6" borderId="712" xfId="0" applyNumberFormat="1" applyFont="1" applyFill="1" applyBorder="1" applyProtection="1">
      <protection locked="0"/>
    </xf>
    <xf numFmtId="1" fontId="3" fillId="6" borderId="713" xfId="0" applyNumberFormat="1" applyFont="1" applyFill="1" applyBorder="1" applyProtection="1">
      <protection locked="0"/>
    </xf>
    <xf numFmtId="1" fontId="3" fillId="6" borderId="714" xfId="0" applyNumberFormat="1" applyFont="1" applyFill="1" applyBorder="1" applyProtection="1">
      <protection locked="0"/>
    </xf>
    <xf numFmtId="1" fontId="3" fillId="0" borderId="700" xfId="0" applyNumberFormat="1" applyFont="1" applyBorder="1" applyAlignment="1">
      <alignment horizontal="left" vertical="center" wrapText="1"/>
    </xf>
    <xf numFmtId="1" fontId="7" fillId="0" borderId="704" xfId="0" applyNumberFormat="1" applyFont="1" applyBorder="1"/>
    <xf numFmtId="1" fontId="7" fillId="0" borderId="650" xfId="0" applyNumberFormat="1" applyFont="1" applyBorder="1"/>
    <xf numFmtId="1" fontId="3" fillId="0" borderId="712" xfId="0" applyNumberFormat="1" applyFont="1" applyBorder="1" applyAlignment="1">
      <alignment vertical="center" wrapText="1"/>
    </xf>
    <xf numFmtId="1" fontId="3" fillId="0" borderId="695" xfId="0" applyNumberFormat="1" applyFont="1" applyBorder="1" applyAlignment="1">
      <alignment vertical="center" wrapText="1"/>
    </xf>
    <xf numFmtId="1" fontId="3" fillId="0" borderId="696" xfId="0" applyNumberFormat="1" applyFont="1" applyBorder="1"/>
    <xf numFmtId="1" fontId="3" fillId="0" borderId="688" xfId="0" applyNumberFormat="1" applyFont="1" applyBorder="1" applyAlignment="1">
      <alignment vertical="center" wrapText="1"/>
    </xf>
    <xf numFmtId="1" fontId="3" fillId="0" borderId="691" xfId="0" applyNumberFormat="1" applyFont="1" applyBorder="1" applyAlignment="1">
      <alignment vertical="center" wrapText="1"/>
    </xf>
    <xf numFmtId="1" fontId="3" fillId="0" borderId="707" xfId="0" applyNumberFormat="1" applyFont="1" applyBorder="1" applyAlignment="1">
      <alignment vertical="center" wrapText="1"/>
    </xf>
    <xf numFmtId="1" fontId="3" fillId="0" borderId="690" xfId="0" applyNumberFormat="1" applyFont="1" applyBorder="1"/>
    <xf numFmtId="1" fontId="3" fillId="6" borderId="688" xfId="0" applyNumberFormat="1" applyFont="1" applyFill="1" applyBorder="1" applyProtection="1">
      <protection locked="0"/>
    </xf>
    <xf numFmtId="1" fontId="7" fillId="2" borderId="650" xfId="0" applyNumberFormat="1" applyFont="1" applyFill="1" applyBorder="1"/>
    <xf numFmtId="1" fontId="3" fillId="0" borderId="691" xfId="0" applyNumberFormat="1" applyFont="1" applyBorder="1" applyAlignment="1">
      <alignment horizontal="right" wrapText="1"/>
    </xf>
    <xf numFmtId="1" fontId="3" fillId="0" borderId="707" xfId="0" applyNumberFormat="1" applyFont="1" applyBorder="1" applyAlignment="1">
      <alignment horizontal="right" wrapText="1"/>
    </xf>
    <xf numFmtId="1" fontId="3" fillId="0" borderId="691" xfId="0" applyNumberFormat="1" applyFont="1" applyBorder="1"/>
    <xf numFmtId="1" fontId="3" fillId="0" borderId="688" xfId="0" applyNumberFormat="1" applyFont="1" applyBorder="1"/>
    <xf numFmtId="1" fontId="3" fillId="0" borderId="709" xfId="0" applyNumberFormat="1" applyFont="1" applyBorder="1"/>
    <xf numFmtId="1" fontId="3" fillId="0" borderId="684" xfId="0" applyNumberFormat="1" applyFont="1" applyBorder="1" applyAlignment="1">
      <alignment horizontal="center" vertical="center" wrapText="1"/>
    </xf>
    <xf numFmtId="1" fontId="3" fillId="0" borderId="688" xfId="0" applyNumberFormat="1" applyFont="1" applyBorder="1" applyAlignment="1">
      <alignment horizontal="center" vertical="center" wrapText="1"/>
    </xf>
    <xf numFmtId="1" fontId="3" fillId="0" borderId="717" xfId="0" applyNumberFormat="1" applyFont="1" applyBorder="1" applyAlignment="1">
      <alignment horizontal="center" vertical="center" wrapText="1"/>
    </xf>
    <xf numFmtId="1" fontId="3" fillId="6" borderId="694" xfId="0" applyNumberFormat="1" applyFont="1" applyFill="1" applyBorder="1" applyProtection="1">
      <protection locked="0"/>
    </xf>
    <xf numFmtId="1" fontId="3" fillId="6" borderId="718" xfId="0" applyNumberFormat="1" applyFont="1" applyFill="1" applyBorder="1" applyProtection="1">
      <protection locked="0"/>
    </xf>
    <xf numFmtId="1" fontId="3" fillId="8" borderId="694" xfId="0" applyNumberFormat="1" applyFont="1" applyFill="1" applyBorder="1"/>
    <xf numFmtId="1" fontId="3" fillId="8" borderId="719" xfId="0" applyNumberFormat="1" applyFont="1" applyFill="1" applyBorder="1"/>
    <xf numFmtId="1" fontId="5" fillId="3" borderId="720" xfId="0" applyNumberFormat="1" applyFont="1" applyFill="1" applyBorder="1"/>
    <xf numFmtId="1" fontId="3" fillId="3" borderId="720" xfId="0" applyNumberFormat="1" applyFont="1" applyFill="1" applyBorder="1"/>
    <xf numFmtId="1" fontId="3" fillId="3" borderId="720" xfId="0" applyNumberFormat="1" applyFont="1" applyFill="1" applyBorder="1" applyAlignment="1">
      <alignment wrapText="1"/>
    </xf>
    <xf numFmtId="1" fontId="3" fillId="0" borderId="722" xfId="0" applyNumberFormat="1" applyFont="1" applyBorder="1" applyAlignment="1">
      <alignment horizontal="center" vertical="center" wrapText="1"/>
    </xf>
    <xf numFmtId="1" fontId="3" fillId="0" borderId="729" xfId="0" applyNumberFormat="1" applyFont="1" applyBorder="1" applyAlignment="1">
      <alignment horizontal="center" vertical="center" wrapText="1"/>
    </xf>
    <xf numFmtId="1" fontId="3" fillId="0" borderId="724" xfId="0" applyNumberFormat="1" applyFont="1" applyBorder="1" applyAlignment="1">
      <alignment horizontal="center" vertical="center" wrapText="1"/>
    </xf>
    <xf numFmtId="1" fontId="3" fillId="0" borderId="726" xfId="0" applyNumberFormat="1" applyFont="1" applyBorder="1" applyAlignment="1">
      <alignment horizontal="center" vertical="center" wrapText="1"/>
    </xf>
    <xf numFmtId="1" fontId="10" fillId="3" borderId="730" xfId="0" applyNumberFormat="1" applyFont="1" applyFill="1" applyBorder="1"/>
    <xf numFmtId="1" fontId="3" fillId="3" borderId="730" xfId="0" applyNumberFormat="1" applyFont="1" applyFill="1" applyBorder="1" applyAlignment="1">
      <alignment wrapText="1"/>
    </xf>
    <xf numFmtId="1" fontId="3" fillId="0" borderId="722" xfId="0" applyNumberFormat="1" applyFont="1" applyBorder="1"/>
    <xf numFmtId="1" fontId="3" fillId="3" borderId="732" xfId="0" applyNumberFormat="1" applyFont="1" applyFill="1" applyBorder="1" applyAlignment="1">
      <alignment wrapText="1"/>
    </xf>
    <xf numFmtId="1" fontId="3" fillId="0" borderId="732" xfId="0" applyNumberFormat="1" applyFont="1" applyBorder="1" applyAlignment="1">
      <alignment wrapText="1"/>
    </xf>
    <xf numFmtId="1" fontId="3" fillId="0" borderId="712" xfId="0" applyNumberFormat="1" applyFont="1" applyBorder="1" applyAlignment="1">
      <alignment vertical="center"/>
    </xf>
    <xf numFmtId="1" fontId="3" fillId="3" borderId="733" xfId="0" applyNumberFormat="1" applyFont="1" applyFill="1" applyBorder="1" applyAlignment="1">
      <alignment wrapText="1"/>
    </xf>
    <xf numFmtId="1" fontId="3" fillId="0" borderId="733" xfId="0" applyNumberFormat="1" applyFont="1" applyBorder="1" applyAlignment="1">
      <alignment wrapText="1"/>
    </xf>
    <xf numFmtId="1" fontId="3" fillId="3" borderId="734" xfId="0" applyNumberFormat="1" applyFont="1" applyFill="1" applyBorder="1" applyAlignment="1">
      <alignment wrapText="1"/>
    </xf>
    <xf numFmtId="1" fontId="3" fillId="3" borderId="735" xfId="0" applyNumberFormat="1" applyFont="1" applyFill="1" applyBorder="1" applyAlignment="1">
      <alignment wrapText="1"/>
    </xf>
    <xf numFmtId="1" fontId="7" fillId="3" borderId="732" xfId="0" applyNumberFormat="1" applyFont="1" applyFill="1" applyBorder="1"/>
    <xf numFmtId="1" fontId="3" fillId="0" borderId="738" xfId="0" applyNumberFormat="1" applyFont="1" applyBorder="1" applyAlignment="1">
      <alignment horizontal="center" vertical="center" wrapText="1"/>
    </xf>
    <xf numFmtId="1" fontId="11" fillId="0" borderId="684" xfId="0" applyNumberFormat="1" applyFont="1" applyBorder="1" applyAlignment="1">
      <alignment horizontal="center" vertical="center" wrapText="1"/>
    </xf>
    <xf numFmtId="1" fontId="3" fillId="3" borderId="739" xfId="0" applyNumberFormat="1" applyFont="1" applyFill="1" applyBorder="1" applyAlignment="1">
      <alignment wrapText="1"/>
    </xf>
    <xf numFmtId="1" fontId="3" fillId="8" borderId="696" xfId="0" applyNumberFormat="1" applyFont="1" applyFill="1" applyBorder="1"/>
    <xf numFmtId="1" fontId="3" fillId="3" borderId="732" xfId="0" applyNumberFormat="1" applyFont="1" applyFill="1" applyBorder="1" applyAlignment="1">
      <alignment vertical="center"/>
    </xf>
    <xf numFmtId="1" fontId="2" fillId="3" borderId="732" xfId="0" applyNumberFormat="1" applyFont="1" applyFill="1" applyBorder="1" applyAlignment="1">
      <alignment wrapText="1"/>
    </xf>
    <xf numFmtId="1" fontId="3" fillId="0" borderId="744" xfId="0" applyNumberFormat="1" applyFont="1" applyBorder="1" applyAlignment="1">
      <alignment wrapText="1"/>
    </xf>
    <xf numFmtId="1" fontId="3" fillId="0" borderId="745" xfId="0" applyNumberFormat="1" applyFont="1" applyBorder="1" applyAlignment="1">
      <alignment horizontal="center" vertical="center" wrapText="1"/>
    </xf>
    <xf numFmtId="1" fontId="3" fillId="0" borderId="746" xfId="0" applyNumberFormat="1" applyFont="1" applyBorder="1" applyAlignment="1">
      <alignment horizontal="center" vertical="center" wrapText="1"/>
    </xf>
    <xf numFmtId="1" fontId="3" fillId="0" borderId="743" xfId="0" applyNumberFormat="1" applyFont="1" applyBorder="1" applyAlignment="1">
      <alignment horizontal="center" vertical="center" wrapText="1"/>
    </xf>
    <xf numFmtId="1" fontId="3" fillId="0" borderId="709" xfId="0" applyNumberFormat="1" applyFont="1" applyBorder="1" applyAlignment="1">
      <alignment horizontal="center" vertical="center" wrapText="1"/>
    </xf>
    <xf numFmtId="1" fontId="3" fillId="0" borderId="746" xfId="0" applyNumberFormat="1" applyFont="1" applyBorder="1"/>
    <xf numFmtId="1" fontId="3" fillId="0" borderId="743" xfId="0" applyNumberFormat="1" applyFont="1" applyBorder="1"/>
    <xf numFmtId="1" fontId="3" fillId="0" borderId="741" xfId="0" applyNumberFormat="1" applyFont="1" applyBorder="1"/>
    <xf numFmtId="1" fontId="7" fillId="3" borderId="744" xfId="0" applyNumberFormat="1" applyFont="1" applyFill="1" applyBorder="1"/>
    <xf numFmtId="1" fontId="10" fillId="0" borderId="732" xfId="0" applyNumberFormat="1" applyFont="1" applyBorder="1"/>
    <xf numFmtId="1" fontId="3" fillId="0" borderId="749" xfId="0" applyNumberFormat="1" applyFont="1" applyBorder="1"/>
    <xf numFmtId="1" fontId="3" fillId="0" borderId="750" xfId="0" applyNumberFormat="1" applyFont="1" applyBorder="1"/>
    <xf numFmtId="1" fontId="3" fillId="0" borderId="748" xfId="0" applyNumberFormat="1" applyFont="1" applyBorder="1"/>
    <xf numFmtId="1" fontId="3" fillId="6" borderId="749" xfId="0" applyNumberFormat="1" applyFont="1" applyFill="1" applyBorder="1" applyProtection="1">
      <protection locked="0"/>
    </xf>
    <xf numFmtId="1" fontId="3" fillId="6" borderId="748" xfId="0" applyNumberFormat="1" applyFont="1" applyFill="1" applyBorder="1" applyProtection="1">
      <protection locked="0"/>
    </xf>
    <xf numFmtId="1" fontId="3" fillId="6" borderId="751" xfId="0" applyNumberFormat="1" applyFont="1" applyFill="1" applyBorder="1" applyProtection="1">
      <protection locked="0"/>
    </xf>
    <xf numFmtId="1" fontId="3" fillId="0" borderId="744" xfId="0" applyNumberFormat="1" applyFont="1" applyBorder="1" applyAlignment="1" applyProtection="1">
      <alignment wrapText="1"/>
      <protection locked="0"/>
    </xf>
    <xf numFmtId="1" fontId="3" fillId="0" borderId="695" xfId="0" applyNumberFormat="1" applyFont="1" applyBorder="1" applyAlignment="1">
      <alignment horizontal="right"/>
    </xf>
    <xf numFmtId="1" fontId="3" fillId="8" borderId="695" xfId="0" applyNumberFormat="1" applyFont="1" applyFill="1" applyBorder="1"/>
    <xf numFmtId="1" fontId="3" fillId="8" borderId="752" xfId="0" applyNumberFormat="1" applyFont="1" applyFill="1" applyBorder="1"/>
    <xf numFmtId="1" fontId="3" fillId="0" borderId="745" xfId="0" applyNumberFormat="1" applyFont="1" applyBorder="1" applyAlignment="1">
      <alignment vertical="center" wrapText="1"/>
    </xf>
    <xf numFmtId="1" fontId="3" fillId="0" borderId="745" xfId="0" applyNumberFormat="1" applyFont="1" applyBorder="1" applyAlignment="1">
      <alignment horizontal="right" wrapText="1"/>
    </xf>
    <xf numFmtId="1" fontId="3" fillId="0" borderId="753" xfId="0" applyNumberFormat="1" applyFont="1" applyBorder="1" applyAlignment="1">
      <alignment horizontal="right" wrapText="1"/>
    </xf>
    <xf numFmtId="1" fontId="3" fillId="10" borderId="752" xfId="0" applyNumberFormat="1" applyFont="1" applyFill="1" applyBorder="1" applyProtection="1">
      <protection locked="0"/>
    </xf>
    <xf numFmtId="1" fontId="2" fillId="2" borderId="754" xfId="0" applyNumberFormat="1" applyFont="1" applyFill="1" applyBorder="1" applyAlignment="1">
      <alignment wrapText="1"/>
    </xf>
    <xf numFmtId="1" fontId="2" fillId="0" borderId="755" xfId="0" applyNumberFormat="1" applyFont="1" applyBorder="1" applyAlignment="1">
      <alignment wrapText="1"/>
    </xf>
    <xf numFmtId="1" fontId="2" fillId="0" borderId="754" xfId="0" applyNumberFormat="1" applyFont="1" applyBorder="1" applyAlignment="1">
      <alignment wrapText="1"/>
    </xf>
    <xf numFmtId="1" fontId="3" fillId="0" borderId="754" xfId="0" applyNumberFormat="1" applyFont="1" applyBorder="1" applyAlignment="1">
      <alignment wrapText="1"/>
    </xf>
    <xf numFmtId="1" fontId="3" fillId="0" borderId="756" xfId="0" applyNumberFormat="1" applyFont="1" applyBorder="1" applyAlignment="1">
      <alignment wrapText="1"/>
    </xf>
    <xf numFmtId="1" fontId="3" fillId="0" borderId="755" xfId="0" applyNumberFormat="1" applyFont="1" applyBorder="1" applyAlignment="1">
      <alignment wrapText="1"/>
    </xf>
    <xf numFmtId="1" fontId="3" fillId="3" borderId="754" xfId="0" applyNumberFormat="1" applyFont="1" applyFill="1" applyBorder="1" applyAlignment="1">
      <alignment wrapText="1"/>
    </xf>
    <xf numFmtId="1" fontId="3" fillId="3" borderId="691" xfId="0" applyNumberFormat="1" applyFont="1" applyFill="1" applyBorder="1" applyAlignment="1">
      <alignment horizontal="center" vertical="center" wrapText="1"/>
    </xf>
    <xf numFmtId="1" fontId="3" fillId="0" borderId="695" xfId="0" applyNumberFormat="1" applyFont="1" applyBorder="1"/>
    <xf numFmtId="1" fontId="3" fillId="6" borderId="752" xfId="0" applyNumberFormat="1" applyFont="1" applyFill="1" applyBorder="1" applyProtection="1">
      <protection locked="0"/>
    </xf>
    <xf numFmtId="1" fontId="3" fillId="0" borderId="691" xfId="0" applyNumberFormat="1" applyFont="1" applyBorder="1" applyAlignment="1">
      <alignment vertical="center"/>
    </xf>
    <xf numFmtId="1" fontId="3" fillId="0" borderId="707" xfId="0" applyNumberFormat="1" applyFont="1" applyBorder="1" applyAlignment="1">
      <alignment vertical="center"/>
    </xf>
    <xf numFmtId="1" fontId="3" fillId="0" borderId="709" xfId="0" applyNumberFormat="1" applyFont="1" applyBorder="1" applyAlignment="1">
      <alignment vertical="center"/>
    </xf>
    <xf numFmtId="1" fontId="3" fillId="0" borderId="757" xfId="0" applyNumberFormat="1" applyFont="1" applyBorder="1" applyAlignment="1">
      <alignment vertical="center"/>
    </xf>
    <xf numFmtId="1" fontId="3" fillId="0" borderId="743" xfId="0" applyNumberFormat="1" applyFont="1" applyBorder="1" applyAlignment="1">
      <alignment vertical="center"/>
    </xf>
    <xf numFmtId="1" fontId="3" fillId="3" borderId="757" xfId="0" applyNumberFormat="1" applyFont="1" applyFill="1" applyBorder="1" applyAlignment="1">
      <alignment vertical="center"/>
    </xf>
    <xf numFmtId="1" fontId="3" fillId="3" borderId="743" xfId="0" applyNumberFormat="1" applyFont="1" applyFill="1" applyBorder="1" applyAlignment="1">
      <alignment vertical="center"/>
    </xf>
    <xf numFmtId="1" fontId="3" fillId="3" borderId="691" xfId="0" applyNumberFormat="1" applyFont="1" applyFill="1" applyBorder="1" applyAlignment="1">
      <alignment vertical="center"/>
    </xf>
    <xf numFmtId="1" fontId="3" fillId="0" borderId="753" xfId="0" applyNumberFormat="1" applyFont="1" applyBorder="1" applyAlignment="1">
      <alignment horizontal="center" vertical="center"/>
    </xf>
    <xf numFmtId="1" fontId="3" fillId="0" borderId="745" xfId="0" applyNumberFormat="1" applyFont="1" applyBorder="1" applyAlignment="1">
      <alignment horizontal="center" vertical="center"/>
    </xf>
    <xf numFmtId="1" fontId="3" fillId="3" borderId="746" xfId="0" applyNumberFormat="1" applyFont="1" applyFill="1" applyBorder="1" applyAlignment="1">
      <alignment horizontal="center" vertical="center" wrapText="1"/>
    </xf>
    <xf numFmtId="1" fontId="3" fillId="0" borderId="712" xfId="0" applyNumberFormat="1" applyFont="1" applyBorder="1"/>
    <xf numFmtId="1" fontId="3" fillId="10" borderId="695" xfId="0" applyNumberFormat="1" applyFont="1" applyFill="1" applyBorder="1" applyProtection="1">
      <protection locked="0"/>
    </xf>
    <xf numFmtId="1" fontId="3" fillId="10" borderId="718" xfId="0" applyNumberFormat="1" applyFont="1" applyFill="1" applyBorder="1" applyProtection="1">
      <protection locked="0"/>
    </xf>
    <xf numFmtId="1" fontId="3" fillId="0" borderId="694" xfId="0" applyNumberFormat="1" applyFont="1" applyBorder="1"/>
    <xf numFmtId="1" fontId="3" fillId="0" borderId="707" xfId="0" applyNumberFormat="1" applyFont="1" applyBorder="1"/>
    <xf numFmtId="1" fontId="5" fillId="2" borderId="732" xfId="0" applyNumberFormat="1" applyFont="1" applyFill="1" applyBorder="1"/>
    <xf numFmtId="1" fontId="3" fillId="0" borderId="745" xfId="4" applyNumberFormat="1" applyFont="1" applyBorder="1" applyAlignment="1" applyProtection="1">
      <alignment horizontal="center" vertical="center"/>
      <protection hidden="1"/>
    </xf>
    <xf numFmtId="1" fontId="3" fillId="0" borderId="753" xfId="2" applyNumberFormat="1" applyFont="1" applyBorder="1" applyAlignment="1">
      <alignment horizontal="center" vertical="center" wrapText="1"/>
    </xf>
    <xf numFmtId="1" fontId="3" fillId="0" borderId="691" xfId="2" applyNumberFormat="1" applyFont="1" applyBorder="1" applyAlignment="1">
      <alignment horizontal="center" vertical="center" wrapText="1"/>
    </xf>
    <xf numFmtId="1" fontId="3" fillId="0" borderId="709" xfId="2" applyNumberFormat="1" applyFont="1" applyBorder="1" applyAlignment="1">
      <alignment horizontal="center" vertical="center" wrapText="1"/>
    </xf>
    <xf numFmtId="1" fontId="3" fillId="0" borderId="759" xfId="2" applyNumberFormat="1" applyFont="1" applyBorder="1" applyAlignment="1">
      <alignment horizontal="center" vertical="center" wrapText="1"/>
    </xf>
    <xf numFmtId="1" fontId="3" fillId="0" borderId="746" xfId="2" applyNumberFormat="1" applyFont="1" applyBorder="1" applyAlignment="1">
      <alignment horizontal="center" vertical="center" wrapText="1"/>
    </xf>
    <xf numFmtId="1" fontId="3" fillId="0" borderId="694" xfId="2" applyNumberFormat="1" applyFont="1" applyBorder="1"/>
    <xf numFmtId="1" fontId="3" fillId="0" borderId="695" xfId="2" applyNumberFormat="1" applyFont="1" applyBorder="1"/>
    <xf numFmtId="1" fontId="3" fillId="0" borderId="696" xfId="2" applyNumberFormat="1" applyFont="1" applyBorder="1"/>
    <xf numFmtId="1" fontId="3" fillId="6" borderId="695" xfId="2" applyNumberFormat="1" applyFont="1" applyFill="1" applyBorder="1" applyProtection="1">
      <protection locked="0"/>
    </xf>
    <xf numFmtId="1" fontId="3" fillId="6" borderId="718" xfId="2" applyNumberFormat="1" applyFont="1" applyFill="1" applyBorder="1" applyProtection="1">
      <protection locked="0"/>
    </xf>
    <xf numFmtId="1" fontId="3" fillId="6" borderId="696" xfId="2" applyNumberFormat="1" applyFont="1" applyFill="1" applyBorder="1" applyProtection="1">
      <protection locked="0"/>
    </xf>
    <xf numFmtId="1" fontId="3" fillId="6" borderId="760" xfId="2" applyNumberFormat="1" applyFont="1" applyFill="1" applyBorder="1" applyProtection="1">
      <protection locked="0"/>
    </xf>
    <xf numFmtId="1" fontId="3" fillId="6" borderId="694" xfId="2" applyNumberFormat="1" applyFont="1" applyFill="1" applyBorder="1" applyProtection="1">
      <protection locked="0"/>
    </xf>
    <xf numFmtId="1" fontId="3" fillId="0" borderId="691" xfId="2" applyNumberFormat="1" applyFont="1" applyBorder="1"/>
    <xf numFmtId="1" fontId="3" fillId="0" borderId="707" xfId="2" applyNumberFormat="1" applyFont="1" applyBorder="1"/>
    <xf numFmtId="1" fontId="3" fillId="0" borderId="743" xfId="2" applyNumberFormat="1" applyFont="1" applyBorder="1"/>
    <xf numFmtId="1" fontId="3" fillId="0" borderId="709" xfId="2" applyNumberFormat="1" applyFont="1" applyBorder="1"/>
    <xf numFmtId="1" fontId="3" fillId="0" borderId="759" xfId="2" applyNumberFormat="1" applyFont="1" applyBorder="1"/>
    <xf numFmtId="1" fontId="3" fillId="0" borderId="746" xfId="2" applyNumberFormat="1" applyFont="1" applyBorder="1"/>
    <xf numFmtId="1" fontId="3" fillId="0" borderId="684" xfId="2" applyNumberFormat="1" applyFont="1" applyBorder="1"/>
    <xf numFmtId="1" fontId="3" fillId="6" borderId="691" xfId="2" applyNumberFormat="1" applyFont="1" applyFill="1" applyBorder="1" applyProtection="1">
      <protection locked="0"/>
    </xf>
    <xf numFmtId="1" fontId="3" fillId="6" borderId="746" xfId="2" applyNumberFormat="1" applyFont="1" applyFill="1" applyBorder="1" applyProtection="1">
      <protection locked="0"/>
    </xf>
    <xf numFmtId="1" fontId="3" fillId="6" borderId="761" xfId="2" applyNumberFormat="1" applyFont="1" applyFill="1" applyBorder="1" applyProtection="1">
      <protection locked="0"/>
    </xf>
    <xf numFmtId="1" fontId="3" fillId="6" borderId="743" xfId="2" applyNumberFormat="1" applyFont="1" applyFill="1" applyBorder="1" applyProtection="1">
      <protection locked="0"/>
    </xf>
    <xf numFmtId="1" fontId="3" fillId="6" borderId="684" xfId="2" applyNumberFormat="1" applyFont="1" applyFill="1" applyBorder="1" applyProtection="1">
      <protection locked="0"/>
    </xf>
    <xf numFmtId="1" fontId="3" fillId="0" borderId="696" xfId="2" applyNumberFormat="1" applyFont="1" applyBorder="1" applyAlignment="1">
      <alignment horizontal="left" vertical="center" wrapText="1"/>
    </xf>
    <xf numFmtId="1" fontId="3" fillId="6" borderId="762" xfId="2" applyNumberFormat="1" applyFont="1" applyFill="1" applyBorder="1" applyProtection="1">
      <protection locked="0"/>
    </xf>
    <xf numFmtId="1" fontId="3" fillId="0" borderId="741" xfId="2" applyNumberFormat="1" applyFont="1" applyBorder="1" applyAlignment="1">
      <alignment horizontal="center" vertical="center" wrapText="1"/>
    </xf>
    <xf numFmtId="1" fontId="3" fillId="6" borderId="712" xfId="2" applyNumberFormat="1" applyFont="1" applyFill="1" applyBorder="1" applyProtection="1">
      <protection locked="0"/>
    </xf>
    <xf numFmtId="0" fontId="3" fillId="0" borderId="694" xfId="0" applyFont="1" applyBorder="1" applyAlignment="1">
      <alignment vertical="center" wrapText="1"/>
    </xf>
    <xf numFmtId="1" fontId="3" fillId="0" borderId="753" xfId="0" applyNumberFormat="1" applyFont="1" applyBorder="1" applyAlignment="1">
      <alignment horizontal="center" vertical="center" wrapText="1"/>
    </xf>
    <xf numFmtId="1" fontId="3" fillId="3" borderId="712" xfId="0" applyNumberFormat="1" applyFont="1" applyFill="1" applyBorder="1" applyAlignment="1">
      <alignment vertical="center" wrapText="1"/>
    </xf>
    <xf numFmtId="1" fontId="3" fillId="3" borderId="695" xfId="0" applyNumberFormat="1" applyFont="1" applyFill="1" applyBorder="1" applyAlignment="1">
      <alignment horizontal="right" wrapText="1"/>
    </xf>
    <xf numFmtId="1" fontId="3" fillId="3" borderId="696" xfId="0" applyNumberFormat="1" applyFont="1" applyFill="1" applyBorder="1" applyAlignment="1">
      <alignment horizontal="right"/>
    </xf>
    <xf numFmtId="1" fontId="3" fillId="3" borderId="684" xfId="0" applyNumberFormat="1" applyFont="1" applyFill="1" applyBorder="1" applyAlignment="1">
      <alignment horizontal="center"/>
    </xf>
    <xf numFmtId="1" fontId="3" fillId="3" borderId="691" xfId="0" applyNumberFormat="1" applyFont="1" applyFill="1" applyBorder="1" applyAlignment="1">
      <alignment horizontal="right"/>
    </xf>
    <xf numFmtId="1" fontId="3" fillId="3" borderId="707" xfId="0" applyNumberFormat="1" applyFont="1" applyFill="1" applyBorder="1" applyAlignment="1">
      <alignment horizontal="right"/>
    </xf>
    <xf numFmtId="1" fontId="3" fillId="3" borderId="743" xfId="0" applyNumberFormat="1" applyFont="1" applyFill="1" applyBorder="1" applyAlignment="1">
      <alignment horizontal="right"/>
    </xf>
    <xf numFmtId="1" fontId="3" fillId="3" borderId="691" xfId="0" applyNumberFormat="1" applyFont="1" applyFill="1" applyBorder="1"/>
    <xf numFmtId="1" fontId="3" fillId="3" borderId="743" xfId="0" applyNumberFormat="1" applyFont="1" applyFill="1" applyBorder="1"/>
    <xf numFmtId="1" fontId="3" fillId="3" borderId="709" xfId="0" applyNumberFormat="1" applyFont="1" applyFill="1" applyBorder="1"/>
    <xf numFmtId="1" fontId="3" fillId="3" borderId="741" xfId="0" applyNumberFormat="1" applyFont="1" applyFill="1" applyBorder="1"/>
    <xf numFmtId="1" fontId="3" fillId="3" borderId="759" xfId="0" applyNumberFormat="1" applyFont="1" applyFill="1" applyBorder="1"/>
    <xf numFmtId="1" fontId="3" fillId="3" borderId="684" xfId="0" applyNumberFormat="1" applyFont="1" applyFill="1" applyBorder="1"/>
    <xf numFmtId="1" fontId="17" fillId="8" borderId="695" xfId="0" applyNumberFormat="1" applyFont="1" applyFill="1" applyBorder="1" applyAlignment="1">
      <alignment horizontal="right" wrapText="1"/>
    </xf>
    <xf numFmtId="1" fontId="17" fillId="8" borderId="695" xfId="0" applyNumberFormat="1" applyFont="1" applyFill="1" applyBorder="1"/>
    <xf numFmtId="1" fontId="17" fillId="8" borderId="696" xfId="0" applyNumberFormat="1" applyFont="1" applyFill="1" applyBorder="1"/>
    <xf numFmtId="1" fontId="17" fillId="8" borderId="694" xfId="0" applyNumberFormat="1" applyFont="1" applyFill="1" applyBorder="1"/>
    <xf numFmtId="1" fontId="17" fillId="8" borderId="691" xfId="0" applyNumberFormat="1" applyFont="1" applyFill="1" applyBorder="1" applyAlignment="1">
      <alignment horizontal="right"/>
    </xf>
    <xf numFmtId="1" fontId="17" fillId="8" borderId="691" xfId="0" applyNumberFormat="1" applyFont="1" applyFill="1" applyBorder="1"/>
    <xf numFmtId="1" fontId="17" fillId="8" borderId="709" xfId="0" applyNumberFormat="1" applyFont="1" applyFill="1" applyBorder="1"/>
    <xf numFmtId="1" fontId="17" fillId="8" borderId="741" xfId="0" applyNumberFormat="1" applyFont="1" applyFill="1" applyBorder="1"/>
    <xf numFmtId="1" fontId="17" fillId="8" borderId="759" xfId="0" applyNumberFormat="1" applyFont="1" applyFill="1" applyBorder="1"/>
    <xf numFmtId="1" fontId="17" fillId="8" borderId="743" xfId="0" applyNumberFormat="1" applyFont="1" applyFill="1" applyBorder="1"/>
    <xf numFmtId="1" fontId="17" fillId="8" borderId="684" xfId="0" applyNumberFormat="1" applyFont="1" applyFill="1" applyBorder="1"/>
    <xf numFmtId="1" fontId="3" fillId="3" borderId="709" xfId="0" applyNumberFormat="1" applyFont="1" applyFill="1" applyBorder="1" applyAlignment="1">
      <alignment horizontal="right"/>
    </xf>
    <xf numFmtId="1" fontId="3" fillId="3" borderId="746" xfId="0" applyNumberFormat="1" applyFont="1" applyFill="1" applyBorder="1"/>
    <xf numFmtId="1" fontId="3" fillId="3" borderId="742" xfId="0" applyNumberFormat="1" applyFont="1" applyFill="1" applyBorder="1"/>
    <xf numFmtId="1" fontId="17" fillId="8" borderId="764" xfId="0" applyNumberFormat="1" applyFont="1" applyFill="1" applyBorder="1" applyAlignment="1">
      <alignment horizontal="right"/>
    </xf>
    <xf numFmtId="1" fontId="17" fillId="8" borderId="765" xfId="0" applyNumberFormat="1" applyFont="1" applyFill="1" applyBorder="1"/>
    <xf numFmtId="1" fontId="17" fillId="8" borderId="766" xfId="0" applyNumberFormat="1" applyFont="1" applyFill="1" applyBorder="1"/>
    <xf numFmtId="1" fontId="17" fillId="8" borderId="767" xfId="0" applyNumberFormat="1" applyFont="1" applyFill="1" applyBorder="1"/>
    <xf numFmtId="1" fontId="17" fillId="8" borderId="768" xfId="0" applyNumberFormat="1" applyFont="1" applyFill="1" applyBorder="1"/>
    <xf numFmtId="1" fontId="17" fillId="8" borderId="769" xfId="0" applyNumberFormat="1" applyFont="1" applyFill="1" applyBorder="1"/>
    <xf numFmtId="1" fontId="17" fillId="8" borderId="764" xfId="0" applyNumberFormat="1" applyFont="1" applyFill="1" applyBorder="1"/>
    <xf numFmtId="1" fontId="3" fillId="0" borderId="136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22" xfId="0" applyNumberFormat="1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3" fillId="0" borderId="654" xfId="0" applyNumberFormat="1" applyFont="1" applyBorder="1" applyAlignment="1">
      <alignment horizontal="center" vertical="center" wrapText="1"/>
    </xf>
    <xf numFmtId="1" fontId="3" fillId="0" borderId="654" xfId="2" applyNumberFormat="1" applyFont="1" applyBorder="1" applyAlignment="1">
      <alignment horizontal="left" vertical="center" wrapText="1"/>
    </xf>
    <xf numFmtId="1" fontId="5" fillId="0" borderId="770" xfId="0" applyNumberFormat="1" applyFont="1" applyBorder="1"/>
    <xf numFmtId="1" fontId="3" fillId="0" borderId="779" xfId="0" applyNumberFormat="1" applyFont="1" applyBorder="1" applyAlignment="1">
      <alignment horizontal="center" vertical="center" wrapText="1"/>
    </xf>
    <xf numFmtId="1" fontId="3" fillId="0" borderId="780" xfId="0" applyNumberFormat="1" applyFont="1" applyBorder="1" applyAlignment="1">
      <alignment horizontal="center" vertical="center" wrapText="1"/>
    </xf>
    <xf numFmtId="1" fontId="3" fillId="0" borderId="777" xfId="0" applyNumberFormat="1" applyFont="1" applyBorder="1" applyAlignment="1">
      <alignment horizontal="center" vertical="center" wrapText="1"/>
    </xf>
    <xf numFmtId="1" fontId="3" fillId="0" borderId="781" xfId="0" applyNumberFormat="1" applyFont="1" applyBorder="1" applyAlignment="1">
      <alignment horizontal="center" vertical="center"/>
    </xf>
    <xf numFmtId="1" fontId="3" fillId="0" borderId="779" xfId="0" applyNumberFormat="1" applyFont="1" applyBorder="1" applyAlignment="1">
      <alignment horizontal="right"/>
    </xf>
    <xf numFmtId="1" fontId="3" fillId="0" borderId="780" xfId="0" applyNumberFormat="1" applyFont="1" applyBorder="1" applyAlignment="1">
      <alignment horizontal="right"/>
    </xf>
    <xf numFmtId="1" fontId="3" fillId="0" borderId="777" xfId="0" applyNumberFormat="1" applyFont="1" applyBorder="1" applyAlignment="1">
      <alignment horizontal="right"/>
    </xf>
    <xf numFmtId="1" fontId="3" fillId="6" borderId="779" xfId="0" applyNumberFormat="1" applyFont="1" applyFill="1" applyBorder="1" applyProtection="1">
      <protection locked="0"/>
    </xf>
    <xf numFmtId="1" fontId="3" fillId="6" borderId="777" xfId="0" applyNumberFormat="1" applyFont="1" applyFill="1" applyBorder="1" applyProtection="1">
      <protection locked="0"/>
    </xf>
    <xf numFmtId="1" fontId="3" fillId="0" borderId="782" xfId="0" applyNumberFormat="1" applyFont="1" applyBorder="1" applyAlignment="1">
      <alignment horizontal="center" vertical="center"/>
    </xf>
    <xf numFmtId="1" fontId="3" fillId="0" borderId="783" xfId="0" applyNumberFormat="1" applyFont="1" applyBorder="1" applyAlignment="1">
      <alignment horizontal="right" wrapText="1"/>
    </xf>
    <xf numFmtId="1" fontId="3" fillId="0" borderId="784" xfId="0" applyNumberFormat="1" applyFont="1" applyBorder="1" applyAlignment="1">
      <alignment horizontal="right"/>
    </xf>
    <xf numFmtId="1" fontId="3" fillId="6" borderId="783" xfId="0" applyNumberFormat="1" applyFont="1" applyFill="1" applyBorder="1" applyProtection="1">
      <protection locked="0"/>
    </xf>
    <xf numFmtId="1" fontId="3" fillId="6" borderId="784" xfId="0" applyNumberFormat="1" applyFont="1" applyFill="1" applyBorder="1" applyProtection="1">
      <protection locked="0"/>
    </xf>
    <xf numFmtId="1" fontId="3" fillId="0" borderId="666" xfId="0" applyNumberFormat="1" applyFont="1" applyBorder="1" applyAlignment="1">
      <alignment horizontal="right"/>
    </xf>
    <xf numFmtId="1" fontId="3" fillId="7" borderId="785" xfId="1" applyNumberFormat="1" applyFont="1" applyBorder="1" applyProtection="1">
      <protection locked="0"/>
    </xf>
    <xf numFmtId="1" fontId="3" fillId="7" borderId="786" xfId="1" applyNumberFormat="1" applyFont="1" applyBorder="1" applyProtection="1">
      <protection locked="0"/>
    </xf>
    <xf numFmtId="1" fontId="3" fillId="7" borderId="787" xfId="1" applyNumberFormat="1" applyFont="1" applyBorder="1" applyProtection="1">
      <protection locked="0"/>
    </xf>
    <xf numFmtId="1" fontId="3" fillId="0" borderId="794" xfId="0" applyNumberFormat="1" applyFont="1" applyBorder="1" applyAlignment="1">
      <alignment horizontal="center" vertical="center" wrapText="1"/>
    </xf>
    <xf numFmtId="1" fontId="3" fillId="0" borderId="795" xfId="0" applyNumberFormat="1" applyFont="1" applyBorder="1" applyAlignment="1">
      <alignment horizontal="center" vertical="center" wrapText="1"/>
    </xf>
    <xf numFmtId="1" fontId="3" fillId="0" borderId="792" xfId="0" applyNumberFormat="1" applyFont="1" applyBorder="1" applyAlignment="1">
      <alignment horizontal="center" vertical="center" wrapText="1"/>
    </xf>
    <xf numFmtId="1" fontId="3" fillId="0" borderId="794" xfId="0" applyNumberFormat="1" applyFont="1" applyBorder="1" applyAlignment="1">
      <alignment horizontal="right" wrapText="1"/>
    </xf>
    <xf numFmtId="1" fontId="3" fillId="0" borderId="796" xfId="0" applyNumberFormat="1" applyFont="1" applyBorder="1" applyAlignment="1">
      <alignment horizontal="right" wrapText="1"/>
    </xf>
    <xf numFmtId="1" fontId="3" fillId="0" borderId="777" xfId="0" applyNumberFormat="1" applyFont="1" applyBorder="1" applyAlignment="1">
      <alignment horizontal="right" wrapText="1"/>
    </xf>
    <xf numFmtId="1" fontId="3" fillId="6" borderId="797" xfId="0" applyNumberFormat="1" applyFont="1" applyFill="1" applyBorder="1" applyProtection="1">
      <protection locked="0"/>
    </xf>
    <xf numFmtId="1" fontId="3" fillId="6" borderId="798" xfId="0" applyNumberFormat="1" applyFont="1" applyFill="1" applyBorder="1" applyProtection="1">
      <protection locked="0"/>
    </xf>
    <xf numFmtId="1" fontId="3" fillId="6" borderId="799" xfId="0" applyNumberFormat="1" applyFont="1" applyFill="1" applyBorder="1" applyProtection="1">
      <protection locked="0"/>
    </xf>
    <xf numFmtId="1" fontId="3" fillId="0" borderId="782" xfId="0" applyNumberFormat="1" applyFont="1" applyBorder="1" applyAlignment="1">
      <alignment horizontal="left" vertical="center" wrapText="1"/>
    </xf>
    <xf numFmtId="1" fontId="3" fillId="6" borderId="800" xfId="0" applyNumberFormat="1" applyFont="1" applyFill="1" applyBorder="1" applyProtection="1">
      <protection locked="0"/>
    </xf>
    <xf numFmtId="1" fontId="3" fillId="6" borderId="801" xfId="0" applyNumberFormat="1" applyFont="1" applyFill="1" applyBorder="1" applyProtection="1">
      <protection locked="0"/>
    </xf>
    <xf numFmtId="1" fontId="3" fillId="6" borderId="802" xfId="0" applyNumberFormat="1" applyFont="1" applyFill="1" applyBorder="1" applyProtection="1">
      <protection locked="0"/>
    </xf>
    <xf numFmtId="1" fontId="3" fillId="0" borderId="788" xfId="0" applyNumberFormat="1" applyFont="1" applyBorder="1" applyAlignment="1">
      <alignment horizontal="left" vertical="center" wrapText="1"/>
    </xf>
    <xf numFmtId="1" fontId="7" fillId="0" borderId="792" xfId="0" applyNumberFormat="1" applyFont="1" applyBorder="1"/>
    <xf numFmtId="1" fontId="3" fillId="0" borderId="800" xfId="0" applyNumberFormat="1" applyFont="1" applyBorder="1" applyAlignment="1">
      <alignment vertical="center" wrapText="1"/>
    </xf>
    <xf numFmtId="1" fontId="3" fillId="0" borderId="783" xfId="0" applyNumberFormat="1" applyFont="1" applyBorder="1" applyAlignment="1">
      <alignment vertical="center" wrapText="1"/>
    </xf>
    <xf numFmtId="1" fontId="3" fillId="0" borderId="784" xfId="0" applyNumberFormat="1" applyFont="1" applyBorder="1"/>
    <xf numFmtId="1" fontId="3" fillId="0" borderId="775" xfId="0" applyNumberFormat="1" applyFont="1" applyBorder="1" applyAlignment="1">
      <alignment vertical="center" wrapText="1"/>
    </xf>
    <xf numFmtId="1" fontId="3" fillId="0" borderId="779" xfId="0" applyNumberFormat="1" applyFont="1" applyBorder="1" applyAlignment="1">
      <alignment vertical="center" wrapText="1"/>
    </xf>
    <xf numFmtId="1" fontId="3" fillId="0" borderId="795" xfId="0" applyNumberFormat="1" applyFont="1" applyBorder="1" applyAlignment="1">
      <alignment vertical="center" wrapText="1"/>
    </xf>
    <xf numFmtId="1" fontId="3" fillId="0" borderId="777" xfId="0" applyNumberFormat="1" applyFont="1" applyBorder="1"/>
    <xf numFmtId="1" fontId="3" fillId="6" borderId="775" xfId="0" applyNumberFormat="1" applyFont="1" applyFill="1" applyBorder="1" applyProtection="1">
      <protection locked="0"/>
    </xf>
    <xf numFmtId="1" fontId="3" fillId="0" borderId="779" xfId="0" applyNumberFormat="1" applyFont="1" applyBorder="1" applyAlignment="1">
      <alignment horizontal="right" wrapText="1"/>
    </xf>
    <xf numFmtId="1" fontId="3" fillId="0" borderId="795" xfId="0" applyNumberFormat="1" applyFont="1" applyBorder="1" applyAlignment="1">
      <alignment horizontal="right" wrapText="1"/>
    </xf>
    <xf numFmtId="1" fontId="3" fillId="0" borderId="779" xfId="0" applyNumberFormat="1" applyFont="1" applyBorder="1"/>
    <xf numFmtId="1" fontId="3" fillId="0" borderId="775" xfId="0" applyNumberFormat="1" applyFont="1" applyBorder="1"/>
    <xf numFmtId="1" fontId="3" fillId="0" borderId="797" xfId="0" applyNumberFormat="1" applyFont="1" applyBorder="1"/>
    <xf numFmtId="1" fontId="3" fillId="0" borderId="771" xfId="0" applyNumberFormat="1" applyFont="1" applyBorder="1" applyAlignment="1">
      <alignment horizontal="center" vertical="center" wrapText="1"/>
    </xf>
    <xf numFmtId="1" fontId="3" fillId="0" borderId="775" xfId="0" applyNumberFormat="1" applyFont="1" applyBorder="1" applyAlignment="1">
      <alignment horizontal="center" vertical="center" wrapText="1"/>
    </xf>
    <xf numFmtId="1" fontId="3" fillId="0" borderId="806" xfId="0" applyNumberFormat="1" applyFont="1" applyBorder="1" applyAlignment="1">
      <alignment horizontal="center" vertical="center" wrapText="1"/>
    </xf>
    <xf numFmtId="1" fontId="3" fillId="6" borderId="782" xfId="0" applyNumberFormat="1" applyFont="1" applyFill="1" applyBorder="1" applyProtection="1">
      <protection locked="0"/>
    </xf>
    <xf numFmtId="1" fontId="3" fillId="6" borderId="807" xfId="0" applyNumberFormat="1" applyFont="1" applyFill="1" applyBorder="1" applyProtection="1">
      <protection locked="0"/>
    </xf>
    <xf numFmtId="1" fontId="3" fillId="8" borderId="782" xfId="0" applyNumberFormat="1" applyFont="1" applyFill="1" applyBorder="1"/>
    <xf numFmtId="1" fontId="3" fillId="8" borderId="808" xfId="0" applyNumberFormat="1" applyFont="1" applyFill="1" applyBorder="1"/>
    <xf numFmtId="1" fontId="5" fillId="3" borderId="809" xfId="0" applyNumberFormat="1" applyFont="1" applyFill="1" applyBorder="1"/>
    <xf numFmtId="1" fontId="3" fillId="3" borderId="809" xfId="0" applyNumberFormat="1" applyFont="1" applyFill="1" applyBorder="1"/>
    <xf numFmtId="1" fontId="3" fillId="3" borderId="809" xfId="0" applyNumberFormat="1" applyFont="1" applyFill="1" applyBorder="1" applyAlignment="1">
      <alignment wrapText="1"/>
    </xf>
    <xf numFmtId="1" fontId="3" fillId="0" borderId="811" xfId="0" applyNumberFormat="1" applyFont="1" applyBorder="1" applyAlignment="1">
      <alignment horizontal="center" vertical="center" wrapText="1"/>
    </xf>
    <xf numFmtId="1" fontId="3" fillId="0" borderId="818" xfId="0" applyNumberFormat="1" applyFont="1" applyBorder="1" applyAlignment="1">
      <alignment horizontal="center" vertical="center" wrapText="1"/>
    </xf>
    <xf numFmtId="1" fontId="3" fillId="0" borderId="813" xfId="0" applyNumberFormat="1" applyFont="1" applyBorder="1" applyAlignment="1">
      <alignment horizontal="center" vertical="center" wrapText="1"/>
    </xf>
    <xf numFmtId="1" fontId="3" fillId="0" borderId="815" xfId="0" applyNumberFormat="1" applyFont="1" applyBorder="1" applyAlignment="1">
      <alignment horizontal="center" vertical="center" wrapText="1"/>
    </xf>
    <xf numFmtId="1" fontId="10" fillId="3" borderId="819" xfId="0" applyNumberFormat="1" applyFont="1" applyFill="1" applyBorder="1"/>
    <xf numFmtId="1" fontId="3" fillId="3" borderId="819" xfId="0" applyNumberFormat="1" applyFont="1" applyFill="1" applyBorder="1" applyAlignment="1">
      <alignment wrapText="1"/>
    </xf>
    <xf numFmtId="1" fontId="3" fillId="0" borderId="811" xfId="0" applyNumberFormat="1" applyFont="1" applyBorder="1"/>
    <xf numFmtId="1" fontId="3" fillId="3" borderId="821" xfId="0" applyNumberFormat="1" applyFont="1" applyFill="1" applyBorder="1" applyAlignment="1">
      <alignment wrapText="1"/>
    </xf>
    <xf numFmtId="1" fontId="3" fillId="0" borderId="821" xfId="0" applyNumberFormat="1" applyFont="1" applyBorder="1" applyAlignment="1">
      <alignment wrapText="1"/>
    </xf>
    <xf numFmtId="1" fontId="3" fillId="0" borderId="800" xfId="0" applyNumberFormat="1" applyFont="1" applyBorder="1" applyAlignment="1">
      <alignment vertical="center"/>
    </xf>
    <xf numFmtId="1" fontId="3" fillId="3" borderId="822" xfId="0" applyNumberFormat="1" applyFont="1" applyFill="1" applyBorder="1" applyAlignment="1">
      <alignment wrapText="1"/>
    </xf>
    <xf numFmtId="1" fontId="3" fillId="0" borderId="822" xfId="0" applyNumberFormat="1" applyFont="1" applyBorder="1" applyAlignment="1">
      <alignment wrapText="1"/>
    </xf>
    <xf numFmtId="1" fontId="3" fillId="0" borderId="778" xfId="0" applyNumberFormat="1" applyFont="1" applyBorder="1" applyAlignment="1">
      <alignment vertical="center"/>
    </xf>
    <xf numFmtId="1" fontId="3" fillId="3" borderId="823" xfId="0" applyNumberFormat="1" applyFont="1" applyFill="1" applyBorder="1" applyAlignment="1">
      <alignment wrapText="1"/>
    </xf>
    <xf numFmtId="1" fontId="3" fillId="3" borderId="824" xfId="0" applyNumberFormat="1" applyFont="1" applyFill="1" applyBorder="1" applyAlignment="1">
      <alignment wrapText="1"/>
    </xf>
    <xf numFmtId="1" fontId="7" fillId="3" borderId="822" xfId="0" applyNumberFormat="1" applyFont="1" applyFill="1" applyBorder="1"/>
    <xf numFmtId="1" fontId="3" fillId="0" borderId="827" xfId="0" applyNumberFormat="1" applyFont="1" applyBorder="1" applyAlignment="1">
      <alignment horizontal="center" vertical="center" wrapText="1"/>
    </xf>
    <xf numFmtId="1" fontId="11" fillId="0" borderId="828" xfId="0" applyNumberFormat="1" applyFont="1" applyBorder="1" applyAlignment="1">
      <alignment horizontal="center" vertical="center" wrapText="1"/>
    </xf>
    <xf numFmtId="1" fontId="3" fillId="3" borderId="829" xfId="0" applyNumberFormat="1" applyFont="1" applyFill="1" applyBorder="1" applyAlignment="1">
      <alignment wrapText="1"/>
    </xf>
    <xf numFmtId="1" fontId="3" fillId="0" borderId="830" xfId="0" applyNumberFormat="1" applyFont="1" applyBorder="1" applyAlignment="1">
      <alignment vertical="center" wrapText="1"/>
    </xf>
    <xf numFmtId="1" fontId="3" fillId="8" borderId="831" xfId="0" applyNumberFormat="1" applyFont="1" applyFill="1" applyBorder="1"/>
    <xf numFmtId="1" fontId="3" fillId="3" borderId="832" xfId="0" applyNumberFormat="1" applyFont="1" applyFill="1" applyBorder="1" applyAlignment="1">
      <alignment vertical="center"/>
    </xf>
    <xf numFmtId="1" fontId="3" fillId="3" borderId="832" xfId="0" applyNumberFormat="1" applyFont="1" applyFill="1" applyBorder="1" applyAlignment="1">
      <alignment wrapText="1"/>
    </xf>
    <xf numFmtId="1" fontId="3" fillId="3" borderId="833" xfId="0" applyNumberFormat="1" applyFont="1" applyFill="1" applyBorder="1" applyAlignment="1">
      <alignment wrapText="1"/>
    </xf>
    <xf numFmtId="1" fontId="2" fillId="3" borderId="832" xfId="0" applyNumberFormat="1" applyFont="1" applyFill="1" applyBorder="1" applyAlignment="1">
      <alignment wrapText="1"/>
    </xf>
    <xf numFmtId="1" fontId="3" fillId="0" borderId="839" xfId="0" applyNumberFormat="1" applyFont="1" applyBorder="1" applyAlignment="1">
      <alignment wrapText="1"/>
    </xf>
    <xf numFmtId="1" fontId="3" fillId="0" borderId="832" xfId="0" applyNumberFormat="1" applyFont="1" applyBorder="1" applyAlignment="1">
      <alignment wrapText="1"/>
    </xf>
    <xf numFmtId="1" fontId="3" fillId="0" borderId="840" xfId="0" applyNumberFormat="1" applyFont="1" applyBorder="1" applyAlignment="1">
      <alignment horizontal="center" vertical="center" wrapText="1"/>
    </xf>
    <xf numFmtId="1" fontId="3" fillId="0" borderId="841" xfId="0" applyNumberFormat="1" applyFont="1" applyBorder="1" applyAlignment="1">
      <alignment horizontal="center" vertical="center" wrapText="1"/>
    </xf>
    <xf numFmtId="1" fontId="3" fillId="0" borderId="838" xfId="0" applyNumberFormat="1" applyFont="1" applyBorder="1" applyAlignment="1">
      <alignment horizontal="center" vertical="center" wrapText="1"/>
    </xf>
    <xf numFmtId="1" fontId="3" fillId="0" borderId="842" xfId="0" applyNumberFormat="1" applyFont="1" applyBorder="1" applyAlignment="1">
      <alignment horizontal="center" vertical="center" wrapText="1"/>
    </xf>
    <xf numFmtId="1" fontId="3" fillId="0" borderId="843" xfId="0" applyNumberFormat="1" applyFont="1" applyBorder="1" applyAlignment="1">
      <alignment horizontal="center" vertical="center" wrapText="1"/>
    </xf>
    <xf numFmtId="1" fontId="3" fillId="0" borderId="842" xfId="0" applyNumberFormat="1" applyFont="1" applyBorder="1"/>
    <xf numFmtId="1" fontId="3" fillId="0" borderId="841" xfId="0" applyNumberFormat="1" applyFont="1" applyBorder="1"/>
    <xf numFmtId="1" fontId="3" fillId="0" borderId="838" xfId="0" applyNumberFormat="1" applyFont="1" applyBorder="1"/>
    <xf numFmtId="1" fontId="3" fillId="0" borderId="836" xfId="0" applyNumberFormat="1" applyFont="1" applyBorder="1"/>
    <xf numFmtId="1" fontId="3" fillId="0" borderId="843" xfId="0" applyNumberFormat="1" applyFont="1" applyBorder="1"/>
    <xf numFmtId="1" fontId="7" fillId="3" borderId="839" xfId="0" applyNumberFormat="1" applyFont="1" applyFill="1" applyBorder="1"/>
    <xf numFmtId="1" fontId="10" fillId="0" borderId="832" xfId="0" applyNumberFormat="1" applyFont="1" applyBorder="1"/>
    <xf numFmtId="1" fontId="3" fillId="0" borderId="845" xfId="0" applyNumberFormat="1" applyFont="1" applyBorder="1"/>
    <xf numFmtId="1" fontId="3" fillId="0" borderId="846" xfId="0" applyNumberFormat="1" applyFont="1" applyBorder="1"/>
    <xf numFmtId="1" fontId="3" fillId="0" borderId="831" xfId="0" applyNumberFormat="1" applyFont="1" applyBorder="1"/>
    <xf numFmtId="1" fontId="3" fillId="6" borderId="845" xfId="0" applyNumberFormat="1" applyFont="1" applyFill="1" applyBorder="1" applyProtection="1">
      <protection locked="0"/>
    </xf>
    <xf numFmtId="1" fontId="3" fillId="6" borderId="831" xfId="0" applyNumberFormat="1" applyFont="1" applyFill="1" applyBorder="1" applyProtection="1">
      <protection locked="0"/>
    </xf>
    <xf numFmtId="1" fontId="3" fillId="6" borderId="847" xfId="0" applyNumberFormat="1" applyFont="1" applyFill="1" applyBorder="1" applyProtection="1">
      <protection locked="0"/>
    </xf>
    <xf numFmtId="1" fontId="3" fillId="0" borderId="839" xfId="0" applyNumberFormat="1" applyFont="1" applyBorder="1" applyAlignment="1" applyProtection="1">
      <alignment wrapText="1"/>
      <protection locked="0"/>
    </xf>
    <xf numFmtId="1" fontId="3" fillId="0" borderId="849" xfId="0" applyNumberFormat="1" applyFont="1" applyBorder="1" applyAlignment="1">
      <alignment horizontal="center" vertical="center" wrapText="1"/>
    </xf>
    <xf numFmtId="1" fontId="3" fillId="0" borderId="783" xfId="0" applyNumberFormat="1" applyFont="1" applyBorder="1" applyAlignment="1">
      <alignment horizontal="right"/>
    </xf>
    <xf numFmtId="1" fontId="3" fillId="0" borderId="850" xfId="0" applyNumberFormat="1" applyFont="1" applyBorder="1" applyAlignment="1">
      <alignment horizontal="right"/>
    </xf>
    <xf numFmtId="1" fontId="3" fillId="8" borderId="783" xfId="0" applyNumberFormat="1" applyFont="1" applyFill="1" applyBorder="1"/>
    <xf numFmtId="1" fontId="3" fillId="8" borderId="851" xfId="0" applyNumberFormat="1" applyFont="1" applyFill="1" applyBorder="1"/>
    <xf numFmtId="1" fontId="3" fillId="6" borderId="852" xfId="0" applyNumberFormat="1" applyFont="1" applyFill="1" applyBorder="1" applyProtection="1">
      <protection locked="0"/>
    </xf>
    <xf numFmtId="1" fontId="3" fillId="0" borderId="840" xfId="0" applyNumberFormat="1" applyFont="1" applyBorder="1" applyAlignment="1">
      <alignment vertical="center" wrapText="1"/>
    </xf>
    <xf numFmtId="1" fontId="3" fillId="0" borderId="840" xfId="0" applyNumberFormat="1" applyFont="1" applyBorder="1" applyAlignment="1">
      <alignment horizontal="right" wrapText="1"/>
    </xf>
    <xf numFmtId="1" fontId="3" fillId="0" borderId="854" xfId="0" applyNumberFormat="1" applyFont="1" applyBorder="1" applyAlignment="1">
      <alignment horizontal="right" wrapText="1"/>
    </xf>
    <xf numFmtId="1" fontId="3" fillId="10" borderId="851" xfId="0" applyNumberFormat="1" applyFont="1" applyFill="1" applyBorder="1" applyProtection="1">
      <protection locked="0"/>
    </xf>
    <xf numFmtId="1" fontId="3" fillId="6" borderId="850" xfId="0" applyNumberFormat="1" applyFont="1" applyFill="1" applyBorder="1" applyProtection="1">
      <protection locked="0"/>
    </xf>
    <xf numFmtId="1" fontId="3" fillId="0" borderId="855" xfId="0" applyNumberFormat="1" applyFont="1" applyBorder="1" applyAlignment="1">
      <alignment horizontal="center" vertical="center" wrapText="1"/>
    </xf>
    <xf numFmtId="1" fontId="3" fillId="3" borderId="842" xfId="0" applyNumberFormat="1" applyFont="1" applyFill="1" applyBorder="1" applyAlignment="1">
      <alignment horizontal="center" vertical="center" wrapText="1"/>
    </xf>
    <xf numFmtId="1" fontId="3" fillId="0" borderId="783" xfId="0" applyNumberFormat="1" applyFont="1" applyBorder="1"/>
    <xf numFmtId="1" fontId="3" fillId="6" borderId="851" xfId="0" applyNumberFormat="1" applyFont="1" applyFill="1" applyBorder="1" applyProtection="1">
      <protection locked="0"/>
    </xf>
    <xf numFmtId="1" fontId="3" fillId="0" borderId="842" xfId="0" applyNumberFormat="1" applyFont="1" applyBorder="1" applyAlignment="1">
      <alignment vertical="center"/>
    </xf>
    <xf numFmtId="1" fontId="3" fillId="0" borderId="849" xfId="0" applyNumberFormat="1" applyFont="1" applyBorder="1" applyAlignment="1">
      <alignment vertical="center"/>
    </xf>
    <xf numFmtId="1" fontId="3" fillId="0" borderId="843" xfId="0" applyNumberFormat="1" applyFont="1" applyBorder="1" applyAlignment="1">
      <alignment vertical="center"/>
    </xf>
    <xf numFmtId="1" fontId="3" fillId="0" borderId="856" xfId="0" applyNumberFormat="1" applyFont="1" applyBorder="1" applyAlignment="1">
      <alignment vertical="center"/>
    </xf>
    <xf numFmtId="1" fontId="3" fillId="0" borderId="838" xfId="0" applyNumberFormat="1" applyFont="1" applyBorder="1" applyAlignment="1">
      <alignment vertical="center"/>
    </xf>
    <xf numFmtId="1" fontId="3" fillId="3" borderId="856" xfId="0" applyNumberFormat="1" applyFont="1" applyFill="1" applyBorder="1" applyAlignment="1">
      <alignment vertical="center"/>
    </xf>
    <xf numFmtId="1" fontId="3" fillId="3" borderId="838" xfId="0" applyNumberFormat="1" applyFont="1" applyFill="1" applyBorder="1" applyAlignment="1">
      <alignment vertical="center"/>
    </xf>
    <xf numFmtId="1" fontId="3" fillId="6" borderId="778" xfId="0" applyNumberFormat="1" applyFont="1" applyFill="1" applyBorder="1" applyProtection="1">
      <protection locked="0"/>
    </xf>
    <xf numFmtId="1" fontId="3" fillId="3" borderId="842" xfId="0" applyNumberFormat="1" applyFont="1" applyFill="1" applyBorder="1" applyAlignment="1">
      <alignment vertical="center"/>
    </xf>
    <xf numFmtId="1" fontId="3" fillId="0" borderId="854" xfId="0" applyNumberFormat="1" applyFont="1" applyBorder="1" applyAlignment="1">
      <alignment horizontal="center" vertical="center"/>
    </xf>
    <xf numFmtId="1" fontId="3" fillId="0" borderId="840" xfId="0" applyNumberFormat="1" applyFont="1" applyBorder="1" applyAlignment="1">
      <alignment horizontal="center" vertical="center"/>
    </xf>
    <xf numFmtId="1" fontId="3" fillId="3" borderId="841" xfId="0" applyNumberFormat="1" applyFont="1" applyFill="1" applyBorder="1" applyAlignment="1">
      <alignment horizontal="center" vertical="center" wrapText="1"/>
    </xf>
    <xf numFmtId="1" fontId="3" fillId="0" borderId="852" xfId="0" applyNumberFormat="1" applyFont="1" applyBorder="1"/>
    <xf numFmtId="1" fontId="3" fillId="0" borderId="850" xfId="0" applyNumberFormat="1" applyFont="1" applyBorder="1"/>
    <xf numFmtId="1" fontId="3" fillId="6" borderId="857" xfId="0" applyNumberFormat="1" applyFont="1" applyFill="1" applyBorder="1" applyProtection="1">
      <protection locked="0"/>
    </xf>
    <xf numFmtId="1" fontId="3" fillId="10" borderId="783" xfId="0" applyNumberFormat="1" applyFont="1" applyFill="1" applyBorder="1" applyProtection="1">
      <protection locked="0"/>
    </xf>
    <xf numFmtId="1" fontId="3" fillId="10" borderId="857" xfId="0" applyNumberFormat="1" applyFont="1" applyFill="1" applyBorder="1" applyProtection="1">
      <protection locked="0"/>
    </xf>
    <xf numFmtId="1" fontId="3" fillId="0" borderId="782" xfId="0" applyNumberFormat="1" applyFont="1" applyBorder="1"/>
    <xf numFmtId="1" fontId="3" fillId="0" borderId="849" xfId="0" applyNumberFormat="1" applyFont="1" applyBorder="1"/>
    <xf numFmtId="1" fontId="5" fillId="2" borderId="832" xfId="0" applyNumberFormat="1" applyFont="1" applyFill="1" applyBorder="1"/>
    <xf numFmtId="1" fontId="3" fillId="0" borderId="861" xfId="0" applyNumberFormat="1" applyFont="1" applyBorder="1" applyAlignment="1">
      <alignment horizontal="center" vertical="center" wrapText="1"/>
    </xf>
    <xf numFmtId="1" fontId="3" fillId="0" borderId="862" xfId="0" applyNumberFormat="1" applyFont="1" applyBorder="1" applyAlignment="1">
      <alignment horizontal="center" vertical="center" wrapText="1"/>
    </xf>
    <xf numFmtId="1" fontId="3" fillId="0" borderId="863" xfId="0" applyNumberFormat="1" applyFont="1" applyBorder="1" applyAlignment="1">
      <alignment horizontal="center" vertical="center" wrapText="1"/>
    </xf>
    <xf numFmtId="1" fontId="3" fillId="0" borderId="860" xfId="0" applyNumberFormat="1" applyFont="1" applyBorder="1" applyAlignment="1">
      <alignment horizontal="center" vertical="center" wrapText="1"/>
    </xf>
    <xf numFmtId="1" fontId="3" fillId="0" borderId="859" xfId="0" applyNumberFormat="1" applyFont="1" applyBorder="1" applyAlignment="1">
      <alignment horizontal="center" vertical="center" wrapText="1"/>
    </xf>
    <xf numFmtId="1" fontId="3" fillId="0" borderId="817" xfId="4" applyNumberFormat="1" applyFont="1" applyBorder="1" applyAlignment="1" applyProtection="1">
      <alignment horizontal="center" vertical="center"/>
      <protection hidden="1"/>
    </xf>
    <xf numFmtId="1" fontId="3" fillId="0" borderId="871" xfId="2" applyNumberFormat="1" applyFont="1" applyBorder="1" applyAlignment="1">
      <alignment horizontal="center" vertical="center" wrapText="1"/>
    </xf>
    <xf numFmtId="1" fontId="3" fillId="0" borderId="861" xfId="2" applyNumberFormat="1" applyFont="1" applyBorder="1" applyAlignment="1">
      <alignment horizontal="center" vertical="center" wrapText="1"/>
    </xf>
    <xf numFmtId="1" fontId="3" fillId="0" borderId="860" xfId="2" applyNumberFormat="1" applyFont="1" applyBorder="1" applyAlignment="1">
      <alignment horizontal="center" vertical="center" wrapText="1"/>
    </xf>
    <xf numFmtId="1" fontId="3" fillId="0" borderId="870" xfId="2" applyNumberFormat="1" applyFont="1" applyBorder="1" applyAlignment="1">
      <alignment horizontal="center" vertical="center" wrapText="1"/>
    </xf>
    <xf numFmtId="1" fontId="3" fillId="0" borderId="859" xfId="2" applyNumberFormat="1" applyFont="1" applyBorder="1" applyAlignment="1">
      <alignment horizontal="center" vertical="center" wrapText="1"/>
    </xf>
    <xf numFmtId="1" fontId="3" fillId="0" borderId="872" xfId="2" applyNumberFormat="1" applyFont="1" applyBorder="1"/>
    <xf numFmtId="1" fontId="3" fillId="0" borderId="858" xfId="2" applyNumberFormat="1" applyFont="1" applyBorder="1"/>
    <xf numFmtId="1" fontId="3" fillId="0" borderId="865" xfId="2" applyNumberFormat="1" applyFont="1" applyBorder="1"/>
    <xf numFmtId="1" fontId="3" fillId="6" borderId="858" xfId="2" applyNumberFormat="1" applyFont="1" applyFill="1" applyBorder="1" applyProtection="1">
      <protection locked="0"/>
    </xf>
    <xf numFmtId="1" fontId="3" fillId="6" borderId="873" xfId="2" applyNumberFormat="1" applyFont="1" applyFill="1" applyBorder="1" applyProtection="1">
      <protection locked="0"/>
    </xf>
    <xf numFmtId="1" fontId="3" fillId="6" borderId="865" xfId="2" applyNumberFormat="1" applyFont="1" applyFill="1" applyBorder="1" applyProtection="1">
      <protection locked="0"/>
    </xf>
    <xf numFmtId="1" fontId="3" fillId="6" borderId="874" xfId="2" applyNumberFormat="1" applyFont="1" applyFill="1" applyBorder="1" applyProtection="1">
      <protection locked="0"/>
    </xf>
    <xf numFmtId="1" fontId="3" fillId="6" borderId="872" xfId="2" applyNumberFormat="1" applyFont="1" applyFill="1" applyBorder="1" applyProtection="1">
      <protection locked="0"/>
    </xf>
    <xf numFmtId="1" fontId="3" fillId="0" borderId="861" xfId="2" applyNumberFormat="1" applyFont="1" applyBorder="1"/>
    <xf numFmtId="1" fontId="3" fillId="0" borderId="862" xfId="2" applyNumberFormat="1" applyFont="1" applyBorder="1"/>
    <xf numFmtId="1" fontId="3" fillId="0" borderId="863" xfId="2" applyNumberFormat="1" applyFont="1" applyBorder="1"/>
    <xf numFmtId="1" fontId="3" fillId="0" borderId="860" xfId="2" applyNumberFormat="1" applyFont="1" applyBorder="1"/>
    <xf numFmtId="1" fontId="3" fillId="0" borderId="870" xfId="2" applyNumberFormat="1" applyFont="1" applyBorder="1"/>
    <xf numFmtId="1" fontId="3" fillId="0" borderId="859" xfId="2" applyNumberFormat="1" applyFont="1" applyBorder="1"/>
    <xf numFmtId="1" fontId="3" fillId="0" borderId="866" xfId="2" applyNumberFormat="1" applyFont="1" applyBorder="1"/>
    <xf numFmtId="1" fontId="3" fillId="6" borderId="861" xfId="2" applyNumberFormat="1" applyFont="1" applyFill="1" applyBorder="1" applyProtection="1">
      <protection locked="0"/>
    </xf>
    <xf numFmtId="1" fontId="3" fillId="6" borderId="859" xfId="2" applyNumberFormat="1" applyFont="1" applyFill="1" applyBorder="1" applyProtection="1">
      <protection locked="0"/>
    </xf>
    <xf numFmtId="1" fontId="3" fillId="6" borderId="876" xfId="2" applyNumberFormat="1" applyFont="1" applyFill="1" applyBorder="1" applyProtection="1">
      <protection locked="0"/>
    </xf>
    <xf numFmtId="1" fontId="3" fillId="6" borderId="863" xfId="2" applyNumberFormat="1" applyFont="1" applyFill="1" applyBorder="1" applyProtection="1">
      <protection locked="0"/>
    </xf>
    <xf numFmtId="1" fontId="3" fillId="6" borderId="866" xfId="2" applyNumberFormat="1" applyFont="1" applyFill="1" applyBorder="1" applyProtection="1">
      <protection locked="0"/>
    </xf>
    <xf numFmtId="1" fontId="3" fillId="0" borderId="865" xfId="2" applyNumberFormat="1" applyFont="1" applyBorder="1" applyAlignment="1">
      <alignment horizontal="left" vertical="center" wrapText="1"/>
    </xf>
    <xf numFmtId="1" fontId="3" fillId="0" borderId="869" xfId="2" applyNumberFormat="1" applyFont="1" applyBorder="1" applyAlignment="1">
      <alignment horizontal="center" vertical="center" wrapText="1"/>
    </xf>
    <xf numFmtId="1" fontId="3" fillId="6" borderId="864" xfId="2" applyNumberFormat="1" applyFont="1" applyFill="1" applyBorder="1" applyProtection="1">
      <protection locked="0"/>
    </xf>
    <xf numFmtId="1" fontId="3" fillId="6" borderId="778" xfId="2" applyNumberFormat="1" applyFont="1" applyFill="1" applyBorder="1" applyProtection="1">
      <protection locked="0"/>
    </xf>
    <xf numFmtId="1" fontId="3" fillId="0" borderId="817" xfId="0" applyNumberFormat="1" applyFont="1" applyBorder="1" applyAlignment="1">
      <alignment horizontal="center" vertical="center" wrapText="1"/>
    </xf>
    <xf numFmtId="1" fontId="3" fillId="0" borderId="871" xfId="0" applyNumberFormat="1" applyFont="1" applyBorder="1" applyAlignment="1">
      <alignment horizontal="center" vertical="center"/>
    </xf>
    <xf numFmtId="1" fontId="3" fillId="0" borderId="817" xfId="0" applyNumberFormat="1" applyFont="1" applyBorder="1" applyAlignment="1">
      <alignment horizontal="center" vertical="center"/>
    </xf>
    <xf numFmtId="0" fontId="3" fillId="0" borderId="872" xfId="0" applyFont="1" applyBorder="1" applyAlignment="1">
      <alignment vertical="center" wrapText="1"/>
    </xf>
    <xf numFmtId="1" fontId="3" fillId="0" borderId="858" xfId="0" applyNumberFormat="1" applyFont="1" applyBorder="1"/>
    <xf numFmtId="1" fontId="3" fillId="0" borderId="865" xfId="0" applyNumberFormat="1" applyFont="1" applyBorder="1"/>
    <xf numFmtId="1" fontId="3" fillId="6" borderId="873" xfId="0" applyNumberFormat="1" applyFont="1" applyFill="1" applyBorder="1" applyProtection="1">
      <protection locked="0"/>
    </xf>
    <xf numFmtId="1" fontId="3" fillId="0" borderId="871" xfId="0" applyNumberFormat="1" applyFont="1" applyBorder="1" applyAlignment="1">
      <alignment horizontal="center" vertical="center" wrapText="1"/>
    </xf>
    <xf numFmtId="1" fontId="3" fillId="3" borderId="864" xfId="0" applyNumberFormat="1" applyFont="1" applyFill="1" applyBorder="1" applyAlignment="1">
      <alignment vertical="center" wrapText="1"/>
    </xf>
    <xf numFmtId="1" fontId="3" fillId="3" borderId="783" xfId="0" applyNumberFormat="1" applyFont="1" applyFill="1" applyBorder="1" applyAlignment="1">
      <alignment horizontal="right" wrapText="1"/>
    </xf>
    <xf numFmtId="1" fontId="3" fillId="3" borderId="865" xfId="0" applyNumberFormat="1" applyFont="1" applyFill="1" applyBorder="1" applyAlignment="1">
      <alignment horizontal="right"/>
    </xf>
    <xf numFmtId="1" fontId="3" fillId="6" borderId="865" xfId="0" applyNumberFormat="1" applyFont="1" applyFill="1" applyBorder="1" applyProtection="1">
      <protection locked="0"/>
    </xf>
    <xf numFmtId="1" fontId="3" fillId="6" borderId="872" xfId="0" applyNumberFormat="1" applyFont="1" applyFill="1" applyBorder="1" applyProtection="1">
      <protection locked="0"/>
    </xf>
    <xf numFmtId="1" fontId="3" fillId="3" borderId="866" xfId="0" applyNumberFormat="1" applyFont="1" applyFill="1" applyBorder="1" applyAlignment="1">
      <alignment horizontal="center"/>
    </xf>
    <xf numFmtId="1" fontId="3" fillId="3" borderId="861" xfId="0" applyNumberFormat="1" applyFont="1" applyFill="1" applyBorder="1" applyAlignment="1">
      <alignment horizontal="right"/>
    </xf>
    <xf numFmtId="1" fontId="3" fillId="3" borderId="862" xfId="0" applyNumberFormat="1" applyFont="1" applyFill="1" applyBorder="1" applyAlignment="1">
      <alignment horizontal="right"/>
    </xf>
    <xf numFmtId="1" fontId="3" fillId="3" borderId="863" xfId="0" applyNumberFormat="1" applyFont="1" applyFill="1" applyBorder="1" applyAlignment="1">
      <alignment horizontal="right"/>
    </xf>
    <xf numFmtId="1" fontId="3" fillId="3" borderId="861" xfId="0" applyNumberFormat="1" applyFont="1" applyFill="1" applyBorder="1"/>
    <xf numFmtId="1" fontId="3" fillId="3" borderId="863" xfId="0" applyNumberFormat="1" applyFont="1" applyFill="1" applyBorder="1"/>
    <xf numFmtId="1" fontId="3" fillId="3" borderId="860" xfId="0" applyNumberFormat="1" applyFont="1" applyFill="1" applyBorder="1"/>
    <xf numFmtId="1" fontId="3" fillId="3" borderId="869" xfId="0" applyNumberFormat="1" applyFont="1" applyFill="1" applyBorder="1"/>
    <xf numFmtId="1" fontId="3" fillId="3" borderId="870" xfId="0" applyNumberFormat="1" applyFont="1" applyFill="1" applyBorder="1"/>
    <xf numFmtId="1" fontId="3" fillId="3" borderId="866" xfId="0" applyNumberFormat="1" applyFont="1" applyFill="1" applyBorder="1"/>
    <xf numFmtId="1" fontId="17" fillId="8" borderId="783" xfId="0" applyNumberFormat="1" applyFont="1" applyFill="1" applyBorder="1" applyAlignment="1">
      <alignment horizontal="right" wrapText="1"/>
    </xf>
    <xf numFmtId="1" fontId="17" fillId="8" borderId="783" xfId="0" applyNumberFormat="1" applyFont="1" applyFill="1" applyBorder="1"/>
    <xf numFmtId="1" fontId="17" fillId="8" borderId="865" xfId="0" applyNumberFormat="1" applyFont="1" applyFill="1" applyBorder="1"/>
    <xf numFmtId="1" fontId="17" fillId="8" borderId="872" xfId="0" applyNumberFormat="1" applyFont="1" applyFill="1" applyBorder="1"/>
    <xf numFmtId="1" fontId="17" fillId="8" borderId="861" xfId="0" applyNumberFormat="1" applyFont="1" applyFill="1" applyBorder="1" applyAlignment="1">
      <alignment horizontal="right"/>
    </xf>
    <xf numFmtId="1" fontId="17" fillId="8" borderId="861" xfId="0" applyNumberFormat="1" applyFont="1" applyFill="1" applyBorder="1"/>
    <xf numFmtId="1" fontId="17" fillId="8" borderId="860" xfId="0" applyNumberFormat="1" applyFont="1" applyFill="1" applyBorder="1"/>
    <xf numFmtId="1" fontId="17" fillId="8" borderId="869" xfId="0" applyNumberFormat="1" applyFont="1" applyFill="1" applyBorder="1"/>
    <xf numFmtId="1" fontId="17" fillId="8" borderId="870" xfId="0" applyNumberFormat="1" applyFont="1" applyFill="1" applyBorder="1"/>
    <xf numFmtId="1" fontId="17" fillId="8" borderId="863" xfId="0" applyNumberFormat="1" applyFont="1" applyFill="1" applyBorder="1"/>
    <xf numFmtId="1" fontId="17" fillId="8" borderId="866" xfId="0" applyNumberFormat="1" applyFont="1" applyFill="1" applyBorder="1"/>
    <xf numFmtId="1" fontId="3" fillId="3" borderId="860" xfId="0" applyNumberFormat="1" applyFont="1" applyFill="1" applyBorder="1" applyAlignment="1">
      <alignment horizontal="right"/>
    </xf>
    <xf numFmtId="1" fontId="3" fillId="3" borderId="859" xfId="0" applyNumberFormat="1" applyFont="1" applyFill="1" applyBorder="1"/>
    <xf numFmtId="1" fontId="3" fillId="3" borderId="875" xfId="0" applyNumberFormat="1" applyFont="1" applyFill="1" applyBorder="1"/>
    <xf numFmtId="1" fontId="17" fillId="8" borderId="878" xfId="0" applyNumberFormat="1" applyFont="1" applyFill="1" applyBorder="1" applyAlignment="1">
      <alignment horizontal="right"/>
    </xf>
    <xf numFmtId="1" fontId="17" fillId="8" borderId="879" xfId="0" applyNumberFormat="1" applyFont="1" applyFill="1" applyBorder="1"/>
    <xf numFmtId="1" fontId="17" fillId="8" borderId="880" xfId="0" applyNumberFormat="1" applyFont="1" applyFill="1" applyBorder="1"/>
    <xf numFmtId="1" fontId="17" fillId="8" borderId="881" xfId="0" applyNumberFormat="1" applyFont="1" applyFill="1" applyBorder="1"/>
    <xf numFmtId="1" fontId="17" fillId="8" borderId="882" xfId="0" applyNumberFormat="1" applyFont="1" applyFill="1" applyBorder="1"/>
    <xf numFmtId="1" fontId="17" fillId="8" borderId="883" xfId="0" applyNumberFormat="1" applyFont="1" applyFill="1" applyBorder="1"/>
    <xf numFmtId="1" fontId="17" fillId="8" borderId="878" xfId="0" applyNumberFormat="1" applyFont="1" applyFill="1" applyBorder="1"/>
    <xf numFmtId="1" fontId="3" fillId="0" borderId="14" xfId="0" applyNumberFormat="1" applyFont="1" applyBorder="1" applyAlignment="1">
      <alignment horizontal="center" vertical="center" wrapText="1"/>
    </xf>
    <xf numFmtId="1" fontId="3" fillId="0" borderId="77" xfId="0" applyNumberFormat="1" applyFont="1" applyBorder="1" applyAlignment="1">
      <alignment horizontal="center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7" fillId="2" borderId="0" xfId="0" applyNumberFormat="1" applyFont="1" applyFill="1" applyAlignment="1">
      <alignment wrapText="1"/>
    </xf>
    <xf numFmtId="1" fontId="3" fillId="0" borderId="77" xfId="0" applyNumberFormat="1" applyFont="1" applyBorder="1" applyAlignment="1">
      <alignment horizontal="center" vertical="center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4" xfId="2" applyNumberFormat="1" applyFont="1" applyBorder="1" applyAlignment="1">
      <alignment horizontal="left" vertical="center" wrapText="1"/>
    </xf>
    <xf numFmtId="1" fontId="5" fillId="0" borderId="884" xfId="0" applyNumberFormat="1" applyFont="1" applyBorder="1"/>
    <xf numFmtId="1" fontId="3" fillId="0" borderId="892" xfId="0" applyNumberFormat="1" applyFont="1" applyBorder="1" applyAlignment="1">
      <alignment horizontal="center" vertical="center" wrapText="1"/>
    </xf>
    <xf numFmtId="1" fontId="3" fillId="0" borderId="893" xfId="0" applyNumberFormat="1" applyFont="1" applyBorder="1" applyAlignment="1">
      <alignment horizontal="center" vertical="center" wrapText="1"/>
    </xf>
    <xf numFmtId="1" fontId="3" fillId="0" borderId="891" xfId="0" applyNumberFormat="1" applyFont="1" applyBorder="1" applyAlignment="1">
      <alignment horizontal="center" vertical="center" wrapText="1"/>
    </xf>
    <xf numFmtId="1" fontId="3" fillId="0" borderId="894" xfId="0" applyNumberFormat="1" applyFont="1" applyBorder="1" applyAlignment="1">
      <alignment horizontal="center" vertical="center"/>
    </xf>
    <xf numFmtId="1" fontId="3" fillId="0" borderId="892" xfId="0" applyNumberFormat="1" applyFont="1" applyBorder="1" applyAlignment="1">
      <alignment horizontal="right"/>
    </xf>
    <xf numFmtId="1" fontId="3" fillId="0" borderId="893" xfId="0" applyNumberFormat="1" applyFont="1" applyBorder="1" applyAlignment="1">
      <alignment horizontal="right"/>
    </xf>
    <xf numFmtId="1" fontId="3" fillId="0" borderId="891" xfId="0" applyNumberFormat="1" applyFont="1" applyBorder="1" applyAlignment="1">
      <alignment horizontal="right"/>
    </xf>
    <xf numFmtId="1" fontId="3" fillId="6" borderId="892" xfId="0" applyNumberFormat="1" applyFont="1" applyFill="1" applyBorder="1" applyProtection="1">
      <protection locked="0"/>
    </xf>
    <xf numFmtId="1" fontId="3" fillId="6" borderId="891" xfId="0" applyNumberFormat="1" applyFont="1" applyFill="1" applyBorder="1" applyProtection="1">
      <protection locked="0"/>
    </xf>
    <xf numFmtId="1" fontId="3" fillId="0" borderId="895" xfId="0" applyNumberFormat="1" applyFont="1" applyBorder="1" applyAlignment="1">
      <alignment horizontal="center" vertical="center"/>
    </xf>
    <xf numFmtId="1" fontId="3" fillId="0" borderId="896" xfId="0" applyNumberFormat="1" applyFont="1" applyBorder="1" applyAlignment="1">
      <alignment horizontal="right" wrapText="1"/>
    </xf>
    <xf numFmtId="1" fontId="3" fillId="0" borderId="897" xfId="0" applyNumberFormat="1" applyFont="1" applyBorder="1" applyAlignment="1">
      <alignment horizontal="right"/>
    </xf>
    <xf numFmtId="1" fontId="3" fillId="6" borderId="896" xfId="0" applyNumberFormat="1" applyFont="1" applyFill="1" applyBorder="1" applyProtection="1">
      <protection locked="0"/>
    </xf>
    <xf numFmtId="1" fontId="3" fillId="6" borderId="897" xfId="0" applyNumberFormat="1" applyFont="1" applyFill="1" applyBorder="1" applyProtection="1">
      <protection locked="0"/>
    </xf>
    <xf numFmtId="1" fontId="3" fillId="7" borderId="898" xfId="1" applyNumberFormat="1" applyFont="1" applyBorder="1" applyProtection="1">
      <protection locked="0"/>
    </xf>
    <xf numFmtId="1" fontId="3" fillId="7" borderId="899" xfId="1" applyNumberFormat="1" applyFont="1" applyBorder="1" applyProtection="1">
      <protection locked="0"/>
    </xf>
    <xf numFmtId="1" fontId="3" fillId="7" borderId="900" xfId="1" applyNumberFormat="1" applyFont="1" applyBorder="1" applyProtection="1">
      <protection locked="0"/>
    </xf>
    <xf numFmtId="1" fontId="3" fillId="0" borderId="907" xfId="0" applyNumberFormat="1" applyFont="1" applyBorder="1" applyAlignment="1">
      <alignment horizontal="center" vertical="center" wrapText="1"/>
    </xf>
    <xf numFmtId="1" fontId="3" fillId="0" borderId="908" xfId="0" applyNumberFormat="1" applyFont="1" applyBorder="1" applyAlignment="1">
      <alignment horizontal="center" vertical="center" wrapText="1"/>
    </xf>
    <xf numFmtId="1" fontId="3" fillId="0" borderId="905" xfId="0" applyNumberFormat="1" applyFont="1" applyBorder="1" applyAlignment="1">
      <alignment horizontal="center" vertical="center" wrapText="1"/>
    </xf>
    <xf numFmtId="1" fontId="3" fillId="0" borderId="907" xfId="0" applyNumberFormat="1" applyFont="1" applyBorder="1" applyAlignment="1">
      <alignment horizontal="right" wrapText="1"/>
    </xf>
    <xf numFmtId="1" fontId="3" fillId="0" borderId="909" xfId="0" applyNumberFormat="1" applyFont="1" applyBorder="1" applyAlignment="1">
      <alignment horizontal="right" wrapText="1"/>
    </xf>
    <xf numFmtId="1" fontId="3" fillId="0" borderId="891" xfId="0" applyNumberFormat="1" applyFont="1" applyBorder="1" applyAlignment="1">
      <alignment horizontal="right" wrapText="1"/>
    </xf>
    <xf numFmtId="1" fontId="3" fillId="6" borderId="910" xfId="0" applyNumberFormat="1" applyFont="1" applyFill="1" applyBorder="1" applyProtection="1">
      <protection locked="0"/>
    </xf>
    <xf numFmtId="1" fontId="3" fillId="6" borderId="911" xfId="0" applyNumberFormat="1" applyFont="1" applyFill="1" applyBorder="1" applyProtection="1">
      <protection locked="0"/>
    </xf>
    <xf numFmtId="1" fontId="3" fillId="6" borderId="912" xfId="0" applyNumberFormat="1" applyFont="1" applyFill="1" applyBorder="1" applyProtection="1">
      <protection locked="0"/>
    </xf>
    <xf numFmtId="1" fontId="3" fillId="0" borderId="895" xfId="0" applyNumberFormat="1" applyFont="1" applyBorder="1" applyAlignment="1">
      <alignment horizontal="left" vertical="center" wrapText="1"/>
    </xf>
    <xf numFmtId="1" fontId="3" fillId="6" borderId="913" xfId="0" applyNumberFormat="1" applyFont="1" applyFill="1" applyBorder="1" applyProtection="1">
      <protection locked="0"/>
    </xf>
    <xf numFmtId="1" fontId="3" fillId="6" borderId="914" xfId="0" applyNumberFormat="1" applyFont="1" applyFill="1" applyBorder="1" applyProtection="1">
      <protection locked="0"/>
    </xf>
    <xf numFmtId="1" fontId="3" fillId="6" borderId="915" xfId="0" applyNumberFormat="1" applyFont="1" applyFill="1" applyBorder="1" applyProtection="1">
      <protection locked="0"/>
    </xf>
    <xf numFmtId="1" fontId="3" fillId="6" borderId="916" xfId="0" applyNumberFormat="1" applyFont="1" applyFill="1" applyBorder="1" applyProtection="1">
      <protection locked="0"/>
    </xf>
    <xf numFmtId="1" fontId="3" fillId="0" borderId="901" xfId="0" applyNumberFormat="1" applyFont="1" applyBorder="1" applyAlignment="1">
      <alignment horizontal="left" vertical="center" wrapText="1"/>
    </xf>
    <xf numFmtId="1" fontId="7" fillId="0" borderId="905" xfId="0" applyNumberFormat="1" applyFont="1" applyBorder="1"/>
    <xf numFmtId="1" fontId="7" fillId="0" borderId="887" xfId="0" applyNumberFormat="1" applyFont="1" applyBorder="1"/>
    <xf numFmtId="1" fontId="3" fillId="0" borderId="888" xfId="0" applyNumberFormat="1" applyFont="1" applyBorder="1" applyAlignment="1">
      <alignment horizontal="center" vertical="center" wrapText="1"/>
    </xf>
    <xf numFmtId="1" fontId="3" fillId="0" borderId="914" xfId="0" applyNumberFormat="1" applyFont="1" applyBorder="1" applyAlignment="1">
      <alignment vertical="center" wrapText="1"/>
    </xf>
    <xf numFmtId="1" fontId="3" fillId="0" borderId="896" xfId="0" applyNumberFormat="1" applyFont="1" applyBorder="1" applyAlignment="1">
      <alignment vertical="center" wrapText="1"/>
    </xf>
    <xf numFmtId="1" fontId="3" fillId="0" borderId="897" xfId="0" applyNumberFormat="1" applyFont="1" applyBorder="1"/>
    <xf numFmtId="1" fontId="3" fillId="0" borderId="889" xfId="0" applyNumberFormat="1" applyFont="1" applyBorder="1" applyAlignment="1">
      <alignment vertical="center" wrapText="1"/>
    </xf>
    <xf numFmtId="1" fontId="3" fillId="0" borderId="892" xfId="0" applyNumberFormat="1" applyFont="1" applyBorder="1" applyAlignment="1">
      <alignment vertical="center" wrapText="1"/>
    </xf>
    <xf numFmtId="1" fontId="3" fillId="0" borderId="908" xfId="0" applyNumberFormat="1" applyFont="1" applyBorder="1" applyAlignment="1">
      <alignment vertical="center" wrapText="1"/>
    </xf>
    <xf numFmtId="1" fontId="3" fillId="0" borderId="891" xfId="0" applyNumberFormat="1" applyFont="1" applyBorder="1"/>
    <xf numFmtId="1" fontId="3" fillId="6" borderId="889" xfId="0" applyNumberFormat="1" applyFont="1" applyFill="1" applyBorder="1" applyProtection="1">
      <protection locked="0"/>
    </xf>
    <xf numFmtId="1" fontId="7" fillId="2" borderId="887" xfId="0" applyNumberFormat="1" applyFont="1" applyFill="1" applyBorder="1"/>
    <xf numFmtId="1" fontId="3" fillId="0" borderId="892" xfId="0" applyNumberFormat="1" applyFont="1" applyBorder="1" applyAlignment="1">
      <alignment horizontal="right" wrapText="1"/>
    </xf>
    <xf numFmtId="1" fontId="3" fillId="0" borderId="908" xfId="0" applyNumberFormat="1" applyFont="1" applyBorder="1" applyAlignment="1">
      <alignment horizontal="right" wrapText="1"/>
    </xf>
    <xf numFmtId="1" fontId="3" fillId="0" borderId="892" xfId="0" applyNumberFormat="1" applyFont="1" applyBorder="1"/>
    <xf numFmtId="1" fontId="3" fillId="0" borderId="889" xfId="0" applyNumberFormat="1" applyFont="1" applyBorder="1"/>
    <xf numFmtId="1" fontId="3" fillId="0" borderId="910" xfId="0" applyNumberFormat="1" applyFont="1" applyBorder="1"/>
    <xf numFmtId="1" fontId="3" fillId="0" borderId="885" xfId="0" applyNumberFormat="1" applyFont="1" applyBorder="1" applyAlignment="1">
      <alignment horizontal="center" vertical="center" wrapText="1"/>
    </xf>
    <xf numFmtId="1" fontId="3" fillId="0" borderId="889" xfId="0" applyNumberFormat="1" applyFont="1" applyBorder="1" applyAlignment="1">
      <alignment horizontal="center" vertical="center" wrapText="1"/>
    </xf>
    <xf numFmtId="1" fontId="3" fillId="0" borderId="919" xfId="0" applyNumberFormat="1" applyFont="1" applyBorder="1" applyAlignment="1">
      <alignment horizontal="center" vertical="center" wrapText="1"/>
    </xf>
    <xf numFmtId="1" fontId="3" fillId="6" borderId="895" xfId="0" applyNumberFormat="1" applyFont="1" applyFill="1" applyBorder="1" applyProtection="1">
      <protection locked="0"/>
    </xf>
    <xf numFmtId="1" fontId="3" fillId="6" borderId="920" xfId="0" applyNumberFormat="1" applyFont="1" applyFill="1" applyBorder="1" applyProtection="1">
      <protection locked="0"/>
    </xf>
    <xf numFmtId="1" fontId="3" fillId="8" borderId="895" xfId="0" applyNumberFormat="1" applyFont="1" applyFill="1" applyBorder="1"/>
    <xf numFmtId="1" fontId="3" fillId="8" borderId="921" xfId="0" applyNumberFormat="1" applyFont="1" applyFill="1" applyBorder="1"/>
    <xf numFmtId="1" fontId="5" fillId="3" borderId="922" xfId="0" applyNumberFormat="1" applyFont="1" applyFill="1" applyBorder="1"/>
    <xf numFmtId="1" fontId="3" fillId="3" borderId="922" xfId="0" applyNumberFormat="1" applyFont="1" applyFill="1" applyBorder="1"/>
    <xf numFmtId="1" fontId="3" fillId="3" borderId="922" xfId="0" applyNumberFormat="1" applyFont="1" applyFill="1" applyBorder="1" applyAlignment="1">
      <alignment wrapText="1"/>
    </xf>
    <xf numFmtId="1" fontId="3" fillId="0" borderId="924" xfId="0" applyNumberFormat="1" applyFont="1" applyBorder="1" applyAlignment="1">
      <alignment horizontal="center" vertical="center" wrapText="1"/>
    </xf>
    <xf numFmtId="1" fontId="3" fillId="0" borderId="931" xfId="0" applyNumberFormat="1" applyFont="1" applyBorder="1" applyAlignment="1">
      <alignment horizontal="center" vertical="center" wrapText="1"/>
    </xf>
    <xf numFmtId="1" fontId="3" fillId="0" borderId="926" xfId="0" applyNumberFormat="1" applyFont="1" applyBorder="1" applyAlignment="1">
      <alignment horizontal="center" vertical="center" wrapText="1"/>
    </xf>
    <xf numFmtId="1" fontId="3" fillId="0" borderId="928" xfId="0" applyNumberFormat="1" applyFont="1" applyBorder="1" applyAlignment="1">
      <alignment horizontal="center" vertical="center" wrapText="1"/>
    </xf>
    <xf numFmtId="1" fontId="10" fillId="3" borderId="932" xfId="0" applyNumberFormat="1" applyFont="1" applyFill="1" applyBorder="1"/>
    <xf numFmtId="1" fontId="3" fillId="3" borderId="932" xfId="0" applyNumberFormat="1" applyFont="1" applyFill="1" applyBorder="1" applyAlignment="1">
      <alignment wrapText="1"/>
    </xf>
    <xf numFmtId="1" fontId="3" fillId="0" borderId="924" xfId="0" applyNumberFormat="1" applyFont="1" applyBorder="1"/>
    <xf numFmtId="1" fontId="3" fillId="0" borderId="922" xfId="0" applyNumberFormat="1" applyFont="1" applyBorder="1" applyAlignment="1">
      <alignment wrapText="1"/>
    </xf>
    <xf numFmtId="1" fontId="3" fillId="3" borderId="933" xfId="0" applyNumberFormat="1" applyFont="1" applyFill="1" applyBorder="1" applyAlignment="1">
      <alignment wrapText="1"/>
    </xf>
    <xf numFmtId="1" fontId="3" fillId="0" borderId="933" xfId="0" applyNumberFormat="1" applyFont="1" applyBorder="1" applyAlignment="1">
      <alignment wrapText="1"/>
    </xf>
    <xf numFmtId="1" fontId="3" fillId="0" borderId="914" xfId="0" applyNumberFormat="1" applyFont="1" applyBorder="1" applyAlignment="1">
      <alignment vertical="center"/>
    </xf>
    <xf numFmtId="1" fontId="3" fillId="3" borderId="934" xfId="0" applyNumberFormat="1" applyFont="1" applyFill="1" applyBorder="1" applyAlignment="1">
      <alignment wrapText="1"/>
    </xf>
    <xf numFmtId="1" fontId="3" fillId="0" borderId="934" xfId="0" applyNumberFormat="1" applyFont="1" applyBorder="1" applyAlignment="1">
      <alignment wrapText="1"/>
    </xf>
    <xf numFmtId="1" fontId="3" fillId="3" borderId="935" xfId="0" applyNumberFormat="1" applyFont="1" applyFill="1" applyBorder="1" applyAlignment="1">
      <alignment wrapText="1"/>
    </xf>
    <xf numFmtId="1" fontId="3" fillId="3" borderId="936" xfId="0" applyNumberFormat="1" applyFont="1" applyFill="1" applyBorder="1" applyAlignment="1">
      <alignment wrapText="1"/>
    </xf>
    <xf numFmtId="1" fontId="7" fillId="3" borderId="932" xfId="0" applyNumberFormat="1" applyFont="1" applyFill="1" applyBorder="1"/>
    <xf numFmtId="1" fontId="3" fillId="0" borderId="939" xfId="0" applyNumberFormat="1" applyFont="1" applyBorder="1" applyAlignment="1">
      <alignment horizontal="center" vertical="center" wrapText="1"/>
    </xf>
    <xf numFmtId="1" fontId="11" fillId="0" borderId="940" xfId="0" applyNumberFormat="1" applyFont="1" applyBorder="1" applyAlignment="1">
      <alignment horizontal="center" vertical="center" wrapText="1"/>
    </xf>
    <xf numFmtId="1" fontId="3" fillId="3" borderId="884" xfId="0" applyNumberFormat="1" applyFont="1" applyFill="1" applyBorder="1" applyAlignment="1">
      <alignment wrapText="1"/>
    </xf>
    <xf numFmtId="1" fontId="3" fillId="0" borderId="941" xfId="0" applyNumberFormat="1" applyFont="1" applyBorder="1" applyAlignment="1">
      <alignment vertical="center" wrapText="1"/>
    </xf>
    <xf numFmtId="1" fontId="3" fillId="8" borderId="942" xfId="0" applyNumberFormat="1" applyFont="1" applyFill="1" applyBorder="1"/>
    <xf numFmtId="1" fontId="3" fillId="3" borderId="943" xfId="0" applyNumberFormat="1" applyFont="1" applyFill="1" applyBorder="1" applyAlignment="1">
      <alignment vertical="center"/>
    </xf>
    <xf numFmtId="1" fontId="3" fillId="3" borderId="943" xfId="0" applyNumberFormat="1" applyFont="1" applyFill="1" applyBorder="1" applyAlignment="1">
      <alignment wrapText="1"/>
    </xf>
    <xf numFmtId="1" fontId="3" fillId="3" borderId="944" xfId="0" applyNumberFormat="1" applyFont="1" applyFill="1" applyBorder="1" applyAlignment="1">
      <alignment wrapText="1"/>
    </xf>
    <xf numFmtId="1" fontId="2" fillId="3" borderId="943" xfId="0" applyNumberFormat="1" applyFont="1" applyFill="1" applyBorder="1" applyAlignment="1">
      <alignment wrapText="1"/>
    </xf>
    <xf numFmtId="1" fontId="3" fillId="0" borderId="950" xfId="0" applyNumberFormat="1" applyFont="1" applyBorder="1" applyAlignment="1">
      <alignment wrapText="1"/>
    </xf>
    <xf numFmtId="1" fontId="3" fillId="0" borderId="943" xfId="0" applyNumberFormat="1" applyFont="1" applyBorder="1" applyAlignment="1">
      <alignment wrapText="1"/>
    </xf>
    <xf numFmtId="1" fontId="3" fillId="0" borderId="951" xfId="0" applyNumberFormat="1" applyFont="1" applyBorder="1" applyAlignment="1">
      <alignment horizontal="center" vertical="center" wrapText="1"/>
    </xf>
    <xf numFmtId="1" fontId="3" fillId="0" borderId="952" xfId="0" applyNumberFormat="1" applyFont="1" applyBorder="1" applyAlignment="1">
      <alignment horizontal="center" vertical="center" wrapText="1"/>
    </xf>
    <xf numFmtId="1" fontId="3" fillId="0" borderId="949" xfId="0" applyNumberFormat="1" applyFont="1" applyBorder="1" applyAlignment="1">
      <alignment horizontal="center" vertical="center" wrapText="1"/>
    </xf>
    <xf numFmtId="1" fontId="3" fillId="0" borderId="953" xfId="0" applyNumberFormat="1" applyFont="1" applyBorder="1" applyAlignment="1">
      <alignment horizontal="center" vertical="center" wrapText="1"/>
    </xf>
    <xf numFmtId="1" fontId="3" fillId="0" borderId="954" xfId="0" applyNumberFormat="1" applyFont="1" applyBorder="1" applyAlignment="1">
      <alignment horizontal="center" vertical="center" wrapText="1"/>
    </xf>
    <xf numFmtId="1" fontId="3" fillId="0" borderId="953" xfId="0" applyNumberFormat="1" applyFont="1" applyBorder="1"/>
    <xf numFmtId="1" fontId="3" fillId="0" borderId="952" xfId="0" applyNumberFormat="1" applyFont="1" applyBorder="1"/>
    <xf numFmtId="1" fontId="3" fillId="0" borderId="949" xfId="0" applyNumberFormat="1" applyFont="1" applyBorder="1"/>
    <xf numFmtId="1" fontId="3" fillId="0" borderId="947" xfId="0" applyNumberFormat="1" applyFont="1" applyBorder="1"/>
    <xf numFmtId="1" fontId="3" fillId="0" borderId="954" xfId="0" applyNumberFormat="1" applyFont="1" applyBorder="1"/>
    <xf numFmtId="1" fontId="7" fillId="3" borderId="950" xfId="0" applyNumberFormat="1" applyFont="1" applyFill="1" applyBorder="1"/>
    <xf numFmtId="1" fontId="10" fillId="0" borderId="943" xfId="0" applyNumberFormat="1" applyFont="1" applyBorder="1"/>
    <xf numFmtId="1" fontId="3" fillId="0" borderId="956" xfId="0" applyNumberFormat="1" applyFont="1" applyBorder="1"/>
    <xf numFmtId="1" fontId="3" fillId="0" borderId="957" xfId="0" applyNumberFormat="1" applyFont="1" applyBorder="1"/>
    <xf numFmtId="1" fontId="3" fillId="0" borderId="942" xfId="0" applyNumberFormat="1" applyFont="1" applyBorder="1"/>
    <xf numFmtId="1" fontId="3" fillId="6" borderId="956" xfId="0" applyNumberFormat="1" applyFont="1" applyFill="1" applyBorder="1" applyProtection="1">
      <protection locked="0"/>
    </xf>
    <xf numFmtId="1" fontId="3" fillId="6" borderId="942" xfId="0" applyNumberFormat="1" applyFont="1" applyFill="1" applyBorder="1" applyProtection="1">
      <protection locked="0"/>
    </xf>
    <xf numFmtId="1" fontId="3" fillId="6" borderId="958" xfId="0" applyNumberFormat="1" applyFont="1" applyFill="1" applyBorder="1" applyProtection="1">
      <protection locked="0"/>
    </xf>
    <xf numFmtId="1" fontId="3" fillId="0" borderId="950" xfId="0" applyNumberFormat="1" applyFont="1" applyBorder="1" applyAlignment="1" applyProtection="1">
      <alignment wrapText="1"/>
      <protection locked="0"/>
    </xf>
    <xf numFmtId="1" fontId="3" fillId="0" borderId="960" xfId="0" applyNumberFormat="1" applyFont="1" applyBorder="1" applyAlignment="1">
      <alignment horizontal="center" vertical="center" wrapText="1"/>
    </xf>
    <xf numFmtId="1" fontId="3" fillId="0" borderId="896" xfId="0" applyNumberFormat="1" applyFont="1" applyBorder="1" applyAlignment="1">
      <alignment horizontal="right"/>
    </xf>
    <xf numFmtId="1" fontId="3" fillId="0" borderId="961" xfId="0" applyNumberFormat="1" applyFont="1" applyBorder="1" applyAlignment="1">
      <alignment horizontal="right"/>
    </xf>
    <xf numFmtId="1" fontId="3" fillId="8" borderId="896" xfId="0" applyNumberFormat="1" applyFont="1" applyFill="1" applyBorder="1"/>
    <xf numFmtId="1" fontId="3" fillId="8" borderId="962" xfId="0" applyNumberFormat="1" applyFont="1" applyFill="1" applyBorder="1"/>
    <xf numFmtId="1" fontId="3" fillId="6" borderId="963" xfId="0" applyNumberFormat="1" applyFont="1" applyFill="1" applyBorder="1" applyProtection="1">
      <protection locked="0"/>
    </xf>
    <xf numFmtId="1" fontId="3" fillId="0" borderId="951" xfId="0" applyNumberFormat="1" applyFont="1" applyBorder="1" applyAlignment="1">
      <alignment vertical="center" wrapText="1"/>
    </xf>
    <xf numFmtId="1" fontId="3" fillId="0" borderId="951" xfId="0" applyNumberFormat="1" applyFont="1" applyBorder="1" applyAlignment="1">
      <alignment horizontal="right" wrapText="1"/>
    </xf>
    <xf numFmtId="1" fontId="3" fillId="0" borderId="965" xfId="0" applyNumberFormat="1" applyFont="1" applyBorder="1" applyAlignment="1">
      <alignment horizontal="right" wrapText="1"/>
    </xf>
    <xf numFmtId="1" fontId="3" fillId="10" borderId="962" xfId="0" applyNumberFormat="1" applyFont="1" applyFill="1" applyBorder="1" applyProtection="1">
      <protection locked="0"/>
    </xf>
    <xf numFmtId="1" fontId="3" fillId="6" borderId="961" xfId="0" applyNumberFormat="1" applyFont="1" applyFill="1" applyBorder="1" applyProtection="1">
      <protection locked="0"/>
    </xf>
    <xf numFmtId="1" fontId="3" fillId="0" borderId="967" xfId="0" applyNumberFormat="1" applyFont="1" applyBorder="1" applyAlignment="1">
      <alignment horizontal="center" vertical="center" wrapText="1"/>
    </xf>
    <xf numFmtId="1" fontId="3" fillId="3" borderId="953" xfId="0" applyNumberFormat="1" applyFont="1" applyFill="1" applyBorder="1" applyAlignment="1">
      <alignment horizontal="center" vertical="center" wrapText="1"/>
    </xf>
    <xf numFmtId="1" fontId="3" fillId="0" borderId="896" xfId="0" applyNumberFormat="1" applyFont="1" applyBorder="1"/>
    <xf numFmtId="1" fontId="3" fillId="0" borderId="913" xfId="0" applyNumberFormat="1" applyFont="1" applyBorder="1"/>
    <xf numFmtId="1" fontId="3" fillId="6" borderId="962" xfId="0" applyNumberFormat="1" applyFont="1" applyFill="1" applyBorder="1" applyProtection="1">
      <protection locked="0"/>
    </xf>
    <xf numFmtId="1" fontId="3" fillId="10" borderId="913" xfId="0" applyNumberFormat="1" applyFont="1" applyFill="1" applyBorder="1" applyProtection="1">
      <protection locked="0"/>
    </xf>
    <xf numFmtId="1" fontId="3" fillId="0" borderId="953" xfId="0" applyNumberFormat="1" applyFont="1" applyBorder="1" applyAlignment="1">
      <alignment vertical="center"/>
    </xf>
    <xf numFmtId="1" fontId="3" fillId="0" borderId="960" xfId="0" applyNumberFormat="1" applyFont="1" applyBorder="1" applyAlignment="1">
      <alignment vertical="center"/>
    </xf>
    <xf numFmtId="1" fontId="3" fillId="0" borderId="954" xfId="0" applyNumberFormat="1" applyFont="1" applyBorder="1" applyAlignment="1">
      <alignment vertical="center"/>
    </xf>
    <xf numFmtId="1" fontId="3" fillId="0" borderId="968" xfId="0" applyNumberFormat="1" applyFont="1" applyBorder="1" applyAlignment="1">
      <alignment vertical="center"/>
    </xf>
    <xf numFmtId="1" fontId="3" fillId="0" borderId="949" xfId="0" applyNumberFormat="1" applyFont="1" applyBorder="1" applyAlignment="1">
      <alignment vertical="center"/>
    </xf>
    <xf numFmtId="1" fontId="3" fillId="3" borderId="968" xfId="0" applyNumberFormat="1" applyFont="1" applyFill="1" applyBorder="1" applyAlignment="1">
      <alignment vertical="center"/>
    </xf>
    <xf numFmtId="1" fontId="3" fillId="3" borderId="949" xfId="0" applyNumberFormat="1" applyFont="1" applyFill="1" applyBorder="1" applyAlignment="1">
      <alignment vertical="center"/>
    </xf>
    <xf numFmtId="1" fontId="3" fillId="6" borderId="969" xfId="0" applyNumberFormat="1" applyFont="1" applyFill="1" applyBorder="1" applyProtection="1">
      <protection locked="0"/>
    </xf>
    <xf numFmtId="1" fontId="3" fillId="3" borderId="953" xfId="0" applyNumberFormat="1" applyFont="1" applyFill="1" applyBorder="1" applyAlignment="1">
      <alignment vertical="center"/>
    </xf>
    <xf numFmtId="1" fontId="3" fillId="0" borderId="965" xfId="0" applyNumberFormat="1" applyFont="1" applyBorder="1" applyAlignment="1">
      <alignment horizontal="center" vertical="center"/>
    </xf>
    <xf numFmtId="1" fontId="3" fillId="0" borderId="951" xfId="0" applyNumberFormat="1" applyFont="1" applyBorder="1" applyAlignment="1">
      <alignment horizontal="center" vertical="center"/>
    </xf>
    <xf numFmtId="1" fontId="3" fillId="3" borderId="952" xfId="0" applyNumberFormat="1" applyFont="1" applyFill="1" applyBorder="1" applyAlignment="1">
      <alignment horizontal="center" vertical="center" wrapText="1"/>
    </xf>
    <xf numFmtId="1" fontId="3" fillId="0" borderId="963" xfId="0" applyNumberFormat="1" applyFont="1" applyBorder="1"/>
    <xf numFmtId="1" fontId="3" fillId="0" borderId="961" xfId="0" applyNumberFormat="1" applyFont="1" applyBorder="1"/>
    <xf numFmtId="1" fontId="3" fillId="6" borderId="970" xfId="0" applyNumberFormat="1" applyFont="1" applyFill="1" applyBorder="1" applyProtection="1">
      <protection locked="0"/>
    </xf>
    <xf numFmtId="1" fontId="3" fillId="10" borderId="896" xfId="0" applyNumberFormat="1" applyFont="1" applyFill="1" applyBorder="1" applyProtection="1">
      <protection locked="0"/>
    </xf>
    <xf numFmtId="1" fontId="3" fillId="10" borderId="970" xfId="0" applyNumberFormat="1" applyFont="1" applyFill="1" applyBorder="1" applyProtection="1">
      <protection locked="0"/>
    </xf>
    <xf numFmtId="1" fontId="3" fillId="0" borderId="895" xfId="0" applyNumberFormat="1" applyFont="1" applyBorder="1"/>
    <xf numFmtId="1" fontId="3" fillId="0" borderId="960" xfId="0" applyNumberFormat="1" applyFont="1" applyBorder="1"/>
    <xf numFmtId="1" fontId="5" fillId="2" borderId="943" xfId="0" applyNumberFormat="1" applyFont="1" applyFill="1" applyBorder="1"/>
    <xf numFmtId="1" fontId="3" fillId="0" borderId="951" xfId="4" applyNumberFormat="1" applyFont="1" applyBorder="1" applyAlignment="1" applyProtection="1">
      <alignment horizontal="center" vertical="center"/>
      <protection hidden="1"/>
    </xf>
    <xf numFmtId="1" fontId="3" fillId="0" borderId="965" xfId="2" applyNumberFormat="1" applyFont="1" applyBorder="1" applyAlignment="1">
      <alignment horizontal="center" vertical="center" wrapText="1"/>
    </xf>
    <xf numFmtId="1" fontId="3" fillId="0" borderId="953" xfId="2" applyNumberFormat="1" applyFont="1" applyBorder="1" applyAlignment="1">
      <alignment horizontal="center" vertical="center" wrapText="1"/>
    </xf>
    <xf numFmtId="1" fontId="3" fillId="0" borderId="954" xfId="2" applyNumberFormat="1" applyFont="1" applyBorder="1" applyAlignment="1">
      <alignment horizontal="center" vertical="center" wrapText="1"/>
    </xf>
    <xf numFmtId="1" fontId="3" fillId="0" borderId="973" xfId="2" applyNumberFormat="1" applyFont="1" applyBorder="1" applyAlignment="1">
      <alignment horizontal="center" vertical="center" wrapText="1"/>
    </xf>
    <xf numFmtId="1" fontId="3" fillId="0" borderId="952" xfId="2" applyNumberFormat="1" applyFont="1" applyBorder="1" applyAlignment="1">
      <alignment horizontal="center" vertical="center" wrapText="1"/>
    </xf>
    <xf numFmtId="1" fontId="3" fillId="0" borderId="895" xfId="2" applyNumberFormat="1" applyFont="1" applyBorder="1"/>
    <xf numFmtId="1" fontId="3" fillId="0" borderId="896" xfId="2" applyNumberFormat="1" applyFont="1" applyBorder="1"/>
    <xf numFmtId="1" fontId="3" fillId="0" borderId="961" xfId="2" applyNumberFormat="1" applyFont="1" applyBorder="1"/>
    <xf numFmtId="1" fontId="3" fillId="6" borderId="896" xfId="2" applyNumberFormat="1" applyFont="1" applyFill="1" applyBorder="1" applyProtection="1">
      <protection locked="0"/>
    </xf>
    <xf numFmtId="1" fontId="3" fillId="6" borderId="970" xfId="2" applyNumberFormat="1" applyFont="1" applyFill="1" applyBorder="1" applyProtection="1">
      <protection locked="0"/>
    </xf>
    <xf numFmtId="1" fontId="3" fillId="6" borderId="961" xfId="2" applyNumberFormat="1" applyFont="1" applyFill="1" applyBorder="1" applyProtection="1">
      <protection locked="0"/>
    </xf>
    <xf numFmtId="1" fontId="3" fillId="6" borderId="974" xfId="2" applyNumberFormat="1" applyFont="1" applyFill="1" applyBorder="1" applyProtection="1">
      <protection locked="0"/>
    </xf>
    <xf numFmtId="1" fontId="3" fillId="6" borderId="895" xfId="2" applyNumberFormat="1" applyFont="1" applyFill="1" applyBorder="1" applyProtection="1">
      <protection locked="0"/>
    </xf>
    <xf numFmtId="1" fontId="3" fillId="0" borderId="953" xfId="2" applyNumberFormat="1" applyFont="1" applyBorder="1"/>
    <xf numFmtId="1" fontId="3" fillId="0" borderId="960" xfId="2" applyNumberFormat="1" applyFont="1" applyBorder="1"/>
    <xf numFmtId="1" fontId="3" fillId="0" borderId="949" xfId="2" applyNumberFormat="1" applyFont="1" applyBorder="1"/>
    <xf numFmtId="1" fontId="3" fillId="0" borderId="954" xfId="2" applyNumberFormat="1" applyFont="1" applyBorder="1"/>
    <xf numFmtId="1" fontId="3" fillId="0" borderId="973" xfId="2" applyNumberFormat="1" applyFont="1" applyBorder="1"/>
    <xf numFmtId="1" fontId="3" fillId="0" borderId="952" xfId="2" applyNumberFormat="1" applyFont="1" applyBorder="1"/>
    <xf numFmtId="1" fontId="3" fillId="0" borderId="967" xfId="2" applyNumberFormat="1" applyFont="1" applyBorder="1"/>
    <xf numFmtId="1" fontId="3" fillId="6" borderId="953" xfId="2" applyNumberFormat="1" applyFont="1" applyFill="1" applyBorder="1" applyProtection="1">
      <protection locked="0"/>
    </xf>
    <xf numFmtId="1" fontId="3" fillId="6" borderId="952" xfId="2" applyNumberFormat="1" applyFont="1" applyFill="1" applyBorder="1" applyProtection="1">
      <protection locked="0"/>
    </xf>
    <xf numFmtId="1" fontId="3" fillId="6" borderId="975" xfId="2" applyNumberFormat="1" applyFont="1" applyFill="1" applyBorder="1" applyProtection="1">
      <protection locked="0"/>
    </xf>
    <xf numFmtId="1" fontId="3" fillId="6" borderId="949" xfId="2" applyNumberFormat="1" applyFont="1" applyFill="1" applyBorder="1" applyProtection="1">
      <protection locked="0"/>
    </xf>
    <xf numFmtId="1" fontId="3" fillId="6" borderId="967" xfId="2" applyNumberFormat="1" applyFont="1" applyFill="1" applyBorder="1" applyProtection="1">
      <protection locked="0"/>
    </xf>
    <xf numFmtId="1" fontId="3" fillId="0" borderId="961" xfId="2" applyNumberFormat="1" applyFont="1" applyBorder="1" applyAlignment="1">
      <alignment horizontal="left" vertical="center" wrapText="1"/>
    </xf>
    <xf numFmtId="1" fontId="3" fillId="0" borderId="947" xfId="2" applyNumberFormat="1" applyFont="1" applyBorder="1" applyAlignment="1">
      <alignment horizontal="center" vertical="center" wrapText="1"/>
    </xf>
    <xf numFmtId="1" fontId="3" fillId="6" borderId="963" xfId="2" applyNumberFormat="1" applyFont="1" applyFill="1" applyBorder="1" applyProtection="1">
      <protection locked="0"/>
    </xf>
    <xf numFmtId="1" fontId="3" fillId="6" borderId="969" xfId="2" applyNumberFormat="1" applyFont="1" applyFill="1" applyBorder="1" applyProtection="1">
      <protection locked="0"/>
    </xf>
    <xf numFmtId="0" fontId="3" fillId="0" borderId="895" xfId="0" applyFont="1" applyBorder="1" applyAlignment="1">
      <alignment vertical="center" wrapText="1"/>
    </xf>
    <xf numFmtId="0" fontId="3" fillId="0" borderId="966" xfId="0" applyFont="1" applyBorder="1" applyAlignment="1">
      <alignment vertical="center" wrapText="1"/>
    </xf>
    <xf numFmtId="1" fontId="3" fillId="0" borderId="965" xfId="0" applyNumberFormat="1" applyFont="1" applyBorder="1" applyAlignment="1">
      <alignment horizontal="center" vertical="center" wrapText="1"/>
    </xf>
    <xf numFmtId="1" fontId="3" fillId="3" borderId="963" xfId="0" applyNumberFormat="1" applyFont="1" applyFill="1" applyBorder="1" applyAlignment="1">
      <alignment vertical="center" wrapText="1"/>
    </xf>
    <xf numFmtId="1" fontId="3" fillId="3" borderId="896" xfId="0" applyNumberFormat="1" applyFont="1" applyFill="1" applyBorder="1" applyAlignment="1">
      <alignment horizontal="right" wrapText="1"/>
    </xf>
    <xf numFmtId="1" fontId="3" fillId="3" borderId="961" xfId="0" applyNumberFormat="1" applyFont="1" applyFill="1" applyBorder="1" applyAlignment="1">
      <alignment horizontal="right"/>
    </xf>
    <xf numFmtId="1" fontId="3" fillId="3" borderId="967" xfId="0" applyNumberFormat="1" applyFont="1" applyFill="1" applyBorder="1" applyAlignment="1">
      <alignment horizontal="center"/>
    </xf>
    <xf numFmtId="1" fontId="3" fillId="3" borderId="953" xfId="0" applyNumberFormat="1" applyFont="1" applyFill="1" applyBorder="1" applyAlignment="1">
      <alignment horizontal="right"/>
    </xf>
    <xf numFmtId="1" fontId="3" fillId="3" borderId="960" xfId="0" applyNumberFormat="1" applyFont="1" applyFill="1" applyBorder="1" applyAlignment="1">
      <alignment horizontal="right"/>
    </xf>
    <xf numFmtId="1" fontId="3" fillId="3" borderId="949" xfId="0" applyNumberFormat="1" applyFont="1" applyFill="1" applyBorder="1" applyAlignment="1">
      <alignment horizontal="right"/>
    </xf>
    <xf numFmtId="1" fontId="3" fillId="3" borderId="953" xfId="0" applyNumberFormat="1" applyFont="1" applyFill="1" applyBorder="1"/>
    <xf numFmtId="1" fontId="3" fillId="3" borderId="949" xfId="0" applyNumberFormat="1" applyFont="1" applyFill="1" applyBorder="1"/>
    <xf numFmtId="1" fontId="3" fillId="3" borderId="954" xfId="0" applyNumberFormat="1" applyFont="1" applyFill="1" applyBorder="1"/>
    <xf numFmtId="1" fontId="3" fillId="3" borderId="947" xfId="0" applyNumberFormat="1" applyFont="1" applyFill="1" applyBorder="1"/>
    <xf numFmtId="1" fontId="3" fillId="3" borderId="973" xfId="0" applyNumberFormat="1" applyFont="1" applyFill="1" applyBorder="1"/>
    <xf numFmtId="1" fontId="3" fillId="3" borderId="967" xfId="0" applyNumberFormat="1" applyFont="1" applyFill="1" applyBorder="1"/>
    <xf numFmtId="1" fontId="17" fillId="8" borderId="896" xfId="0" applyNumberFormat="1" applyFont="1" applyFill="1" applyBorder="1" applyAlignment="1">
      <alignment horizontal="right" wrapText="1"/>
    </xf>
    <xf numFmtId="1" fontId="17" fillId="8" borderId="896" xfId="0" applyNumberFormat="1" applyFont="1" applyFill="1" applyBorder="1"/>
    <xf numFmtId="1" fontId="17" fillId="8" borderId="913" xfId="0" applyNumberFormat="1" applyFont="1" applyFill="1" applyBorder="1"/>
    <xf numFmtId="1" fontId="17" fillId="8" borderId="961" xfId="0" applyNumberFormat="1" applyFont="1" applyFill="1" applyBorder="1"/>
    <xf numFmtId="1" fontId="17" fillId="8" borderId="895" xfId="0" applyNumberFormat="1" applyFont="1" applyFill="1" applyBorder="1"/>
    <xf numFmtId="1" fontId="17" fillId="8" borderId="953" xfId="0" applyNumberFormat="1" applyFont="1" applyFill="1" applyBorder="1" applyAlignment="1">
      <alignment horizontal="right"/>
    </xf>
    <xf numFmtId="1" fontId="17" fillId="8" borderId="953" xfId="0" applyNumberFormat="1" applyFont="1" applyFill="1" applyBorder="1"/>
    <xf numFmtId="1" fontId="17" fillId="8" borderId="954" xfId="0" applyNumberFormat="1" applyFont="1" applyFill="1" applyBorder="1"/>
    <xf numFmtId="1" fontId="17" fillId="8" borderId="947" xfId="0" applyNumberFormat="1" applyFont="1" applyFill="1" applyBorder="1"/>
    <xf numFmtId="1" fontId="17" fillId="8" borderId="973" xfId="0" applyNumberFormat="1" applyFont="1" applyFill="1" applyBorder="1"/>
    <xf numFmtId="1" fontId="17" fillId="8" borderId="949" xfId="0" applyNumberFormat="1" applyFont="1" applyFill="1" applyBorder="1"/>
    <xf numFmtId="1" fontId="17" fillId="8" borderId="967" xfId="0" applyNumberFormat="1" applyFont="1" applyFill="1" applyBorder="1"/>
    <xf numFmtId="1" fontId="3" fillId="3" borderId="954" xfId="0" applyNumberFormat="1" applyFont="1" applyFill="1" applyBorder="1" applyAlignment="1">
      <alignment horizontal="right"/>
    </xf>
    <xf numFmtId="1" fontId="3" fillId="3" borderId="952" xfId="0" applyNumberFormat="1" applyFont="1" applyFill="1" applyBorder="1"/>
    <xf numFmtId="1" fontId="3" fillId="3" borderId="948" xfId="0" applyNumberFormat="1" applyFont="1" applyFill="1" applyBorder="1"/>
    <xf numFmtId="1" fontId="17" fillId="8" borderId="977" xfId="0" applyNumberFormat="1" applyFont="1" applyFill="1" applyBorder="1" applyAlignment="1">
      <alignment horizontal="right"/>
    </xf>
    <xf numFmtId="1" fontId="17" fillId="8" borderId="978" xfId="0" applyNumberFormat="1" applyFont="1" applyFill="1" applyBorder="1"/>
    <xf numFmtId="1" fontId="17" fillId="8" borderId="979" xfId="0" applyNumberFormat="1" applyFont="1" applyFill="1" applyBorder="1"/>
    <xf numFmtId="1" fontId="17" fillId="8" borderId="980" xfId="0" applyNumberFormat="1" applyFont="1" applyFill="1" applyBorder="1"/>
    <xf numFmtId="1" fontId="17" fillId="8" borderId="981" xfId="0" applyNumberFormat="1" applyFont="1" applyFill="1" applyBorder="1"/>
    <xf numFmtId="1" fontId="17" fillId="8" borderId="982" xfId="0" applyNumberFormat="1" applyFont="1" applyFill="1" applyBorder="1"/>
    <xf numFmtId="1" fontId="17" fillId="8" borderId="977" xfId="0" applyNumberFormat="1" applyFont="1" applyFill="1" applyBorder="1"/>
    <xf numFmtId="1" fontId="3" fillId="3" borderId="966" xfId="0" applyNumberFormat="1" applyFont="1" applyFill="1" applyBorder="1"/>
    <xf numFmtId="1" fontId="3" fillId="0" borderId="135" xfId="0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3" fillId="0" borderId="14" xfId="2" applyNumberFormat="1" applyFont="1" applyBorder="1" applyAlignment="1">
      <alignment horizontal="left" vertical="center" wrapText="1"/>
    </xf>
    <xf numFmtId="1" fontId="3" fillId="0" borderId="812" xfId="0" applyNumberFormat="1" applyFont="1" applyBorder="1" applyAlignment="1">
      <alignment horizontal="center" vertical="center" wrapText="1"/>
    </xf>
    <xf numFmtId="1" fontId="3" fillId="0" borderId="813" xfId="0" applyNumberFormat="1" applyFont="1" applyBorder="1" applyAlignment="1">
      <alignment horizontal="center" vertical="center" wrapText="1"/>
    </xf>
    <xf numFmtId="1" fontId="3" fillId="0" borderId="815" xfId="0" applyNumberFormat="1" applyFont="1" applyBorder="1" applyAlignment="1">
      <alignment horizontal="center" vertical="center" wrapText="1"/>
    </xf>
    <xf numFmtId="1" fontId="3" fillId="0" borderId="817" xfId="0" applyNumberFormat="1" applyFont="1" applyBorder="1" applyAlignment="1">
      <alignment horizontal="center" vertical="center" wrapText="1"/>
    </xf>
    <xf numFmtId="1" fontId="3" fillId="0" borderId="803" xfId="0" applyNumberFormat="1" applyFont="1" applyBorder="1" applyAlignment="1">
      <alignment horizontal="center" vertical="center" wrapText="1"/>
    </xf>
    <xf numFmtId="1" fontId="3" fillId="0" borderId="927" xfId="0" applyNumberFormat="1" applyFont="1" applyBorder="1" applyAlignment="1">
      <alignment horizontal="center" vertical="center" wrapText="1"/>
    </xf>
    <xf numFmtId="1" fontId="3" fillId="0" borderId="983" xfId="0" applyNumberFormat="1" applyFont="1" applyBorder="1" applyAlignment="1">
      <alignment horizontal="center" vertical="center"/>
    </xf>
    <xf numFmtId="1" fontId="3" fillId="0" borderId="984" xfId="0" applyNumberFormat="1" applyFont="1" applyBorder="1" applyAlignment="1">
      <alignment horizontal="right" wrapText="1"/>
    </xf>
    <xf numFmtId="1" fontId="3" fillId="6" borderId="984" xfId="0" applyNumberFormat="1" applyFont="1" applyFill="1" applyBorder="1" applyProtection="1">
      <protection locked="0"/>
    </xf>
    <xf numFmtId="1" fontId="3" fillId="0" borderId="983" xfId="0" applyNumberFormat="1" applyFont="1" applyBorder="1" applyAlignment="1">
      <alignment horizontal="left" vertical="center" wrapText="1"/>
    </xf>
    <xf numFmtId="1" fontId="3" fillId="6" borderId="985" xfId="0" applyNumberFormat="1" applyFont="1" applyFill="1" applyBorder="1" applyProtection="1">
      <protection locked="0"/>
    </xf>
    <xf numFmtId="1" fontId="3" fillId="6" borderId="986" xfId="0" applyNumberFormat="1" applyFont="1" applyFill="1" applyBorder="1" applyProtection="1">
      <protection locked="0"/>
    </xf>
    <xf numFmtId="1" fontId="3" fillId="6" borderId="987" xfId="0" applyNumberFormat="1" applyFont="1" applyFill="1" applyBorder="1" applyProtection="1">
      <protection locked="0"/>
    </xf>
    <xf numFmtId="1" fontId="3" fillId="0" borderId="984" xfId="0" applyNumberFormat="1" applyFont="1" applyBorder="1" applyAlignment="1">
      <alignment vertical="center" wrapText="1"/>
    </xf>
    <xf numFmtId="1" fontId="3" fillId="6" borderId="983" xfId="0" applyNumberFormat="1" applyFont="1" applyFill="1" applyBorder="1" applyProtection="1">
      <protection locked="0"/>
    </xf>
    <xf numFmtId="1" fontId="3" fillId="8" borderId="983" xfId="0" applyNumberFormat="1" applyFont="1" applyFill="1" applyBorder="1"/>
    <xf numFmtId="1" fontId="3" fillId="8" borderId="988" xfId="0" applyNumberFormat="1" applyFont="1" applyFill="1" applyBorder="1"/>
    <xf numFmtId="1" fontId="3" fillId="0" borderId="989" xfId="0" applyNumberFormat="1" applyFont="1" applyBorder="1" applyAlignment="1">
      <alignment vertical="center"/>
    </xf>
    <xf numFmtId="1" fontId="3" fillId="6" borderId="990" xfId="0" applyNumberFormat="1" applyFont="1" applyFill="1" applyBorder="1" applyProtection="1">
      <protection locked="0"/>
    </xf>
    <xf numFmtId="1" fontId="3" fillId="0" borderId="984" xfId="0" applyNumberFormat="1" applyFont="1" applyBorder="1" applyAlignment="1">
      <alignment horizontal="right"/>
    </xf>
    <xf numFmtId="1" fontId="3" fillId="8" borderId="984" xfId="0" applyNumberFormat="1" applyFont="1" applyFill="1" applyBorder="1"/>
    <xf numFmtId="1" fontId="3" fillId="0" borderId="992" xfId="0" applyNumberFormat="1" applyFont="1" applyBorder="1" applyAlignment="1">
      <alignment horizontal="center" vertical="center" wrapText="1"/>
    </xf>
    <xf numFmtId="1" fontId="3" fillId="0" borderId="984" xfId="0" applyNumberFormat="1" applyFont="1" applyBorder="1"/>
    <xf numFmtId="1" fontId="3" fillId="0" borderId="985" xfId="0" applyNumberFormat="1" applyFont="1" applyBorder="1"/>
    <xf numFmtId="1" fontId="3" fillId="10" borderId="985" xfId="0" applyNumberFormat="1" applyFont="1" applyFill="1" applyBorder="1" applyProtection="1">
      <protection locked="0"/>
    </xf>
    <xf numFmtId="1" fontId="3" fillId="10" borderId="984" xfId="0" applyNumberFormat="1" applyFont="1" applyFill="1" applyBorder="1" applyProtection="1">
      <protection locked="0"/>
    </xf>
    <xf numFmtId="1" fontId="3" fillId="0" borderId="983" xfId="0" applyNumberFormat="1" applyFont="1" applyBorder="1"/>
    <xf numFmtId="1" fontId="3" fillId="0" borderId="983" xfId="2" applyNumberFormat="1" applyFont="1" applyBorder="1"/>
    <xf numFmtId="1" fontId="3" fillId="0" borderId="984" xfId="2" applyNumberFormat="1" applyFont="1" applyBorder="1"/>
    <xf numFmtId="1" fontId="3" fillId="0" borderId="994" xfId="2" applyNumberFormat="1" applyFont="1" applyBorder="1"/>
    <xf numFmtId="1" fontId="3" fillId="6" borderId="984" xfId="2" applyNumberFormat="1" applyFont="1" applyFill="1" applyBorder="1" applyProtection="1">
      <protection locked="0"/>
    </xf>
    <xf numFmtId="1" fontId="3" fillId="6" borderId="996" xfId="2" applyNumberFormat="1" applyFont="1" applyFill="1" applyBorder="1" applyProtection="1">
      <protection locked="0"/>
    </xf>
    <xf numFmtId="1" fontId="3" fillId="6" borderId="994" xfId="2" applyNumberFormat="1" applyFont="1" applyFill="1" applyBorder="1" applyProtection="1">
      <protection locked="0"/>
    </xf>
    <xf numFmtId="1" fontId="3" fillId="6" borderId="997" xfId="2" applyNumberFormat="1" applyFont="1" applyFill="1" applyBorder="1" applyProtection="1">
      <protection locked="0"/>
    </xf>
    <xf numFmtId="1" fontId="3" fillId="6" borderId="983" xfId="2" applyNumberFormat="1" applyFont="1" applyFill="1" applyBorder="1" applyProtection="1">
      <protection locked="0"/>
    </xf>
    <xf numFmtId="1" fontId="3" fillId="0" borderId="994" xfId="2" applyNumberFormat="1" applyFont="1" applyBorder="1" applyAlignment="1">
      <alignment horizontal="left" vertical="center" wrapText="1"/>
    </xf>
    <xf numFmtId="1" fontId="3" fillId="6" borderId="993" xfId="2" applyNumberFormat="1" applyFont="1" applyFill="1" applyBorder="1" applyProtection="1">
      <protection locked="0"/>
    </xf>
    <xf numFmtId="0" fontId="3" fillId="0" borderId="983" xfId="0" applyFont="1" applyBorder="1" applyAlignment="1">
      <alignment vertical="center" wrapText="1"/>
    </xf>
    <xf numFmtId="1" fontId="3" fillId="0" borderId="994" xfId="0" applyNumberFormat="1" applyFont="1" applyBorder="1"/>
    <xf numFmtId="1" fontId="3" fillId="6" borderId="996" xfId="0" applyNumberFormat="1" applyFont="1" applyFill="1" applyBorder="1" applyProtection="1">
      <protection locked="0"/>
    </xf>
    <xf numFmtId="0" fontId="3" fillId="0" borderId="990" xfId="0" applyFont="1" applyBorder="1" applyAlignment="1">
      <alignment vertical="center" wrapText="1"/>
    </xf>
    <xf numFmtId="1" fontId="3" fillId="3" borderId="993" xfId="0" applyNumberFormat="1" applyFont="1" applyFill="1" applyBorder="1" applyAlignment="1">
      <alignment vertical="center" wrapText="1"/>
    </xf>
    <xf numFmtId="1" fontId="3" fillId="3" borderId="984" xfId="0" applyNumberFormat="1" applyFont="1" applyFill="1" applyBorder="1" applyAlignment="1">
      <alignment horizontal="right" wrapText="1"/>
    </xf>
    <xf numFmtId="1" fontId="3" fillId="3" borderId="994" xfId="0" applyNumberFormat="1" applyFont="1" applyFill="1" applyBorder="1" applyAlignment="1">
      <alignment horizontal="right"/>
    </xf>
    <xf numFmtId="1" fontId="3" fillId="6" borderId="994" xfId="0" applyNumberFormat="1" applyFont="1" applyFill="1" applyBorder="1" applyProtection="1">
      <protection locked="0"/>
    </xf>
    <xf numFmtId="1" fontId="17" fillId="8" borderId="984" xfId="0" applyNumberFormat="1" applyFont="1" applyFill="1" applyBorder="1" applyAlignment="1">
      <alignment horizontal="right" wrapText="1"/>
    </xf>
    <xf numFmtId="1" fontId="17" fillId="8" borderId="984" xfId="0" applyNumberFormat="1" applyFont="1" applyFill="1" applyBorder="1"/>
    <xf numFmtId="1" fontId="17" fillId="8" borderId="985" xfId="0" applyNumberFormat="1" applyFont="1" applyFill="1" applyBorder="1"/>
    <xf numFmtId="1" fontId="17" fillId="8" borderId="994" xfId="0" applyNumberFormat="1" applyFont="1" applyFill="1" applyBorder="1"/>
    <xf numFmtId="1" fontId="17" fillId="8" borderId="983" xfId="0" applyNumberFormat="1" applyFont="1" applyFill="1" applyBorder="1"/>
    <xf numFmtId="1" fontId="3" fillId="3" borderId="990" xfId="0" applyNumberFormat="1" applyFont="1" applyFill="1" applyBorder="1"/>
    <xf numFmtId="1" fontId="6" fillId="2" borderId="998" xfId="0" applyNumberFormat="1" applyFont="1" applyFill="1" applyBorder="1" applyAlignment="1">
      <alignment wrapText="1"/>
    </xf>
    <xf numFmtId="1" fontId="5" fillId="0" borderId="999" xfId="0" applyNumberFormat="1" applyFont="1" applyBorder="1"/>
    <xf numFmtId="1" fontId="5" fillId="0" borderId="998" xfId="0" applyNumberFormat="1" applyFont="1" applyBorder="1"/>
    <xf numFmtId="1" fontId="5" fillId="3" borderId="998" xfId="0" applyNumberFormat="1" applyFont="1" applyFill="1" applyBorder="1"/>
    <xf numFmtId="1" fontId="3" fillId="0" borderId="1007" xfId="0" applyNumberFormat="1" applyFont="1" applyBorder="1" applyAlignment="1">
      <alignment horizontal="center" vertical="center" wrapText="1"/>
    </xf>
    <xf numFmtId="1" fontId="3" fillId="0" borderId="1008" xfId="0" applyNumberFormat="1" applyFont="1" applyBorder="1" applyAlignment="1">
      <alignment horizontal="center" vertical="center" wrapText="1"/>
    </xf>
    <xf numFmtId="1" fontId="3" fillId="0" borderId="1006" xfId="0" applyNumberFormat="1" applyFont="1" applyBorder="1" applyAlignment="1">
      <alignment horizontal="center" vertical="center" wrapText="1"/>
    </xf>
    <xf numFmtId="1" fontId="3" fillId="0" borderId="1009" xfId="0" applyNumberFormat="1" applyFont="1" applyBorder="1" applyAlignment="1">
      <alignment horizontal="center" vertical="center"/>
    </xf>
    <xf numFmtId="1" fontId="3" fillId="0" borderId="1007" xfId="0" applyNumberFormat="1" applyFont="1" applyBorder="1" applyAlignment="1">
      <alignment horizontal="right"/>
    </xf>
    <xf numFmtId="1" fontId="3" fillId="0" borderId="1008" xfId="0" applyNumberFormat="1" applyFont="1" applyBorder="1" applyAlignment="1">
      <alignment horizontal="right"/>
    </xf>
    <xf numFmtId="1" fontId="3" fillId="0" borderId="1006" xfId="0" applyNumberFormat="1" applyFont="1" applyBorder="1" applyAlignment="1">
      <alignment horizontal="right"/>
    </xf>
    <xf numFmtId="1" fontId="3" fillId="6" borderId="1007" xfId="0" applyNumberFormat="1" applyFont="1" applyFill="1" applyBorder="1" applyProtection="1">
      <protection locked="0"/>
    </xf>
    <xf numFmtId="1" fontId="3" fillId="6" borderId="1006" xfId="0" applyNumberFormat="1" applyFont="1" applyFill="1" applyBorder="1" applyProtection="1">
      <protection locked="0"/>
    </xf>
    <xf numFmtId="1" fontId="3" fillId="0" borderId="994" xfId="0" applyNumberFormat="1" applyFont="1" applyBorder="1" applyAlignment="1">
      <alignment horizontal="right"/>
    </xf>
    <xf numFmtId="1" fontId="3" fillId="0" borderId="995" xfId="0" applyNumberFormat="1" applyFont="1" applyBorder="1" applyAlignment="1">
      <alignment horizontal="right"/>
    </xf>
    <xf numFmtId="1" fontId="3" fillId="7" borderId="1010" xfId="1" applyNumberFormat="1" applyFont="1" applyBorder="1" applyProtection="1">
      <protection locked="0"/>
    </xf>
    <xf numFmtId="1" fontId="3" fillId="7" borderId="1011" xfId="1" applyNumberFormat="1" applyFont="1" applyBorder="1" applyProtection="1">
      <protection locked="0"/>
    </xf>
    <xf numFmtId="1" fontId="3" fillId="7" borderId="1012" xfId="1" applyNumberFormat="1" applyFont="1" applyBorder="1" applyProtection="1">
      <protection locked="0"/>
    </xf>
    <xf numFmtId="1" fontId="3" fillId="0" borderId="1021" xfId="0" applyNumberFormat="1" applyFont="1" applyBorder="1" applyAlignment="1">
      <alignment horizontal="center" vertical="center" wrapText="1"/>
    </xf>
    <xf numFmtId="1" fontId="3" fillId="0" borderId="1022" xfId="0" applyNumberFormat="1" applyFont="1" applyBorder="1" applyAlignment="1">
      <alignment horizontal="center" vertical="center" wrapText="1"/>
    </xf>
    <xf numFmtId="1" fontId="3" fillId="0" borderId="1020" xfId="0" applyNumberFormat="1" applyFont="1" applyBorder="1" applyAlignment="1">
      <alignment horizontal="center" vertical="center" wrapText="1"/>
    </xf>
    <xf numFmtId="1" fontId="3" fillId="0" borderId="1023" xfId="0" applyNumberFormat="1" applyFont="1" applyBorder="1" applyAlignment="1">
      <alignment horizontal="center" vertical="center" wrapText="1"/>
    </xf>
    <xf numFmtId="1" fontId="3" fillId="0" borderId="1018" xfId="0" applyNumberFormat="1" applyFont="1" applyBorder="1" applyAlignment="1">
      <alignment horizontal="center" vertical="center" wrapText="1"/>
    </xf>
    <xf numFmtId="1" fontId="3" fillId="0" borderId="1021" xfId="0" applyNumberFormat="1" applyFont="1" applyBorder="1" applyAlignment="1">
      <alignment horizontal="right" wrapText="1"/>
    </xf>
    <xf numFmtId="1" fontId="3" fillId="0" borderId="1024" xfId="0" applyNumberFormat="1" applyFont="1" applyBorder="1" applyAlignment="1">
      <alignment horizontal="right" wrapText="1"/>
    </xf>
    <xf numFmtId="1" fontId="3" fillId="0" borderId="1020" xfId="0" applyNumberFormat="1" applyFont="1" applyBorder="1" applyAlignment="1">
      <alignment horizontal="right" wrapText="1"/>
    </xf>
    <xf numFmtId="1" fontId="3" fillId="6" borderId="1023" xfId="0" applyNumberFormat="1" applyFont="1" applyFill="1" applyBorder="1" applyProtection="1">
      <protection locked="0"/>
    </xf>
    <xf numFmtId="1" fontId="3" fillId="6" borderId="1025" xfId="0" applyNumberFormat="1" applyFont="1" applyFill="1" applyBorder="1" applyProtection="1">
      <protection locked="0"/>
    </xf>
    <xf numFmtId="1" fontId="3" fillId="6" borderId="1026" xfId="0" applyNumberFormat="1" applyFont="1" applyFill="1" applyBorder="1" applyProtection="1">
      <protection locked="0"/>
    </xf>
    <xf numFmtId="1" fontId="3" fillId="6" borderId="1027" xfId="0" applyNumberFormat="1" applyFont="1" applyFill="1" applyBorder="1" applyProtection="1">
      <protection locked="0"/>
    </xf>
    <xf numFmtId="1" fontId="3" fillId="6" borderId="1020" xfId="0" applyNumberFormat="1" applyFont="1" applyFill="1" applyBorder="1" applyProtection="1">
      <protection locked="0"/>
    </xf>
    <xf numFmtId="1" fontId="3" fillId="6" borderId="993" xfId="0" applyNumberFormat="1" applyFont="1" applyFill="1" applyBorder="1" applyProtection="1">
      <protection locked="0"/>
    </xf>
    <xf numFmtId="1" fontId="3" fillId="0" borderId="1013" xfId="0" applyNumberFormat="1" applyFont="1" applyBorder="1" applyAlignment="1">
      <alignment horizontal="left" vertical="center" wrapText="1"/>
    </xf>
    <xf numFmtId="1" fontId="7" fillId="0" borderId="1018" xfId="0" applyNumberFormat="1" applyFont="1" applyBorder="1"/>
    <xf numFmtId="1" fontId="7" fillId="0" borderId="1015" xfId="0" applyNumberFormat="1" applyFont="1" applyBorder="1"/>
    <xf numFmtId="1" fontId="3" fillId="0" borderId="1016" xfId="0" applyNumberFormat="1" applyFont="1" applyBorder="1" applyAlignment="1">
      <alignment horizontal="center" vertical="center" wrapText="1"/>
    </xf>
    <xf numFmtId="1" fontId="3" fillId="0" borderId="993" xfId="0" applyNumberFormat="1" applyFont="1" applyBorder="1" applyAlignment="1">
      <alignment vertical="center" wrapText="1"/>
    </xf>
    <xf numFmtId="1" fontId="3" fillId="0" borderId="1017" xfId="0" applyNumberFormat="1" applyFont="1" applyBorder="1" applyAlignment="1">
      <alignment vertical="center" wrapText="1"/>
    </xf>
    <xf numFmtId="1" fontId="3" fillId="0" borderId="1023" xfId="0" applyNumberFormat="1" applyFont="1" applyBorder="1" applyAlignment="1">
      <alignment vertical="center" wrapText="1"/>
    </xf>
    <xf numFmtId="1" fontId="3" fillId="0" borderId="1022" xfId="0" applyNumberFormat="1" applyFont="1" applyBorder="1" applyAlignment="1">
      <alignment vertical="center" wrapText="1"/>
    </xf>
    <xf numFmtId="1" fontId="3" fillId="0" borderId="1020" xfId="0" applyNumberFormat="1" applyFont="1" applyBorder="1"/>
    <xf numFmtId="1" fontId="3" fillId="6" borderId="1017" xfId="0" applyNumberFormat="1" applyFont="1" applyFill="1" applyBorder="1" applyProtection="1">
      <protection locked="0"/>
    </xf>
    <xf numFmtId="1" fontId="7" fillId="2" borderId="1015" xfId="0" applyNumberFormat="1" applyFont="1" applyFill="1" applyBorder="1"/>
    <xf numFmtId="1" fontId="3" fillId="0" borderId="1023" xfId="0" applyNumberFormat="1" applyFont="1" applyBorder="1" applyAlignment="1">
      <alignment horizontal="right" wrapText="1"/>
    </xf>
    <xf numFmtId="1" fontId="3" fillId="0" borderId="1022" xfId="0" applyNumberFormat="1" applyFont="1" applyBorder="1" applyAlignment="1">
      <alignment horizontal="right" wrapText="1"/>
    </xf>
    <xf numFmtId="1" fontId="3" fillId="0" borderId="1023" xfId="0" applyNumberFormat="1" applyFont="1" applyBorder="1"/>
    <xf numFmtId="1" fontId="3" fillId="0" borderId="1017" xfId="0" applyNumberFormat="1" applyFont="1" applyBorder="1"/>
    <xf numFmtId="1" fontId="3" fillId="0" borderId="1025" xfId="0" applyNumberFormat="1" applyFont="1" applyBorder="1"/>
    <xf numFmtId="1" fontId="3" fillId="0" borderId="1028" xfId="0" applyNumberFormat="1" applyFont="1" applyBorder="1" applyAlignment="1">
      <alignment horizontal="center" vertical="center" wrapText="1"/>
    </xf>
    <xf numFmtId="1" fontId="3" fillId="0" borderId="1017" xfId="0" applyNumberFormat="1" applyFont="1" applyBorder="1" applyAlignment="1">
      <alignment horizontal="center" vertical="center" wrapText="1"/>
    </xf>
    <xf numFmtId="1" fontId="3" fillId="0" borderId="1031" xfId="0" applyNumberFormat="1" applyFont="1" applyBorder="1" applyAlignment="1">
      <alignment horizontal="center" vertical="center" wrapText="1"/>
    </xf>
    <xf numFmtId="1" fontId="5" fillId="3" borderId="1032" xfId="0" applyNumberFormat="1" applyFont="1" applyFill="1" applyBorder="1"/>
    <xf numFmtId="1" fontId="3" fillId="3" borderId="1032" xfId="0" applyNumberFormat="1" applyFont="1" applyFill="1" applyBorder="1"/>
    <xf numFmtId="1" fontId="3" fillId="3" borderId="1032" xfId="0" applyNumberFormat="1" applyFont="1" applyFill="1" applyBorder="1" applyAlignment="1">
      <alignment wrapText="1"/>
    </xf>
    <xf numFmtId="1" fontId="3" fillId="0" borderId="1034" xfId="0" applyNumberFormat="1" applyFont="1" applyBorder="1" applyAlignment="1">
      <alignment horizontal="center" vertical="center" wrapText="1"/>
    </xf>
    <xf numFmtId="1" fontId="3" fillId="0" borderId="1029" xfId="0" applyNumberFormat="1" applyFont="1" applyBorder="1" applyAlignment="1">
      <alignment horizontal="center" vertical="center" wrapText="1"/>
    </xf>
    <xf numFmtId="1" fontId="10" fillId="3" borderId="1035" xfId="0" applyNumberFormat="1" applyFont="1" applyFill="1" applyBorder="1"/>
    <xf numFmtId="1" fontId="3" fillId="3" borderId="1035" xfId="0" applyNumberFormat="1" applyFont="1" applyFill="1" applyBorder="1" applyAlignment="1">
      <alignment wrapText="1"/>
    </xf>
    <xf numFmtId="1" fontId="3" fillId="3" borderId="664" xfId="0" applyNumberFormat="1" applyFont="1" applyFill="1" applyBorder="1" applyAlignment="1">
      <alignment wrapText="1"/>
    </xf>
    <xf numFmtId="1" fontId="3" fillId="0" borderId="1028" xfId="0" applyNumberFormat="1" applyFont="1" applyBorder="1"/>
    <xf numFmtId="1" fontId="3" fillId="0" borderId="664" xfId="0" applyNumberFormat="1" applyFont="1" applyBorder="1" applyAlignment="1">
      <alignment wrapText="1"/>
    </xf>
    <xf numFmtId="1" fontId="3" fillId="0" borderId="993" xfId="0" applyNumberFormat="1" applyFont="1" applyBorder="1" applyAlignment="1">
      <alignment vertical="center"/>
    </xf>
    <xf numFmtId="1" fontId="3" fillId="3" borderId="1036" xfId="0" applyNumberFormat="1" applyFont="1" applyFill="1" applyBorder="1" applyAlignment="1">
      <alignment wrapText="1"/>
    </xf>
    <xf numFmtId="1" fontId="3" fillId="3" borderId="1037" xfId="0" applyNumberFormat="1" applyFont="1" applyFill="1" applyBorder="1" applyAlignment="1">
      <alignment wrapText="1"/>
    </xf>
    <xf numFmtId="1" fontId="3" fillId="3" borderId="1038" xfId="0" applyNumberFormat="1" applyFont="1" applyFill="1" applyBorder="1" applyAlignment="1">
      <alignment wrapText="1"/>
    </xf>
    <xf numFmtId="1" fontId="7" fillId="3" borderId="1038" xfId="0" applyNumberFormat="1" applyFont="1" applyFill="1" applyBorder="1"/>
    <xf numFmtId="1" fontId="3" fillId="0" borderId="1013" xfId="0" applyNumberFormat="1" applyFont="1" applyBorder="1" applyAlignment="1">
      <alignment horizontal="center" vertical="center" wrapText="1"/>
    </xf>
    <xf numFmtId="1" fontId="11" fillId="0" borderId="1028" xfId="0" applyNumberFormat="1" applyFont="1" applyBorder="1" applyAlignment="1">
      <alignment horizontal="center" vertical="center" wrapText="1"/>
    </xf>
    <xf numFmtId="1" fontId="3" fillId="3" borderId="323" xfId="0" applyNumberFormat="1" applyFont="1" applyFill="1" applyBorder="1" applyAlignment="1">
      <alignment wrapText="1"/>
    </xf>
    <xf numFmtId="1" fontId="3" fillId="8" borderId="994" xfId="0" applyNumberFormat="1" applyFont="1" applyFill="1" applyBorder="1"/>
    <xf numFmtId="1" fontId="3" fillId="3" borderId="1038" xfId="0" applyNumberFormat="1" applyFont="1" applyFill="1" applyBorder="1" applyAlignment="1">
      <alignment vertical="center"/>
    </xf>
    <xf numFmtId="1" fontId="2" fillId="3" borderId="1038" xfId="0" applyNumberFormat="1" applyFont="1" applyFill="1" applyBorder="1" applyAlignment="1">
      <alignment wrapText="1"/>
    </xf>
    <xf numFmtId="1" fontId="3" fillId="0" borderId="1039" xfId="0" applyNumberFormat="1" applyFont="1" applyBorder="1" applyAlignment="1">
      <alignment wrapText="1"/>
    </xf>
    <xf numFmtId="1" fontId="3" fillId="0" borderId="1038" xfId="0" applyNumberFormat="1" applyFont="1" applyBorder="1" applyAlignment="1">
      <alignment wrapText="1"/>
    </xf>
    <xf numFmtId="1" fontId="3" fillId="0" borderId="1025" xfId="0" applyNumberFormat="1" applyFont="1" applyBorder="1" applyAlignment="1">
      <alignment horizontal="center" vertical="center" wrapText="1"/>
    </xf>
    <xf numFmtId="1" fontId="3" fillId="0" borderId="1040" xfId="0" applyNumberFormat="1" applyFont="1" applyBorder="1" applyAlignment="1">
      <alignment wrapText="1"/>
    </xf>
    <xf numFmtId="1" fontId="3" fillId="0" borderId="1041" xfId="0" applyNumberFormat="1" applyFont="1" applyBorder="1" applyAlignment="1">
      <alignment wrapText="1"/>
    </xf>
    <xf numFmtId="1" fontId="2" fillId="3" borderId="1041" xfId="0" applyNumberFormat="1" applyFont="1" applyFill="1" applyBorder="1" applyAlignment="1">
      <alignment wrapText="1"/>
    </xf>
    <xf numFmtId="1" fontId="3" fillId="0" borderId="1044" xfId="0" applyNumberFormat="1" applyFont="1" applyBorder="1"/>
    <xf numFmtId="1" fontId="3" fillId="0" borderId="1045" xfId="0" applyNumberFormat="1" applyFont="1" applyBorder="1"/>
    <xf numFmtId="1" fontId="3" fillId="0" borderId="1043" xfId="0" applyNumberFormat="1" applyFont="1" applyBorder="1"/>
    <xf numFmtId="1" fontId="3" fillId="0" borderId="1042" xfId="0" applyNumberFormat="1" applyFont="1" applyBorder="1"/>
    <xf numFmtId="1" fontId="7" fillId="3" borderId="1040" xfId="0" applyNumberFormat="1" applyFont="1" applyFill="1" applyBorder="1"/>
    <xf numFmtId="1" fontId="10" fillId="0" borderId="1041" xfId="0" applyNumberFormat="1" applyFont="1" applyBorder="1"/>
    <xf numFmtId="1" fontId="3" fillId="0" borderId="1048" xfId="0" applyNumberFormat="1" applyFont="1" applyBorder="1"/>
    <xf numFmtId="1" fontId="3" fillId="0" borderId="1049" xfId="0" applyNumberFormat="1" applyFont="1" applyBorder="1"/>
    <xf numFmtId="1" fontId="3" fillId="0" borderId="1047" xfId="0" applyNumberFormat="1" applyFont="1" applyBorder="1"/>
    <xf numFmtId="1" fontId="3" fillId="6" borderId="1048" xfId="0" applyNumberFormat="1" applyFont="1" applyFill="1" applyBorder="1" applyProtection="1">
      <protection locked="0"/>
    </xf>
    <xf numFmtId="1" fontId="3" fillId="6" borderId="1047" xfId="0" applyNumberFormat="1" applyFont="1" applyFill="1" applyBorder="1" applyProtection="1">
      <protection locked="0"/>
    </xf>
    <xf numFmtId="1" fontId="3" fillId="6" borderId="1050" xfId="0" applyNumberFormat="1" applyFont="1" applyFill="1" applyBorder="1" applyProtection="1">
      <protection locked="0"/>
    </xf>
    <xf numFmtId="1" fontId="3" fillId="0" borderId="1040" xfId="0" applyNumberFormat="1" applyFont="1" applyBorder="1" applyAlignment="1" applyProtection="1">
      <alignment wrapText="1"/>
      <protection locked="0"/>
    </xf>
    <xf numFmtId="1" fontId="3" fillId="0" borderId="1053" xfId="0" applyNumberFormat="1" applyFont="1" applyBorder="1" applyAlignment="1">
      <alignment horizontal="center" vertical="center" wrapText="1"/>
    </xf>
    <xf numFmtId="1" fontId="3" fillId="0" borderId="1044" xfId="0" applyNumberFormat="1" applyFont="1" applyBorder="1" applyAlignment="1">
      <alignment horizontal="center" vertical="center" wrapText="1"/>
    </xf>
    <xf numFmtId="1" fontId="3" fillId="8" borderId="1054" xfId="0" applyNumberFormat="1" applyFont="1" applyFill="1" applyBorder="1"/>
    <xf numFmtId="1" fontId="3" fillId="0" borderId="1053" xfId="0" applyNumberFormat="1" applyFont="1" applyBorder="1" applyAlignment="1">
      <alignment vertical="center" wrapText="1"/>
    </xf>
    <xf numFmtId="1" fontId="3" fillId="0" borderId="1053" xfId="0" applyNumberFormat="1" applyFont="1" applyBorder="1" applyAlignment="1">
      <alignment horizontal="right" wrapText="1"/>
    </xf>
    <xf numFmtId="1" fontId="3" fillId="0" borderId="1056" xfId="0" applyNumberFormat="1" applyFont="1" applyBorder="1" applyAlignment="1">
      <alignment horizontal="right" wrapText="1"/>
    </xf>
    <xf numFmtId="1" fontId="3" fillId="10" borderId="1054" xfId="0" applyNumberFormat="1" applyFont="1" applyFill="1" applyBorder="1" applyProtection="1">
      <protection locked="0"/>
    </xf>
    <xf numFmtId="1" fontId="2" fillId="2" borderId="1057" xfId="0" applyNumberFormat="1" applyFont="1" applyFill="1" applyBorder="1" applyAlignment="1">
      <alignment wrapText="1"/>
    </xf>
    <xf numFmtId="1" fontId="2" fillId="0" borderId="1058" xfId="0" applyNumberFormat="1" applyFont="1" applyBorder="1" applyAlignment="1">
      <alignment wrapText="1"/>
    </xf>
    <xf numFmtId="1" fontId="2" fillId="0" borderId="1057" xfId="0" applyNumberFormat="1" applyFont="1" applyBorder="1" applyAlignment="1">
      <alignment wrapText="1"/>
    </xf>
    <xf numFmtId="1" fontId="3" fillId="0" borderId="1057" xfId="0" applyNumberFormat="1" applyFont="1" applyBorder="1" applyAlignment="1">
      <alignment wrapText="1"/>
    </xf>
    <xf numFmtId="1" fontId="3" fillId="0" borderId="1059" xfId="0" applyNumberFormat="1" applyFont="1" applyBorder="1" applyAlignment="1">
      <alignment wrapText="1"/>
    </xf>
    <xf numFmtId="1" fontId="3" fillId="0" borderId="1058" xfId="0" applyNumberFormat="1" applyFont="1" applyBorder="1" applyAlignment="1">
      <alignment wrapText="1"/>
    </xf>
    <xf numFmtId="1" fontId="3" fillId="3" borderId="1057" xfId="0" applyNumberFormat="1" applyFont="1" applyFill="1" applyBorder="1" applyAlignment="1">
      <alignment wrapText="1"/>
    </xf>
    <xf numFmtId="1" fontId="3" fillId="0" borderId="1045" xfId="0" applyNumberFormat="1" applyFont="1" applyBorder="1" applyAlignment="1">
      <alignment horizontal="center" vertical="center" wrapText="1"/>
    </xf>
    <xf numFmtId="1" fontId="3" fillId="0" borderId="1060" xfId="0" applyNumberFormat="1" applyFont="1" applyBorder="1" applyAlignment="1">
      <alignment horizontal="center" vertical="center" wrapText="1"/>
    </xf>
    <xf numFmtId="1" fontId="3" fillId="3" borderId="1044" xfId="0" applyNumberFormat="1" applyFont="1" applyFill="1" applyBorder="1" applyAlignment="1">
      <alignment horizontal="center" vertical="center" wrapText="1"/>
    </xf>
    <xf numFmtId="1" fontId="3" fillId="6" borderId="1054" xfId="0" applyNumberFormat="1" applyFont="1" applyFill="1" applyBorder="1" applyProtection="1">
      <protection locked="0"/>
    </xf>
    <xf numFmtId="1" fontId="3" fillId="0" borderId="1044" xfId="0" applyNumberFormat="1" applyFont="1" applyBorder="1" applyAlignment="1">
      <alignment vertical="center"/>
    </xf>
    <xf numFmtId="1" fontId="3" fillId="0" borderId="1022" xfId="0" applyNumberFormat="1" applyFont="1" applyBorder="1" applyAlignment="1">
      <alignment vertical="center"/>
    </xf>
    <xf numFmtId="1" fontId="3" fillId="0" borderId="1025" xfId="0" applyNumberFormat="1" applyFont="1" applyBorder="1" applyAlignment="1">
      <alignment vertical="center"/>
    </xf>
    <xf numFmtId="1" fontId="3" fillId="0" borderId="1061" xfId="0" applyNumberFormat="1" applyFont="1" applyBorder="1" applyAlignment="1">
      <alignment vertical="center"/>
    </xf>
    <xf numFmtId="1" fontId="3" fillId="0" borderId="1043" xfId="0" applyNumberFormat="1" applyFont="1" applyBorder="1" applyAlignment="1">
      <alignment vertical="center"/>
    </xf>
    <xf numFmtId="1" fontId="3" fillId="3" borderId="1061" xfId="0" applyNumberFormat="1" applyFont="1" applyFill="1" applyBorder="1" applyAlignment="1">
      <alignment vertical="center"/>
    </xf>
    <xf numFmtId="1" fontId="3" fillId="3" borderId="1043" xfId="0" applyNumberFormat="1" applyFont="1" applyFill="1" applyBorder="1" applyAlignment="1">
      <alignment vertical="center"/>
    </xf>
    <xf numFmtId="1" fontId="3" fillId="3" borderId="1044" xfId="0" applyNumberFormat="1" applyFont="1" applyFill="1" applyBorder="1" applyAlignment="1">
      <alignment vertical="center"/>
    </xf>
    <xf numFmtId="1" fontId="3" fillId="0" borderId="1044" xfId="0" applyNumberFormat="1" applyFont="1" applyBorder="1" applyAlignment="1">
      <alignment horizontal="center" vertical="center" wrapText="1"/>
    </xf>
    <xf numFmtId="1" fontId="3" fillId="0" borderId="1022" xfId="0" applyNumberFormat="1" applyFont="1" applyBorder="1" applyAlignment="1">
      <alignment horizontal="center" vertical="center" wrapText="1"/>
    </xf>
    <xf numFmtId="1" fontId="3" fillId="0" borderId="1056" xfId="0" applyNumberFormat="1" applyFont="1" applyBorder="1" applyAlignment="1">
      <alignment horizontal="center" vertical="center"/>
    </xf>
    <xf numFmtId="1" fontId="3" fillId="0" borderId="1053" xfId="0" applyNumberFormat="1" applyFont="1" applyBorder="1" applyAlignment="1">
      <alignment horizontal="center" vertical="center"/>
    </xf>
    <xf numFmtId="1" fontId="3" fillId="3" borderId="1045" xfId="0" applyNumberFormat="1" applyFont="1" applyFill="1" applyBorder="1" applyAlignment="1">
      <alignment horizontal="center" vertical="center" wrapText="1"/>
    </xf>
    <xf numFmtId="1" fontId="3" fillId="0" borderId="993" xfId="0" applyNumberFormat="1" applyFont="1" applyBorder="1"/>
    <xf numFmtId="1" fontId="3" fillId="10" borderId="996" xfId="0" applyNumberFormat="1" applyFont="1" applyFill="1" applyBorder="1" applyProtection="1">
      <protection locked="0"/>
    </xf>
    <xf numFmtId="1" fontId="3" fillId="0" borderId="1022" xfId="0" applyNumberFormat="1" applyFont="1" applyBorder="1"/>
    <xf numFmtId="1" fontId="5" fillId="2" borderId="1062" xfId="0" applyNumberFormat="1" applyFont="1" applyFill="1" applyBorder="1"/>
    <xf numFmtId="1" fontId="3" fillId="0" borderId="1043" xfId="0" applyNumberFormat="1" applyFont="1" applyBorder="1" applyAlignment="1">
      <alignment horizontal="center" vertical="center" wrapText="1"/>
    </xf>
    <xf numFmtId="1" fontId="3" fillId="0" borderId="1068" xfId="4" applyNumberFormat="1" applyFont="1" applyBorder="1" applyAlignment="1" applyProtection="1">
      <alignment horizontal="center" vertical="center"/>
      <protection hidden="1"/>
    </xf>
    <xf numFmtId="1" fontId="3" fillId="0" borderId="1069" xfId="2" applyNumberFormat="1" applyFont="1" applyBorder="1" applyAlignment="1">
      <alignment horizontal="center" vertical="center" wrapText="1"/>
    </xf>
    <xf numFmtId="1" fontId="3" fillId="0" borderId="1044" xfId="2" applyNumberFormat="1" applyFont="1" applyBorder="1" applyAlignment="1">
      <alignment horizontal="center" vertical="center" wrapText="1"/>
    </xf>
    <xf numFmtId="1" fontId="3" fillId="0" borderId="1025" xfId="2" applyNumberFormat="1" applyFont="1" applyBorder="1" applyAlignment="1">
      <alignment horizontal="center" vertical="center" wrapText="1"/>
    </xf>
    <xf numFmtId="1" fontId="3" fillId="0" borderId="1067" xfId="2" applyNumberFormat="1" applyFont="1" applyBorder="1" applyAlignment="1">
      <alignment horizontal="center" vertical="center" wrapText="1"/>
    </xf>
    <xf numFmtId="1" fontId="3" fillId="0" borderId="1045" xfId="2" applyNumberFormat="1" applyFont="1" applyBorder="1" applyAlignment="1">
      <alignment horizontal="center" vertical="center" wrapText="1"/>
    </xf>
    <xf numFmtId="1" fontId="3" fillId="0" borderId="1044" xfId="2" applyNumberFormat="1" applyFont="1" applyBorder="1"/>
    <xf numFmtId="1" fontId="3" fillId="0" borderId="1022" xfId="2" applyNumberFormat="1" applyFont="1" applyBorder="1"/>
    <xf numFmtId="1" fontId="3" fillId="0" borderId="1043" xfId="2" applyNumberFormat="1" applyFont="1" applyBorder="1"/>
    <xf numFmtId="1" fontId="3" fillId="0" borderId="1025" xfId="2" applyNumberFormat="1" applyFont="1" applyBorder="1"/>
    <xf numFmtId="1" fontId="3" fillId="0" borderId="1067" xfId="2" applyNumberFormat="1" applyFont="1" applyBorder="1"/>
    <xf numFmtId="1" fontId="3" fillId="0" borderId="1045" xfId="2" applyNumberFormat="1" applyFont="1" applyBorder="1"/>
    <xf numFmtId="1" fontId="3" fillId="0" borderId="1060" xfId="2" applyNumberFormat="1" applyFont="1" applyBorder="1"/>
    <xf numFmtId="1" fontId="3" fillId="0" borderId="1064" xfId="0" applyNumberFormat="1" applyFont="1" applyBorder="1" applyAlignment="1">
      <alignment horizontal="center" vertical="center" wrapText="1"/>
    </xf>
    <xf numFmtId="1" fontId="3" fillId="6" borderId="1044" xfId="2" applyNumberFormat="1" applyFont="1" applyFill="1" applyBorder="1" applyProtection="1">
      <protection locked="0"/>
    </xf>
    <xf numFmtId="1" fontId="3" fillId="6" borderId="1045" xfId="2" applyNumberFormat="1" applyFont="1" applyFill="1" applyBorder="1" applyProtection="1">
      <protection locked="0"/>
    </xf>
    <xf numFmtId="1" fontId="3" fillId="6" borderId="1070" xfId="2" applyNumberFormat="1" applyFont="1" applyFill="1" applyBorder="1" applyProtection="1">
      <protection locked="0"/>
    </xf>
    <xf numFmtId="1" fontId="3" fillId="6" borderId="1043" xfId="2" applyNumberFormat="1" applyFont="1" applyFill="1" applyBorder="1" applyProtection="1">
      <protection locked="0"/>
    </xf>
    <xf numFmtId="1" fontId="3" fillId="6" borderId="1060" xfId="2" applyNumberFormat="1" applyFont="1" applyFill="1" applyBorder="1" applyProtection="1">
      <protection locked="0"/>
    </xf>
    <xf numFmtId="1" fontId="3" fillId="6" borderId="1071" xfId="2" applyNumberFormat="1" applyFont="1" applyFill="1" applyBorder="1" applyProtection="1">
      <protection locked="0"/>
    </xf>
    <xf numFmtId="1" fontId="3" fillId="0" borderId="1042" xfId="2" applyNumberFormat="1" applyFont="1" applyBorder="1" applyAlignment="1">
      <alignment horizontal="center" vertical="center" wrapText="1"/>
    </xf>
    <xf numFmtId="1" fontId="3" fillId="0" borderId="1068" xfId="0" applyNumberFormat="1" applyFont="1" applyBorder="1" applyAlignment="1">
      <alignment horizontal="center" vertical="center" wrapText="1"/>
    </xf>
    <xf numFmtId="1" fontId="3" fillId="0" borderId="1069" xfId="0" applyNumberFormat="1" applyFont="1" applyBorder="1" applyAlignment="1">
      <alignment horizontal="center" vertical="center"/>
    </xf>
    <xf numFmtId="1" fontId="3" fillId="0" borderId="1068" xfId="0" applyNumberFormat="1" applyFont="1" applyBorder="1" applyAlignment="1">
      <alignment horizontal="center" vertical="center"/>
    </xf>
    <xf numFmtId="1" fontId="3" fillId="0" borderId="1069" xfId="0" applyNumberFormat="1" applyFont="1" applyBorder="1" applyAlignment="1">
      <alignment horizontal="center" vertical="center" wrapText="1"/>
    </xf>
    <xf numFmtId="1" fontId="3" fillId="3" borderId="1060" xfId="0" applyNumberFormat="1" applyFont="1" applyFill="1" applyBorder="1" applyAlignment="1">
      <alignment horizontal="center"/>
    </xf>
    <xf numFmtId="1" fontId="3" fillId="3" borderId="1044" xfId="0" applyNumberFormat="1" applyFont="1" applyFill="1" applyBorder="1" applyAlignment="1">
      <alignment horizontal="right"/>
    </xf>
    <xf numFmtId="1" fontId="3" fillId="3" borderId="1022" xfId="0" applyNumberFormat="1" applyFont="1" applyFill="1" applyBorder="1" applyAlignment="1">
      <alignment horizontal="right"/>
    </xf>
    <xf numFmtId="1" fontId="3" fillId="3" borderId="1043" xfId="0" applyNumberFormat="1" applyFont="1" applyFill="1" applyBorder="1" applyAlignment="1">
      <alignment horizontal="right"/>
    </xf>
    <xf numFmtId="1" fontId="3" fillId="3" borderId="1044" xfId="0" applyNumberFormat="1" applyFont="1" applyFill="1" applyBorder="1"/>
    <xf numFmtId="1" fontId="3" fillId="3" borderId="1043" xfId="0" applyNumberFormat="1" applyFont="1" applyFill="1" applyBorder="1"/>
    <xf numFmtId="1" fontId="3" fillId="3" borderId="1025" xfId="0" applyNumberFormat="1" applyFont="1" applyFill="1" applyBorder="1"/>
    <xf numFmtId="1" fontId="3" fillId="3" borderId="1042" xfId="0" applyNumberFormat="1" applyFont="1" applyFill="1" applyBorder="1"/>
    <xf numFmtId="1" fontId="3" fillId="3" borderId="1067" xfId="0" applyNumberFormat="1" applyFont="1" applyFill="1" applyBorder="1"/>
    <xf numFmtId="1" fontId="3" fillId="3" borderId="1060" xfId="0" applyNumberFormat="1" applyFont="1" applyFill="1" applyBorder="1"/>
    <xf numFmtId="1" fontId="17" fillId="8" borderId="1044" xfId="0" applyNumberFormat="1" applyFont="1" applyFill="1" applyBorder="1" applyAlignment="1">
      <alignment horizontal="right"/>
    </xf>
    <xf numFmtId="1" fontId="17" fillId="8" borderId="1044" xfId="0" applyNumberFormat="1" applyFont="1" applyFill="1" applyBorder="1"/>
    <xf numFmtId="1" fontId="17" fillId="8" borderId="1025" xfId="0" applyNumberFormat="1" applyFont="1" applyFill="1" applyBorder="1"/>
    <xf numFmtId="1" fontId="17" fillId="8" borderId="1042" xfId="0" applyNumberFormat="1" applyFont="1" applyFill="1" applyBorder="1"/>
    <xf numFmtId="1" fontId="17" fillId="8" borderId="1067" xfId="0" applyNumberFormat="1" applyFont="1" applyFill="1" applyBorder="1"/>
    <xf numFmtId="1" fontId="17" fillId="8" borderId="1043" xfId="0" applyNumberFormat="1" applyFont="1" applyFill="1" applyBorder="1"/>
    <xf numFmtId="1" fontId="17" fillId="8" borderId="1060" xfId="0" applyNumberFormat="1" applyFont="1" applyFill="1" applyBorder="1"/>
    <xf numFmtId="1" fontId="3" fillId="3" borderId="1025" xfId="0" applyNumberFormat="1" applyFont="1" applyFill="1" applyBorder="1" applyAlignment="1">
      <alignment horizontal="right"/>
    </xf>
    <xf numFmtId="1" fontId="3" fillId="3" borderId="1045" xfId="0" applyNumberFormat="1" applyFont="1" applyFill="1" applyBorder="1"/>
    <xf numFmtId="1" fontId="3" fillId="3" borderId="1052" xfId="0" applyNumberFormat="1" applyFont="1" applyFill="1" applyBorder="1"/>
    <xf numFmtId="1" fontId="17" fillId="8" borderId="1073" xfId="0" applyNumberFormat="1" applyFont="1" applyFill="1" applyBorder="1" applyAlignment="1">
      <alignment horizontal="right"/>
    </xf>
    <xf numFmtId="1" fontId="17" fillId="8" borderId="1074" xfId="0" applyNumberFormat="1" applyFont="1" applyFill="1" applyBorder="1"/>
    <xf numFmtId="1" fontId="17" fillId="8" borderId="1075" xfId="0" applyNumberFormat="1" applyFont="1" applyFill="1" applyBorder="1"/>
    <xf numFmtId="1" fontId="17" fillId="8" borderId="1076" xfId="0" applyNumberFormat="1" applyFont="1" applyFill="1" applyBorder="1"/>
    <xf numFmtId="1" fontId="17" fillId="8" borderId="1077" xfId="0" applyNumberFormat="1" applyFont="1" applyFill="1" applyBorder="1"/>
    <xf numFmtId="1" fontId="17" fillId="8" borderId="1078" xfId="0" applyNumberFormat="1" applyFont="1" applyFill="1" applyBorder="1"/>
    <xf numFmtId="1" fontId="17" fillId="8" borderId="1073" xfId="0" applyNumberFormat="1" applyFont="1" applyFill="1" applyBorder="1"/>
    <xf numFmtId="1" fontId="3" fillId="0" borderId="14" xfId="0" applyNumberFormat="1" applyFont="1" applyBorder="1" applyAlignment="1">
      <alignment horizontal="center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7" fillId="2" borderId="0" xfId="0" applyNumberFormat="1" applyFont="1" applyFill="1" applyAlignment="1">
      <alignment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center" vertical="center"/>
    </xf>
    <xf numFmtId="1" fontId="3" fillId="0" borderId="14" xfId="2" applyNumberFormat="1" applyFont="1" applyBorder="1" applyAlignment="1">
      <alignment horizontal="left" vertical="center" wrapText="1"/>
    </xf>
    <xf numFmtId="1" fontId="3" fillId="0" borderId="803" xfId="0" applyNumberFormat="1" applyFont="1" applyBorder="1" applyAlignment="1">
      <alignment horizontal="center" vertical="center" wrapText="1"/>
    </xf>
    <xf numFmtId="1" fontId="3" fillId="0" borderId="992" xfId="0" applyNumberFormat="1" applyFont="1" applyBorder="1" applyAlignment="1">
      <alignment horizontal="center" vertical="center" wrapText="1"/>
    </xf>
    <xf numFmtId="1" fontId="5" fillId="0" borderId="1079" xfId="0" applyNumberFormat="1" applyFont="1" applyBorder="1"/>
    <xf numFmtId="1" fontId="3" fillId="0" borderId="1087" xfId="0" applyNumberFormat="1" applyFont="1" applyBorder="1" applyAlignment="1">
      <alignment horizontal="center" vertical="center" wrapText="1"/>
    </xf>
    <xf numFmtId="1" fontId="3" fillId="0" borderId="1088" xfId="0" applyNumberFormat="1" applyFont="1" applyBorder="1" applyAlignment="1">
      <alignment horizontal="center" vertical="center" wrapText="1"/>
    </xf>
    <xf numFmtId="1" fontId="3" fillId="0" borderId="1086" xfId="0" applyNumberFormat="1" applyFont="1" applyBorder="1" applyAlignment="1">
      <alignment horizontal="center" vertical="center" wrapText="1"/>
    </xf>
    <xf numFmtId="1" fontId="3" fillId="0" borderId="1089" xfId="0" applyNumberFormat="1" applyFont="1" applyBorder="1" applyAlignment="1">
      <alignment horizontal="center" vertical="center"/>
    </xf>
    <xf numFmtId="1" fontId="3" fillId="0" borderId="1087" xfId="0" applyNumberFormat="1" applyFont="1" applyBorder="1" applyAlignment="1">
      <alignment horizontal="right"/>
    </xf>
    <xf numFmtId="1" fontId="3" fillId="0" borderId="1088" xfId="0" applyNumberFormat="1" applyFont="1" applyBorder="1" applyAlignment="1">
      <alignment horizontal="right"/>
    </xf>
    <xf numFmtId="1" fontId="3" fillId="0" borderId="1086" xfId="0" applyNumberFormat="1" applyFont="1" applyBorder="1" applyAlignment="1">
      <alignment horizontal="right"/>
    </xf>
    <xf numFmtId="1" fontId="3" fillId="6" borderId="1087" xfId="0" applyNumberFormat="1" applyFont="1" applyFill="1" applyBorder="1" applyProtection="1">
      <protection locked="0"/>
    </xf>
    <xf numFmtId="1" fontId="3" fillId="6" borderId="1086" xfId="0" applyNumberFormat="1" applyFont="1" applyFill="1" applyBorder="1" applyProtection="1">
      <protection locked="0"/>
    </xf>
    <xf numFmtId="1" fontId="3" fillId="0" borderId="1090" xfId="0" applyNumberFormat="1" applyFont="1" applyBorder="1" applyAlignment="1">
      <alignment horizontal="center" vertical="center"/>
    </xf>
    <xf numFmtId="1" fontId="3" fillId="0" borderId="1091" xfId="0" applyNumberFormat="1" applyFont="1" applyBorder="1" applyAlignment="1">
      <alignment horizontal="right" wrapText="1"/>
    </xf>
    <xf numFmtId="1" fontId="3" fillId="0" borderId="1092" xfId="0" applyNumberFormat="1" applyFont="1" applyBorder="1" applyAlignment="1">
      <alignment horizontal="right"/>
    </xf>
    <xf numFmtId="1" fontId="3" fillId="6" borderId="1091" xfId="0" applyNumberFormat="1" applyFont="1" applyFill="1" applyBorder="1" applyProtection="1">
      <protection locked="0"/>
    </xf>
    <xf numFmtId="1" fontId="3" fillId="6" borderId="1092" xfId="0" applyNumberFormat="1" applyFont="1" applyFill="1" applyBorder="1" applyProtection="1">
      <protection locked="0"/>
    </xf>
    <xf numFmtId="1" fontId="3" fillId="7" borderId="1093" xfId="1" applyNumberFormat="1" applyFont="1" applyBorder="1" applyProtection="1">
      <protection locked="0"/>
    </xf>
    <xf numFmtId="1" fontId="3" fillId="7" borderId="1094" xfId="1" applyNumberFormat="1" applyFont="1" applyBorder="1" applyProtection="1">
      <protection locked="0"/>
    </xf>
    <xf numFmtId="1" fontId="3" fillId="7" borderId="1095" xfId="1" applyNumberFormat="1" applyFont="1" applyBorder="1" applyProtection="1">
      <protection locked="0"/>
    </xf>
    <xf numFmtId="1" fontId="3" fillId="0" borderId="1102" xfId="0" applyNumberFormat="1" applyFont="1" applyBorder="1" applyAlignment="1">
      <alignment horizontal="center" vertical="center" wrapText="1"/>
    </xf>
    <xf numFmtId="1" fontId="3" fillId="0" borderId="1103" xfId="0" applyNumberFormat="1" applyFont="1" applyBorder="1" applyAlignment="1">
      <alignment horizontal="center" vertical="center" wrapText="1"/>
    </xf>
    <xf numFmtId="1" fontId="3" fillId="0" borderId="1100" xfId="0" applyNumberFormat="1" applyFont="1" applyBorder="1" applyAlignment="1">
      <alignment horizontal="center" vertical="center" wrapText="1"/>
    </xf>
    <xf numFmtId="1" fontId="3" fillId="0" borderId="1102" xfId="0" applyNumberFormat="1" applyFont="1" applyBorder="1" applyAlignment="1">
      <alignment horizontal="right" wrapText="1"/>
    </xf>
    <xf numFmtId="1" fontId="3" fillId="0" borderId="1104" xfId="0" applyNumberFormat="1" applyFont="1" applyBorder="1" applyAlignment="1">
      <alignment horizontal="right" wrapText="1"/>
    </xf>
    <xf numFmtId="1" fontId="3" fillId="0" borderId="1086" xfId="0" applyNumberFormat="1" applyFont="1" applyBorder="1" applyAlignment="1">
      <alignment horizontal="right" wrapText="1"/>
    </xf>
    <xf numFmtId="1" fontId="3" fillId="6" borderId="1105" xfId="0" applyNumberFormat="1" applyFont="1" applyFill="1" applyBorder="1" applyProtection="1">
      <protection locked="0"/>
    </xf>
    <xf numFmtId="1" fontId="3" fillId="6" borderId="1106" xfId="0" applyNumberFormat="1" applyFont="1" applyFill="1" applyBorder="1" applyProtection="1">
      <protection locked="0"/>
    </xf>
    <xf numFmtId="1" fontId="3" fillId="6" borderId="1107" xfId="0" applyNumberFormat="1" applyFont="1" applyFill="1" applyBorder="1" applyProtection="1">
      <protection locked="0"/>
    </xf>
    <xf numFmtId="1" fontId="3" fillId="0" borderId="1090" xfId="0" applyNumberFormat="1" applyFont="1" applyBorder="1" applyAlignment="1">
      <alignment horizontal="left" vertical="center" wrapText="1"/>
    </xf>
    <xf numFmtId="1" fontId="3" fillId="6" borderId="1108" xfId="0" applyNumberFormat="1" applyFont="1" applyFill="1" applyBorder="1" applyProtection="1">
      <protection locked="0"/>
    </xf>
    <xf numFmtId="1" fontId="3" fillId="6" borderId="1109" xfId="0" applyNumberFormat="1" applyFont="1" applyFill="1" applyBorder="1" applyProtection="1">
      <protection locked="0"/>
    </xf>
    <xf numFmtId="1" fontId="3" fillId="6" borderId="1110" xfId="0" applyNumberFormat="1" applyFont="1" applyFill="1" applyBorder="1" applyProtection="1">
      <protection locked="0"/>
    </xf>
    <xf numFmtId="1" fontId="3" fillId="6" borderId="1111" xfId="0" applyNumberFormat="1" applyFont="1" applyFill="1" applyBorder="1" applyProtection="1">
      <protection locked="0"/>
    </xf>
    <xf numFmtId="1" fontId="3" fillId="0" borderId="820" xfId="0" applyNumberFormat="1" applyFont="1" applyBorder="1" applyAlignment="1">
      <alignment horizontal="left" vertical="center" wrapText="1"/>
    </xf>
    <xf numFmtId="1" fontId="3" fillId="0" borderId="817" xfId="0" applyNumberFormat="1" applyFont="1" applyBorder="1" applyAlignment="1">
      <alignment horizontal="right" wrapText="1"/>
    </xf>
    <xf numFmtId="1" fontId="3" fillId="0" borderId="1112" xfId="0" applyNumberFormat="1" applyFont="1" applyBorder="1" applyAlignment="1">
      <alignment horizontal="right" wrapText="1"/>
    </xf>
    <xf numFmtId="1" fontId="7" fillId="0" borderId="812" xfId="0" applyNumberFormat="1" applyFont="1" applyBorder="1"/>
    <xf numFmtId="1" fontId="7" fillId="0" borderId="790" xfId="0" applyNumberFormat="1" applyFont="1" applyBorder="1"/>
    <xf numFmtId="1" fontId="3" fillId="0" borderId="1109" xfId="0" applyNumberFormat="1" applyFont="1" applyBorder="1" applyAlignment="1">
      <alignment vertical="center" wrapText="1"/>
    </xf>
    <xf numFmtId="1" fontId="3" fillId="0" borderId="1091" xfId="0" applyNumberFormat="1" applyFont="1" applyBorder="1" applyAlignment="1">
      <alignment vertical="center" wrapText="1"/>
    </xf>
    <xf numFmtId="1" fontId="3" fillId="0" borderId="1092" xfId="0" applyNumberFormat="1" applyFont="1" applyBorder="1"/>
    <xf numFmtId="1" fontId="3" fillId="0" borderId="927" xfId="0" applyNumberFormat="1" applyFont="1" applyBorder="1" applyAlignment="1">
      <alignment vertical="center" wrapText="1"/>
    </xf>
    <xf numFmtId="1" fontId="3" fillId="0" borderId="1044" xfId="0" applyNumberFormat="1" applyFont="1" applyBorder="1" applyAlignment="1">
      <alignment vertical="center" wrapText="1"/>
    </xf>
    <xf numFmtId="1" fontId="3" fillId="0" borderId="813" xfId="0" applyNumberFormat="1" applyFont="1" applyBorder="1"/>
    <xf numFmtId="1" fontId="3" fillId="6" borderId="1044" xfId="0" applyNumberFormat="1" applyFont="1" applyFill="1" applyBorder="1" applyProtection="1">
      <protection locked="0"/>
    </xf>
    <xf numFmtId="1" fontId="3" fillId="6" borderId="813" xfId="0" applyNumberFormat="1" applyFont="1" applyFill="1" applyBorder="1" applyProtection="1">
      <protection locked="0"/>
    </xf>
    <xf numFmtId="1" fontId="3" fillId="6" borderId="927" xfId="0" applyNumberFormat="1" applyFont="1" applyFill="1" applyBorder="1" applyProtection="1">
      <protection locked="0"/>
    </xf>
    <xf numFmtId="1" fontId="7" fillId="2" borderId="790" xfId="0" applyNumberFormat="1" applyFont="1" applyFill="1" applyBorder="1"/>
    <xf numFmtId="1" fontId="3" fillId="0" borderId="1044" xfId="0" applyNumberFormat="1" applyFont="1" applyBorder="1" applyAlignment="1">
      <alignment horizontal="right" wrapText="1"/>
    </xf>
    <xf numFmtId="1" fontId="3" fillId="0" borderId="813" xfId="0" applyNumberFormat="1" applyFont="1" applyBorder="1" applyAlignment="1">
      <alignment horizontal="right" wrapText="1"/>
    </xf>
    <xf numFmtId="1" fontId="3" fillId="0" borderId="927" xfId="0" applyNumberFormat="1" applyFont="1" applyBorder="1"/>
    <xf numFmtId="1" fontId="3" fillId="0" borderId="940" xfId="0" applyNumberFormat="1" applyFont="1" applyBorder="1" applyAlignment="1">
      <alignment horizontal="center" vertical="center" wrapText="1"/>
    </xf>
    <xf numFmtId="1" fontId="3" fillId="6" borderId="1090" xfId="0" applyNumberFormat="1" applyFont="1" applyFill="1" applyBorder="1" applyProtection="1">
      <protection locked="0"/>
    </xf>
    <xf numFmtId="1" fontId="3" fillId="6" borderId="1113" xfId="0" applyNumberFormat="1" applyFont="1" applyFill="1" applyBorder="1" applyProtection="1">
      <protection locked="0"/>
    </xf>
    <xf numFmtId="1" fontId="3" fillId="8" borderId="1090" xfId="0" applyNumberFormat="1" applyFont="1" applyFill="1" applyBorder="1"/>
    <xf numFmtId="1" fontId="3" fillId="8" borderId="1114" xfId="0" applyNumberFormat="1" applyFont="1" applyFill="1" applyBorder="1"/>
    <xf numFmtId="1" fontId="5" fillId="3" borderId="1115" xfId="0" applyNumberFormat="1" applyFont="1" applyFill="1" applyBorder="1"/>
    <xf numFmtId="1" fontId="3" fillId="3" borderId="1115" xfId="0" applyNumberFormat="1" applyFont="1" applyFill="1" applyBorder="1"/>
    <xf numFmtId="1" fontId="3" fillId="3" borderId="1115" xfId="0" applyNumberFormat="1" applyFont="1" applyFill="1" applyBorder="1" applyAlignment="1">
      <alignment wrapText="1"/>
    </xf>
    <xf numFmtId="1" fontId="10" fillId="3" borderId="664" xfId="0" applyNumberFormat="1" applyFont="1" applyFill="1" applyBorder="1"/>
    <xf numFmtId="1" fontId="3" fillId="0" borderId="940" xfId="0" applyNumberFormat="1" applyFont="1" applyBorder="1"/>
    <xf numFmtId="1" fontId="3" fillId="0" borderId="1109" xfId="0" applyNumberFormat="1" applyFont="1" applyBorder="1" applyAlignment="1">
      <alignment vertical="center"/>
    </xf>
    <xf numFmtId="1" fontId="3" fillId="3" borderId="1117" xfId="0" applyNumberFormat="1" applyFont="1" applyFill="1" applyBorder="1" applyAlignment="1">
      <alignment wrapText="1"/>
    </xf>
    <xf numFmtId="1" fontId="3" fillId="0" borderId="1117" xfId="0" applyNumberFormat="1" applyFont="1" applyBorder="1" applyAlignment="1">
      <alignment wrapText="1"/>
    </xf>
    <xf numFmtId="1" fontId="3" fillId="3" borderId="1118" xfId="0" applyNumberFormat="1" applyFont="1" applyFill="1" applyBorder="1" applyAlignment="1">
      <alignment wrapText="1"/>
    </xf>
    <xf numFmtId="1" fontId="3" fillId="3" borderId="1119" xfId="0" applyNumberFormat="1" applyFont="1" applyFill="1" applyBorder="1" applyAlignment="1">
      <alignment wrapText="1"/>
    </xf>
    <xf numFmtId="1" fontId="7" fillId="3" borderId="646" xfId="0" applyNumberFormat="1" applyFont="1" applyFill="1" applyBorder="1"/>
    <xf numFmtId="1" fontId="3" fillId="0" borderId="1122" xfId="0" applyNumberFormat="1" applyFont="1" applyBorder="1" applyAlignment="1">
      <alignment horizontal="center" vertical="center" wrapText="1"/>
    </xf>
    <xf numFmtId="1" fontId="11" fillId="0" borderId="1123" xfId="0" applyNumberFormat="1" applyFont="1" applyBorder="1" applyAlignment="1">
      <alignment horizontal="center" vertical="center" wrapText="1"/>
    </xf>
    <xf numFmtId="1" fontId="3" fillId="3" borderId="1124" xfId="0" applyNumberFormat="1" applyFont="1" applyFill="1" applyBorder="1" applyAlignment="1">
      <alignment wrapText="1"/>
    </xf>
    <xf numFmtId="1" fontId="3" fillId="0" borderId="1125" xfId="0" applyNumberFormat="1" applyFont="1" applyBorder="1" applyAlignment="1">
      <alignment vertical="center" wrapText="1"/>
    </xf>
    <xf numFmtId="1" fontId="3" fillId="8" borderId="1126" xfId="0" applyNumberFormat="1" applyFont="1" applyFill="1" applyBorder="1"/>
    <xf numFmtId="1" fontId="3" fillId="3" borderId="1127" xfId="0" applyNumberFormat="1" applyFont="1" applyFill="1" applyBorder="1" applyAlignment="1">
      <alignment vertical="center"/>
    </xf>
    <xf numFmtId="1" fontId="3" fillId="3" borderId="1127" xfId="0" applyNumberFormat="1" applyFont="1" applyFill="1" applyBorder="1" applyAlignment="1">
      <alignment wrapText="1"/>
    </xf>
    <xf numFmtId="1" fontId="3" fillId="3" borderId="1128" xfId="0" applyNumberFormat="1" applyFont="1" applyFill="1" applyBorder="1" applyAlignment="1">
      <alignment wrapText="1"/>
    </xf>
    <xf numFmtId="1" fontId="2" fillId="3" borderId="1127" xfId="0" applyNumberFormat="1" applyFont="1" applyFill="1" applyBorder="1" applyAlignment="1">
      <alignment wrapText="1"/>
    </xf>
    <xf numFmtId="1" fontId="3" fillId="0" borderId="1134" xfId="0" applyNumberFormat="1" applyFont="1" applyBorder="1" applyAlignment="1">
      <alignment wrapText="1"/>
    </xf>
    <xf numFmtId="1" fontId="3" fillId="0" borderId="1127" xfId="0" applyNumberFormat="1" applyFont="1" applyBorder="1" applyAlignment="1">
      <alignment wrapText="1"/>
    </xf>
    <xf numFmtId="1" fontId="3" fillId="0" borderId="1135" xfId="0" applyNumberFormat="1" applyFont="1" applyBorder="1" applyAlignment="1">
      <alignment horizontal="center" vertical="center" wrapText="1"/>
    </xf>
    <xf numFmtId="1" fontId="3" fillId="0" borderId="1136" xfId="0" applyNumberFormat="1" applyFont="1" applyBorder="1" applyAlignment="1">
      <alignment horizontal="center" vertical="center" wrapText="1"/>
    </xf>
    <xf numFmtId="1" fontId="3" fillId="0" borderId="1137" xfId="0" applyNumberFormat="1" applyFont="1" applyBorder="1" applyAlignment="1">
      <alignment horizontal="center" vertical="center" wrapText="1"/>
    </xf>
    <xf numFmtId="1" fontId="3" fillId="0" borderId="1138" xfId="0" applyNumberFormat="1" applyFont="1" applyBorder="1" applyAlignment="1">
      <alignment horizontal="center" vertical="center" wrapText="1"/>
    </xf>
    <xf numFmtId="1" fontId="3" fillId="0" borderId="1139" xfId="0" applyNumberFormat="1" applyFont="1" applyBorder="1" applyAlignment="1">
      <alignment horizontal="center" vertical="center" wrapText="1"/>
    </xf>
    <xf numFmtId="1" fontId="3" fillId="0" borderId="1140" xfId="0" applyNumberFormat="1" applyFont="1" applyBorder="1" applyAlignment="1">
      <alignment wrapText="1"/>
    </xf>
    <xf numFmtId="1" fontId="2" fillId="3" borderId="1117" xfId="0" applyNumberFormat="1" applyFont="1" applyFill="1" applyBorder="1" applyAlignment="1">
      <alignment wrapText="1"/>
    </xf>
    <xf numFmtId="1" fontId="3" fillId="0" borderId="1138" xfId="0" applyNumberFormat="1" applyFont="1" applyBorder="1"/>
    <xf numFmtId="1" fontId="3" fillId="0" borderId="1136" xfId="0" applyNumberFormat="1" applyFont="1" applyBorder="1"/>
    <xf numFmtId="1" fontId="3" fillId="0" borderId="1137" xfId="0" applyNumberFormat="1" applyFont="1" applyBorder="1"/>
    <xf numFmtId="1" fontId="3" fillId="0" borderId="1141" xfId="0" applyNumberFormat="1" applyFont="1" applyBorder="1"/>
    <xf numFmtId="1" fontId="3" fillId="0" borderId="1139" xfId="0" applyNumberFormat="1" applyFont="1" applyBorder="1"/>
    <xf numFmtId="1" fontId="7" fillId="3" borderId="1140" xfId="0" applyNumberFormat="1" applyFont="1" applyFill="1" applyBorder="1"/>
    <xf numFmtId="1" fontId="10" fillId="0" borderId="1117" xfId="0" applyNumberFormat="1" applyFont="1" applyBorder="1"/>
    <xf numFmtId="1" fontId="3" fillId="0" borderId="1144" xfId="0" applyNumberFormat="1" applyFont="1" applyBorder="1"/>
    <xf numFmtId="1" fontId="3" fillId="0" borderId="1145" xfId="0" applyNumberFormat="1" applyFont="1" applyBorder="1"/>
    <xf numFmtId="1" fontId="3" fillId="0" borderId="1143" xfId="0" applyNumberFormat="1" applyFont="1" applyBorder="1"/>
    <xf numFmtId="1" fontId="3" fillId="6" borderId="1144" xfId="0" applyNumberFormat="1" applyFont="1" applyFill="1" applyBorder="1" applyProtection="1">
      <protection locked="0"/>
    </xf>
    <xf numFmtId="1" fontId="3" fillId="6" borderId="1143" xfId="0" applyNumberFormat="1" applyFont="1" applyFill="1" applyBorder="1" applyProtection="1">
      <protection locked="0"/>
    </xf>
    <xf numFmtId="1" fontId="3" fillId="6" borderId="1146" xfId="0" applyNumberFormat="1" applyFont="1" applyFill="1" applyBorder="1" applyProtection="1">
      <protection locked="0"/>
    </xf>
    <xf numFmtId="1" fontId="3" fillId="0" borderId="1140" xfId="0" applyNumberFormat="1" applyFont="1" applyBorder="1" applyAlignment="1" applyProtection="1">
      <alignment wrapText="1"/>
      <protection locked="0"/>
    </xf>
    <xf numFmtId="1" fontId="3" fillId="0" borderId="1134" xfId="0" applyNumberFormat="1" applyFont="1" applyBorder="1" applyAlignment="1" applyProtection="1">
      <alignment wrapText="1"/>
      <protection locked="0"/>
    </xf>
    <xf numFmtId="1" fontId="10" fillId="0" borderId="1127" xfId="0" applyNumberFormat="1" applyFont="1" applyBorder="1"/>
    <xf numFmtId="1" fontId="3" fillId="0" borderId="1148" xfId="0" applyNumberFormat="1" applyFont="1" applyBorder="1" applyAlignment="1">
      <alignment horizontal="center" vertical="center" wrapText="1"/>
    </xf>
    <xf numFmtId="1" fontId="3" fillId="0" borderId="1149" xfId="0" applyNumberFormat="1" applyFont="1" applyBorder="1" applyAlignment="1">
      <alignment horizontal="center" vertical="center" wrapText="1"/>
    </xf>
    <xf numFmtId="1" fontId="3" fillId="0" borderId="1150" xfId="0" applyNumberFormat="1" applyFont="1" applyBorder="1" applyAlignment="1">
      <alignment horizontal="center" vertical="center" wrapText="1"/>
    </xf>
    <xf numFmtId="1" fontId="3" fillId="0" borderId="1130" xfId="0" applyNumberFormat="1" applyFont="1" applyBorder="1" applyAlignment="1">
      <alignment horizontal="center" vertical="center" wrapText="1"/>
    </xf>
    <xf numFmtId="1" fontId="3" fillId="0" borderId="1091" xfId="0" applyNumberFormat="1" applyFont="1" applyBorder="1" applyAlignment="1">
      <alignment horizontal="right"/>
    </xf>
    <xf numFmtId="1" fontId="3" fillId="0" borderId="1151" xfId="0" applyNumberFormat="1" applyFont="1" applyBorder="1" applyAlignment="1">
      <alignment horizontal="right"/>
    </xf>
    <xf numFmtId="1" fontId="3" fillId="8" borderId="1091" xfId="0" applyNumberFormat="1" applyFont="1" applyFill="1" applyBorder="1"/>
    <xf numFmtId="1" fontId="3" fillId="8" borderId="1152" xfId="0" applyNumberFormat="1" applyFont="1" applyFill="1" applyBorder="1"/>
    <xf numFmtId="1" fontId="3" fillId="6" borderId="1153" xfId="0" applyNumberFormat="1" applyFont="1" applyFill="1" applyBorder="1" applyProtection="1">
      <protection locked="0"/>
    </xf>
    <xf numFmtId="1" fontId="3" fillId="0" borderId="1148" xfId="0" applyNumberFormat="1" applyFont="1" applyBorder="1" applyAlignment="1">
      <alignment vertical="center" wrapText="1"/>
    </xf>
    <xf numFmtId="1" fontId="3" fillId="0" borderId="1148" xfId="0" applyNumberFormat="1" applyFont="1" applyBorder="1" applyAlignment="1">
      <alignment horizontal="right" wrapText="1"/>
    </xf>
    <xf numFmtId="1" fontId="3" fillId="0" borderId="1155" xfId="0" applyNumberFormat="1" applyFont="1" applyBorder="1" applyAlignment="1">
      <alignment horizontal="right" wrapText="1"/>
    </xf>
    <xf numFmtId="1" fontId="3" fillId="10" borderId="1152" xfId="0" applyNumberFormat="1" applyFont="1" applyFill="1" applyBorder="1" applyProtection="1">
      <protection locked="0"/>
    </xf>
    <xf numFmtId="1" fontId="3" fillId="6" borderId="1151" xfId="0" applyNumberFormat="1" applyFont="1" applyFill="1" applyBorder="1" applyProtection="1">
      <protection locked="0"/>
    </xf>
    <xf numFmtId="1" fontId="2" fillId="2" borderId="1156" xfId="0" applyNumberFormat="1" applyFont="1" applyFill="1" applyBorder="1" applyAlignment="1">
      <alignment wrapText="1"/>
    </xf>
    <xf numFmtId="1" fontId="2" fillId="0" borderId="1157" xfId="0" applyNumberFormat="1" applyFont="1" applyBorder="1" applyAlignment="1">
      <alignment wrapText="1"/>
    </xf>
    <xf numFmtId="1" fontId="2" fillId="0" borderId="1156" xfId="0" applyNumberFormat="1" applyFont="1" applyBorder="1" applyAlignment="1">
      <alignment wrapText="1"/>
    </xf>
    <xf numFmtId="1" fontId="3" fillId="0" borderId="1156" xfId="0" applyNumberFormat="1" applyFont="1" applyBorder="1" applyAlignment="1">
      <alignment wrapText="1"/>
    </xf>
    <xf numFmtId="1" fontId="3" fillId="0" borderId="1158" xfId="0" applyNumberFormat="1" applyFont="1" applyBorder="1" applyAlignment="1">
      <alignment wrapText="1"/>
    </xf>
    <xf numFmtId="1" fontId="3" fillId="0" borderId="1157" xfId="0" applyNumberFormat="1" applyFont="1" applyBorder="1" applyAlignment="1">
      <alignment wrapText="1"/>
    </xf>
    <xf numFmtId="1" fontId="3" fillId="3" borderId="1156" xfId="0" applyNumberFormat="1" applyFont="1" applyFill="1" applyBorder="1" applyAlignment="1">
      <alignment wrapText="1"/>
    </xf>
    <xf numFmtId="1" fontId="3" fillId="0" borderId="1159" xfId="0" applyNumberFormat="1" applyFont="1" applyBorder="1" applyAlignment="1">
      <alignment horizontal="center" vertical="center" wrapText="1"/>
    </xf>
    <xf numFmtId="1" fontId="3" fillId="0" borderId="1160" xfId="0" applyNumberFormat="1" applyFont="1" applyBorder="1" applyAlignment="1">
      <alignment horizontal="center" vertical="center" wrapText="1"/>
    </xf>
    <xf numFmtId="1" fontId="3" fillId="0" borderId="1161" xfId="0" applyNumberFormat="1" applyFont="1" applyBorder="1" applyAlignment="1">
      <alignment horizontal="center" vertical="center" wrapText="1"/>
    </xf>
    <xf numFmtId="1" fontId="3" fillId="3" borderId="1150" xfId="0" applyNumberFormat="1" applyFont="1" applyFill="1" applyBorder="1" applyAlignment="1">
      <alignment horizontal="center" vertical="center" wrapText="1"/>
    </xf>
    <xf numFmtId="1" fontId="3" fillId="0" borderId="1091" xfId="0" applyNumberFormat="1" applyFont="1" applyBorder="1"/>
    <xf numFmtId="1" fontId="3" fillId="0" borderId="1108" xfId="0" applyNumberFormat="1" applyFont="1" applyBorder="1"/>
    <xf numFmtId="1" fontId="3" fillId="6" borderId="1152" xfId="0" applyNumberFormat="1" applyFont="1" applyFill="1" applyBorder="1" applyProtection="1">
      <protection locked="0"/>
    </xf>
    <xf numFmtId="1" fontId="3" fillId="10" borderId="1108" xfId="0" applyNumberFormat="1" applyFont="1" applyFill="1" applyBorder="1" applyProtection="1">
      <protection locked="0"/>
    </xf>
    <xf numFmtId="1" fontId="3" fillId="0" borderId="1150" xfId="0" applyNumberFormat="1" applyFont="1" applyBorder="1" applyAlignment="1">
      <alignment vertical="center"/>
    </xf>
    <xf numFmtId="1" fontId="3" fillId="0" borderId="1149" xfId="0" applyNumberFormat="1" applyFont="1" applyBorder="1" applyAlignment="1">
      <alignment vertical="center"/>
    </xf>
    <xf numFmtId="1" fontId="3" fillId="0" borderId="1159" xfId="0" applyNumberFormat="1" applyFont="1" applyBorder="1" applyAlignment="1">
      <alignment vertical="center"/>
    </xf>
    <xf numFmtId="1" fontId="3" fillId="0" borderId="1162" xfId="0" applyNumberFormat="1" applyFont="1" applyBorder="1" applyAlignment="1">
      <alignment vertical="center"/>
    </xf>
    <xf numFmtId="1" fontId="3" fillId="0" borderId="1133" xfId="0" applyNumberFormat="1" applyFont="1" applyBorder="1" applyAlignment="1">
      <alignment vertical="center"/>
    </xf>
    <xf numFmtId="1" fontId="3" fillId="3" borderId="1162" xfId="0" applyNumberFormat="1" applyFont="1" applyFill="1" applyBorder="1" applyAlignment="1">
      <alignment vertical="center"/>
    </xf>
    <xf numFmtId="1" fontId="3" fillId="3" borderId="1133" xfId="0" applyNumberFormat="1" applyFont="1" applyFill="1" applyBorder="1" applyAlignment="1">
      <alignment vertical="center"/>
    </xf>
    <xf numFmtId="1" fontId="3" fillId="3" borderId="1150" xfId="0" applyNumberFormat="1" applyFont="1" applyFill="1" applyBorder="1" applyAlignment="1">
      <alignment vertical="center"/>
    </xf>
    <xf numFmtId="1" fontId="3" fillId="0" borderId="1155" xfId="0" applyNumberFormat="1" applyFont="1" applyBorder="1" applyAlignment="1">
      <alignment horizontal="center" vertical="center"/>
    </xf>
    <xf numFmtId="1" fontId="3" fillId="0" borderId="1148" xfId="0" applyNumberFormat="1" applyFont="1" applyBorder="1" applyAlignment="1">
      <alignment horizontal="center" vertical="center"/>
    </xf>
    <xf numFmtId="1" fontId="3" fillId="3" borderId="1160" xfId="0" applyNumberFormat="1" applyFont="1" applyFill="1" applyBorder="1" applyAlignment="1">
      <alignment horizontal="center" vertical="center" wrapText="1"/>
    </xf>
    <xf numFmtId="1" fontId="3" fillId="0" borderId="1153" xfId="0" applyNumberFormat="1" applyFont="1" applyBorder="1"/>
    <xf numFmtId="1" fontId="3" fillId="0" borderId="1151" xfId="0" applyNumberFormat="1" applyFont="1" applyBorder="1"/>
    <xf numFmtId="1" fontId="3" fillId="6" borderId="1163" xfId="0" applyNumberFormat="1" applyFont="1" applyFill="1" applyBorder="1" applyProtection="1">
      <protection locked="0"/>
    </xf>
    <xf numFmtId="1" fontId="3" fillId="10" borderId="1091" xfId="0" applyNumberFormat="1" applyFont="1" applyFill="1" applyBorder="1" applyProtection="1">
      <protection locked="0"/>
    </xf>
    <xf numFmtId="1" fontId="3" fillId="10" borderId="1163" xfId="0" applyNumberFormat="1" applyFont="1" applyFill="1" applyBorder="1" applyProtection="1">
      <protection locked="0"/>
    </xf>
    <xf numFmtId="1" fontId="3" fillId="0" borderId="1090" xfId="0" applyNumberFormat="1" applyFont="1" applyBorder="1"/>
    <xf numFmtId="1" fontId="3" fillId="0" borderId="1130" xfId="0" applyNumberFormat="1" applyFont="1" applyBorder="1" applyAlignment="1">
      <alignment horizontal="center" vertical="center"/>
    </xf>
    <xf numFmtId="1" fontId="3" fillId="0" borderId="1150" xfId="0" applyNumberFormat="1" applyFont="1" applyBorder="1"/>
    <xf numFmtId="1" fontId="3" fillId="0" borderId="1149" xfId="0" applyNumberFormat="1" applyFont="1" applyBorder="1"/>
    <xf numFmtId="1" fontId="3" fillId="0" borderId="1160" xfId="0" applyNumberFormat="1" applyFont="1" applyBorder="1"/>
    <xf numFmtId="1" fontId="3" fillId="0" borderId="1159" xfId="0" applyNumberFormat="1" applyFont="1" applyBorder="1"/>
    <xf numFmtId="1" fontId="5" fillId="2" borderId="1164" xfId="0" applyNumberFormat="1" applyFont="1" applyFill="1" applyBorder="1"/>
    <xf numFmtId="1" fontId="3" fillId="0" borderId="1133" xfId="0" applyNumberFormat="1" applyFont="1" applyBorder="1" applyAlignment="1">
      <alignment horizontal="center" vertical="center" wrapText="1"/>
    </xf>
    <xf numFmtId="1" fontId="3" fillId="0" borderId="1148" xfId="4" applyNumberFormat="1" applyFont="1" applyBorder="1" applyAlignment="1" applyProtection="1">
      <alignment horizontal="center" vertical="center"/>
      <protection hidden="1"/>
    </xf>
    <xf numFmtId="1" fontId="3" fillId="0" borderId="1155" xfId="2" applyNumberFormat="1" applyFont="1" applyBorder="1" applyAlignment="1">
      <alignment horizontal="center" vertical="center" wrapText="1"/>
    </xf>
    <xf numFmtId="1" fontId="3" fillId="0" borderId="1130" xfId="2" applyNumberFormat="1" applyFont="1" applyBorder="1" applyAlignment="1">
      <alignment horizontal="center" vertical="center" wrapText="1"/>
    </xf>
    <xf numFmtId="1" fontId="3" fillId="0" borderId="1173" xfId="2" applyNumberFormat="1" applyFont="1" applyBorder="1" applyAlignment="1">
      <alignment horizontal="center" vertical="center" wrapText="1"/>
    </xf>
    <xf numFmtId="1" fontId="3" fillId="0" borderId="1171" xfId="2" applyNumberFormat="1" applyFont="1" applyBorder="1" applyAlignment="1">
      <alignment horizontal="center" vertical="center" wrapText="1"/>
    </xf>
    <xf numFmtId="1" fontId="3" fillId="0" borderId="1172" xfId="2" applyNumberFormat="1" applyFont="1" applyBorder="1" applyAlignment="1">
      <alignment horizontal="center" vertical="center" wrapText="1"/>
    </xf>
    <xf numFmtId="1" fontId="3" fillId="0" borderId="1160" xfId="2" applyNumberFormat="1" applyFont="1" applyBorder="1" applyAlignment="1">
      <alignment horizontal="center" vertical="center" wrapText="1"/>
    </xf>
    <xf numFmtId="1" fontId="3" fillId="0" borderId="1174" xfId="2" applyNumberFormat="1" applyFont="1" applyBorder="1"/>
    <xf numFmtId="1" fontId="3" fillId="0" borderId="1166" xfId="2" applyNumberFormat="1" applyFont="1" applyBorder="1"/>
    <xf numFmtId="1" fontId="3" fillId="0" borderId="1175" xfId="2" applyNumberFormat="1" applyFont="1" applyBorder="1"/>
    <xf numFmtId="1" fontId="3" fillId="6" borderId="1166" xfId="2" applyNumberFormat="1" applyFont="1" applyFill="1" applyBorder="1" applyProtection="1">
      <protection locked="0"/>
    </xf>
    <xf numFmtId="1" fontId="3" fillId="6" borderId="1176" xfId="2" applyNumberFormat="1" applyFont="1" applyFill="1" applyBorder="1" applyProtection="1">
      <protection locked="0"/>
    </xf>
    <xf numFmtId="1" fontId="3" fillId="6" borderId="1175" xfId="2" applyNumberFormat="1" applyFont="1" applyFill="1" applyBorder="1" applyProtection="1">
      <protection locked="0"/>
    </xf>
    <xf numFmtId="1" fontId="3" fillId="6" borderId="1177" xfId="2" applyNumberFormat="1" applyFont="1" applyFill="1" applyBorder="1" applyProtection="1">
      <protection locked="0"/>
    </xf>
    <xf numFmtId="1" fontId="3" fillId="6" borderId="1174" xfId="2" applyNumberFormat="1" applyFont="1" applyFill="1" applyBorder="1" applyProtection="1">
      <protection locked="0"/>
    </xf>
    <xf numFmtId="1" fontId="3" fillId="0" borderId="1173" xfId="2" applyNumberFormat="1" applyFont="1" applyBorder="1"/>
    <xf numFmtId="1" fontId="3" fillId="0" borderId="1178" xfId="2" applyNumberFormat="1" applyFont="1" applyBorder="1"/>
    <xf numFmtId="1" fontId="3" fillId="0" borderId="1133" xfId="2" applyNumberFormat="1" applyFont="1" applyBorder="1"/>
    <xf numFmtId="1" fontId="3" fillId="0" borderId="1171" xfId="2" applyNumberFormat="1" applyFont="1" applyBorder="1"/>
    <xf numFmtId="1" fontId="3" fillId="0" borderId="1172" xfId="2" applyNumberFormat="1" applyFont="1" applyBorder="1"/>
    <xf numFmtId="1" fontId="3" fillId="0" borderId="1160" xfId="2" applyNumberFormat="1" applyFont="1" applyBorder="1"/>
    <xf numFmtId="1" fontId="3" fillId="0" borderId="1167" xfId="2" applyNumberFormat="1" applyFont="1" applyBorder="1"/>
    <xf numFmtId="1" fontId="3" fillId="6" borderId="1173" xfId="2" applyNumberFormat="1" applyFont="1" applyFill="1" applyBorder="1" applyProtection="1">
      <protection locked="0"/>
    </xf>
    <xf numFmtId="1" fontId="3" fillId="6" borderId="1160" xfId="2" applyNumberFormat="1" applyFont="1" applyFill="1" applyBorder="1" applyProtection="1">
      <protection locked="0"/>
    </xf>
    <xf numFmtId="1" fontId="3" fillId="6" borderId="1179" xfId="2" applyNumberFormat="1" applyFont="1" applyFill="1" applyBorder="1" applyProtection="1">
      <protection locked="0"/>
    </xf>
    <xf numFmtId="1" fontId="3" fillId="6" borderId="1133" xfId="2" applyNumberFormat="1" applyFont="1" applyFill="1" applyBorder="1" applyProtection="1">
      <protection locked="0"/>
    </xf>
    <xf numFmtId="1" fontId="3" fillId="6" borderId="1167" xfId="2" applyNumberFormat="1" applyFont="1" applyFill="1" applyBorder="1" applyProtection="1">
      <protection locked="0"/>
    </xf>
    <xf numFmtId="1" fontId="3" fillId="0" borderId="1175" xfId="2" applyNumberFormat="1" applyFont="1" applyBorder="1" applyAlignment="1">
      <alignment horizontal="left" vertical="center" wrapText="1"/>
    </xf>
    <xf numFmtId="1" fontId="3" fillId="6" borderId="1182" xfId="2" applyNumberFormat="1" applyFont="1" applyFill="1" applyBorder="1" applyProtection="1">
      <protection locked="0"/>
    </xf>
    <xf numFmtId="1" fontId="3" fillId="0" borderId="1170" xfId="2" applyNumberFormat="1" applyFont="1" applyBorder="1" applyAlignment="1">
      <alignment horizontal="center" vertical="center" wrapText="1"/>
    </xf>
    <xf numFmtId="1" fontId="3" fillId="6" borderId="1181" xfId="2" applyNumberFormat="1" applyFont="1" applyFill="1" applyBorder="1" applyProtection="1">
      <protection locked="0"/>
    </xf>
    <xf numFmtId="1" fontId="3" fillId="0" borderId="1173" xfId="0" applyNumberFormat="1" applyFont="1" applyBorder="1" applyAlignment="1">
      <alignment horizontal="center" vertical="center" wrapText="1"/>
    </xf>
    <xf numFmtId="1" fontId="3" fillId="0" borderId="1178" xfId="0" applyNumberFormat="1" applyFont="1" applyBorder="1" applyAlignment="1">
      <alignment horizontal="center" vertical="center" wrapText="1"/>
    </xf>
    <xf numFmtId="1" fontId="3" fillId="0" borderId="1171" xfId="0" applyNumberFormat="1" applyFont="1" applyBorder="1" applyAlignment="1">
      <alignment horizontal="center" vertical="center" wrapText="1"/>
    </xf>
    <xf numFmtId="0" fontId="3" fillId="0" borderId="1174" xfId="0" applyFont="1" applyBorder="1" applyAlignment="1">
      <alignment vertical="center" wrapText="1"/>
    </xf>
    <xf numFmtId="1" fontId="3" fillId="0" borderId="1166" xfId="0" applyNumberFormat="1" applyFont="1" applyBorder="1"/>
    <xf numFmtId="1" fontId="3" fillId="0" borderId="1175" xfId="0" applyNumberFormat="1" applyFont="1" applyBorder="1"/>
    <xf numFmtId="1" fontId="3" fillId="6" borderId="1176" xfId="0" applyNumberFormat="1" applyFont="1" applyFill="1" applyBorder="1" applyProtection="1">
      <protection locked="0"/>
    </xf>
    <xf numFmtId="1" fontId="3" fillId="6" borderId="1166" xfId="0" applyNumberFormat="1" applyFont="1" applyFill="1" applyBorder="1" applyProtection="1">
      <protection locked="0"/>
    </xf>
    <xf numFmtId="1" fontId="3" fillId="0" borderId="1155" xfId="0" applyNumberFormat="1" applyFont="1" applyBorder="1" applyAlignment="1">
      <alignment horizontal="center" vertical="center" wrapText="1"/>
    </xf>
    <xf numFmtId="1" fontId="3" fillId="3" borderId="1181" xfId="0" applyNumberFormat="1" applyFont="1" applyFill="1" applyBorder="1" applyAlignment="1">
      <alignment vertical="center" wrapText="1"/>
    </xf>
    <xf numFmtId="1" fontId="3" fillId="3" borderId="1166" xfId="0" applyNumberFormat="1" applyFont="1" applyFill="1" applyBorder="1" applyAlignment="1">
      <alignment horizontal="right" wrapText="1"/>
    </xf>
    <xf numFmtId="1" fontId="3" fillId="3" borderId="1175" xfId="0" applyNumberFormat="1" applyFont="1" applyFill="1" applyBorder="1" applyAlignment="1">
      <alignment horizontal="right"/>
    </xf>
    <xf numFmtId="1" fontId="3" fillId="6" borderId="1175" xfId="0" applyNumberFormat="1" applyFont="1" applyFill="1" applyBorder="1" applyProtection="1">
      <protection locked="0"/>
    </xf>
    <xf numFmtId="1" fontId="3" fillId="6" borderId="1174" xfId="0" applyNumberFormat="1" applyFont="1" applyFill="1" applyBorder="1" applyProtection="1">
      <protection locked="0"/>
    </xf>
    <xf numFmtId="1" fontId="3" fillId="3" borderId="1167" xfId="0" applyNumberFormat="1" applyFont="1" applyFill="1" applyBorder="1" applyAlignment="1">
      <alignment horizontal="center"/>
    </xf>
    <xf numFmtId="1" fontId="3" fillId="3" borderId="1173" xfId="0" applyNumberFormat="1" applyFont="1" applyFill="1" applyBorder="1" applyAlignment="1">
      <alignment horizontal="right"/>
    </xf>
    <xf numFmtId="1" fontId="3" fillId="3" borderId="1178" xfId="0" applyNumberFormat="1" applyFont="1" applyFill="1" applyBorder="1" applyAlignment="1">
      <alignment horizontal="right"/>
    </xf>
    <xf numFmtId="1" fontId="3" fillId="3" borderId="1133" xfId="0" applyNumberFormat="1" applyFont="1" applyFill="1" applyBorder="1" applyAlignment="1">
      <alignment horizontal="right"/>
    </xf>
    <xf numFmtId="1" fontId="3" fillId="3" borderId="1173" xfId="0" applyNumberFormat="1" applyFont="1" applyFill="1" applyBorder="1"/>
    <xf numFmtId="1" fontId="3" fillId="3" borderId="1133" xfId="0" applyNumberFormat="1" applyFont="1" applyFill="1" applyBorder="1"/>
    <xf numFmtId="1" fontId="3" fillId="3" borderId="1171" xfId="0" applyNumberFormat="1" applyFont="1" applyFill="1" applyBorder="1"/>
    <xf numFmtId="1" fontId="3" fillId="3" borderId="1170" xfId="0" applyNumberFormat="1" applyFont="1" applyFill="1" applyBorder="1"/>
    <xf numFmtId="1" fontId="3" fillId="3" borderId="1172" xfId="0" applyNumberFormat="1" applyFont="1" applyFill="1" applyBorder="1"/>
    <xf numFmtId="1" fontId="3" fillId="3" borderId="1167" xfId="0" applyNumberFormat="1" applyFont="1" applyFill="1" applyBorder="1"/>
    <xf numFmtId="1" fontId="17" fillId="8" borderId="1166" xfId="0" applyNumberFormat="1" applyFont="1" applyFill="1" applyBorder="1" applyAlignment="1">
      <alignment horizontal="right" wrapText="1"/>
    </xf>
    <xf numFmtId="1" fontId="17" fillId="8" borderId="1166" xfId="0" applyNumberFormat="1" applyFont="1" applyFill="1" applyBorder="1"/>
    <xf numFmtId="1" fontId="17" fillId="8" borderId="1108" xfId="0" applyNumberFormat="1" applyFont="1" applyFill="1" applyBorder="1"/>
    <xf numFmtId="1" fontId="17" fillId="8" borderId="1175" xfId="0" applyNumberFormat="1" applyFont="1" applyFill="1" applyBorder="1"/>
    <xf numFmtId="1" fontId="17" fillId="8" borderId="1174" xfId="0" applyNumberFormat="1" applyFont="1" applyFill="1" applyBorder="1"/>
    <xf numFmtId="1" fontId="17" fillId="8" borderId="1173" xfId="0" applyNumberFormat="1" applyFont="1" applyFill="1" applyBorder="1" applyAlignment="1">
      <alignment horizontal="right"/>
    </xf>
    <xf numFmtId="1" fontId="17" fillId="8" borderId="1173" xfId="0" applyNumberFormat="1" applyFont="1" applyFill="1" applyBorder="1"/>
    <xf numFmtId="1" fontId="17" fillId="8" borderId="1171" xfId="0" applyNumberFormat="1" applyFont="1" applyFill="1" applyBorder="1"/>
    <xf numFmtId="1" fontId="17" fillId="8" borderId="1170" xfId="0" applyNumberFormat="1" applyFont="1" applyFill="1" applyBorder="1"/>
    <xf numFmtId="1" fontId="17" fillId="8" borderId="1172" xfId="0" applyNumberFormat="1" applyFont="1" applyFill="1" applyBorder="1"/>
    <xf numFmtId="1" fontId="17" fillId="8" borderId="1133" xfId="0" applyNumberFormat="1" applyFont="1" applyFill="1" applyBorder="1"/>
    <xf numFmtId="1" fontId="17" fillId="8" borderId="1167" xfId="0" applyNumberFormat="1" applyFont="1" applyFill="1" applyBorder="1"/>
    <xf numFmtId="1" fontId="3" fillId="3" borderId="1171" xfId="0" applyNumberFormat="1" applyFont="1" applyFill="1" applyBorder="1" applyAlignment="1">
      <alignment horizontal="right"/>
    </xf>
    <xf numFmtId="1" fontId="3" fillId="3" borderId="1160" xfId="0" applyNumberFormat="1" applyFont="1" applyFill="1" applyBorder="1"/>
    <xf numFmtId="1" fontId="3" fillId="3" borderId="1132" xfId="0" applyNumberFormat="1" applyFont="1" applyFill="1" applyBorder="1"/>
    <xf numFmtId="1" fontId="17" fillId="8" borderId="1184" xfId="0" applyNumberFormat="1" applyFont="1" applyFill="1" applyBorder="1" applyAlignment="1">
      <alignment horizontal="right"/>
    </xf>
    <xf numFmtId="1" fontId="17" fillId="8" borderId="1185" xfId="0" applyNumberFormat="1" applyFont="1" applyFill="1" applyBorder="1"/>
    <xf numFmtId="1" fontId="17" fillId="8" borderId="1186" xfId="0" applyNumberFormat="1" applyFont="1" applyFill="1" applyBorder="1"/>
    <xf numFmtId="1" fontId="17" fillId="8" borderId="1187" xfId="0" applyNumberFormat="1" applyFont="1" applyFill="1" applyBorder="1"/>
    <xf numFmtId="1" fontId="17" fillId="8" borderId="1188" xfId="0" applyNumberFormat="1" applyFont="1" applyFill="1" applyBorder="1"/>
    <xf numFmtId="1" fontId="17" fillId="8" borderId="1189" xfId="0" applyNumberFormat="1" applyFont="1" applyFill="1" applyBorder="1"/>
    <xf numFmtId="1" fontId="17" fillId="8" borderId="1184" xfId="0" applyNumberFormat="1" applyFont="1" applyFill="1" applyBorder="1"/>
    <xf numFmtId="1" fontId="3" fillId="0" borderId="136" xfId="0" applyNumberFormat="1" applyFont="1" applyBorder="1" applyAlignment="1">
      <alignment horizontal="center" vertical="center" wrapText="1"/>
    </xf>
    <xf numFmtId="1" fontId="3" fillId="0" borderId="77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77" xfId="0" applyNumberFormat="1" applyFont="1" applyBorder="1" applyAlignment="1">
      <alignment horizontal="center" vertical="center"/>
    </xf>
    <xf numFmtId="1" fontId="3" fillId="0" borderId="22" xfId="0" applyNumberFormat="1" applyFont="1" applyBorder="1" applyAlignment="1">
      <alignment horizontal="center" vertical="center" wrapText="1"/>
    </xf>
    <xf numFmtId="1" fontId="7" fillId="2" borderId="0" xfId="0" applyNumberFormat="1" applyFont="1" applyFill="1" applyAlignment="1">
      <alignment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14" xfId="2" applyNumberFormat="1" applyFont="1" applyBorder="1" applyAlignment="1">
      <alignment horizontal="left" vertical="center" wrapText="1"/>
    </xf>
    <xf numFmtId="1" fontId="3" fillId="0" borderId="992" xfId="0" applyNumberFormat="1" applyFont="1" applyBorder="1" applyAlignment="1">
      <alignment horizontal="center" vertical="center" wrapText="1"/>
    </xf>
    <xf numFmtId="1" fontId="5" fillId="0" borderId="1190" xfId="0" applyNumberFormat="1" applyFont="1" applyBorder="1"/>
    <xf numFmtId="1" fontId="3" fillId="0" borderId="1198" xfId="0" applyNumberFormat="1" applyFont="1" applyBorder="1" applyAlignment="1">
      <alignment horizontal="center" vertical="center" wrapText="1"/>
    </xf>
    <xf numFmtId="1" fontId="3" fillId="0" borderId="1199" xfId="0" applyNumberFormat="1" applyFont="1" applyBorder="1" applyAlignment="1">
      <alignment horizontal="center" vertical="center" wrapText="1"/>
    </xf>
    <xf numFmtId="1" fontId="3" fillId="0" borderId="1197" xfId="0" applyNumberFormat="1" applyFont="1" applyBorder="1" applyAlignment="1">
      <alignment horizontal="center" vertical="center" wrapText="1"/>
    </xf>
    <xf numFmtId="1" fontId="3" fillId="0" borderId="1200" xfId="0" applyNumberFormat="1" applyFont="1" applyBorder="1" applyAlignment="1">
      <alignment horizontal="center" vertical="center"/>
    </xf>
    <xf numFmtId="1" fontId="3" fillId="0" borderId="1198" xfId="0" applyNumberFormat="1" applyFont="1" applyBorder="1" applyAlignment="1">
      <alignment horizontal="right"/>
    </xf>
    <xf numFmtId="1" fontId="3" fillId="0" borderId="1199" xfId="0" applyNumberFormat="1" applyFont="1" applyBorder="1" applyAlignment="1">
      <alignment horizontal="right"/>
    </xf>
    <xf numFmtId="1" fontId="3" fillId="0" borderId="1197" xfId="0" applyNumberFormat="1" applyFont="1" applyBorder="1" applyAlignment="1">
      <alignment horizontal="right"/>
    </xf>
    <xf numFmtId="1" fontId="3" fillId="6" borderId="1198" xfId="0" applyNumberFormat="1" applyFont="1" applyFill="1" applyBorder="1" applyProtection="1">
      <protection locked="0"/>
    </xf>
    <xf numFmtId="1" fontId="3" fillId="6" borderId="1197" xfId="0" applyNumberFormat="1" applyFont="1" applyFill="1" applyBorder="1" applyProtection="1">
      <protection locked="0"/>
    </xf>
    <xf numFmtId="1" fontId="3" fillId="0" borderId="1201" xfId="0" applyNumberFormat="1" applyFont="1" applyBorder="1" applyAlignment="1">
      <alignment horizontal="center" vertical="center"/>
    </xf>
    <xf numFmtId="1" fontId="3" fillId="0" borderId="1202" xfId="0" applyNumberFormat="1" applyFont="1" applyBorder="1" applyAlignment="1">
      <alignment horizontal="right" wrapText="1"/>
    </xf>
    <xf numFmtId="1" fontId="3" fillId="0" borderId="1203" xfId="0" applyNumberFormat="1" applyFont="1" applyBorder="1" applyAlignment="1">
      <alignment horizontal="right"/>
    </xf>
    <xf numFmtId="1" fontId="3" fillId="6" borderId="1202" xfId="0" applyNumberFormat="1" applyFont="1" applyFill="1" applyBorder="1" applyProtection="1">
      <protection locked="0"/>
    </xf>
    <xf numFmtId="1" fontId="3" fillId="6" borderId="1203" xfId="0" applyNumberFormat="1" applyFont="1" applyFill="1" applyBorder="1" applyProtection="1">
      <protection locked="0"/>
    </xf>
    <xf numFmtId="1" fontId="3" fillId="7" borderId="1204" xfId="1" applyNumberFormat="1" applyFont="1" applyBorder="1" applyProtection="1">
      <protection locked="0"/>
    </xf>
    <xf numFmtId="1" fontId="3" fillId="7" borderId="1205" xfId="1" applyNumberFormat="1" applyFont="1" applyBorder="1" applyProtection="1">
      <protection locked="0"/>
    </xf>
    <xf numFmtId="1" fontId="3" fillId="7" borderId="1206" xfId="1" applyNumberFormat="1" applyFont="1" applyBorder="1" applyProtection="1">
      <protection locked="0"/>
    </xf>
    <xf numFmtId="1" fontId="3" fillId="0" borderId="1200" xfId="0" applyNumberFormat="1" applyFont="1" applyBorder="1" applyAlignment="1">
      <alignment horizontal="center" vertical="center" wrapText="1"/>
    </xf>
    <xf numFmtId="1" fontId="3" fillId="0" borderId="1209" xfId="0" applyNumberFormat="1" applyFont="1" applyBorder="1" applyAlignment="1">
      <alignment horizontal="center" vertical="center" wrapText="1"/>
    </xf>
    <xf numFmtId="1" fontId="3" fillId="0" borderId="1196" xfId="0" applyNumberFormat="1" applyFont="1" applyBorder="1" applyAlignment="1">
      <alignment horizontal="center" vertical="center" wrapText="1"/>
    </xf>
    <xf numFmtId="1" fontId="3" fillId="0" borderId="1200" xfId="0" applyNumberFormat="1" applyFont="1" applyBorder="1" applyAlignment="1">
      <alignment horizontal="right" wrapText="1"/>
    </xf>
    <xf numFmtId="1" fontId="3" fillId="0" borderId="1210" xfId="0" applyNumberFormat="1" applyFont="1" applyBorder="1" applyAlignment="1">
      <alignment horizontal="right" wrapText="1"/>
    </xf>
    <xf numFmtId="1" fontId="3" fillId="0" borderId="1197" xfId="0" applyNumberFormat="1" applyFont="1" applyBorder="1" applyAlignment="1">
      <alignment horizontal="right" wrapText="1"/>
    </xf>
    <xf numFmtId="1" fontId="3" fillId="6" borderId="1211" xfId="0" applyNumberFormat="1" applyFont="1" applyFill="1" applyBorder="1" applyProtection="1">
      <protection locked="0"/>
    </xf>
    <xf numFmtId="1" fontId="3" fillId="6" borderId="1212" xfId="0" applyNumberFormat="1" applyFont="1" applyFill="1" applyBorder="1" applyProtection="1">
      <protection locked="0"/>
    </xf>
    <xf numFmtId="1" fontId="3" fillId="6" borderId="1213" xfId="0" applyNumberFormat="1" applyFont="1" applyFill="1" applyBorder="1" applyProtection="1">
      <protection locked="0"/>
    </xf>
    <xf numFmtId="1" fontId="3" fillId="0" borderId="1201" xfId="0" applyNumberFormat="1" applyFont="1" applyBorder="1" applyAlignment="1">
      <alignment horizontal="left" vertical="center" wrapText="1"/>
    </xf>
    <xf numFmtId="1" fontId="3" fillId="6" borderId="1214" xfId="0" applyNumberFormat="1" applyFont="1" applyFill="1" applyBorder="1" applyProtection="1">
      <protection locked="0"/>
    </xf>
    <xf numFmtId="1" fontId="3" fillId="6" borderId="1215" xfId="0" applyNumberFormat="1" applyFont="1" applyFill="1" applyBorder="1" applyProtection="1">
      <protection locked="0"/>
    </xf>
    <xf numFmtId="1" fontId="3" fillId="6" borderId="1216" xfId="0" applyNumberFormat="1" applyFont="1" applyFill="1" applyBorder="1" applyProtection="1">
      <protection locked="0"/>
    </xf>
    <xf numFmtId="1" fontId="3" fillId="6" borderId="1217" xfId="0" applyNumberFormat="1" applyFont="1" applyFill="1" applyBorder="1" applyProtection="1">
      <protection locked="0"/>
    </xf>
    <xf numFmtId="1" fontId="3" fillId="0" borderId="1207" xfId="0" applyNumberFormat="1" applyFont="1" applyBorder="1" applyAlignment="1">
      <alignment horizontal="left" vertical="center" wrapText="1"/>
    </xf>
    <xf numFmtId="1" fontId="7" fillId="0" borderId="1196" xfId="0" applyNumberFormat="1" applyFont="1" applyBorder="1"/>
    <xf numFmtId="1" fontId="3" fillId="0" borderId="1215" xfId="0" applyNumberFormat="1" applyFont="1" applyBorder="1" applyAlignment="1">
      <alignment vertical="center" wrapText="1"/>
    </xf>
    <xf numFmtId="1" fontId="3" fillId="0" borderId="1202" xfId="0" applyNumberFormat="1" applyFont="1" applyBorder="1" applyAlignment="1">
      <alignment vertical="center" wrapText="1"/>
    </xf>
    <xf numFmtId="1" fontId="3" fillId="0" borderId="1203" xfId="0" applyNumberFormat="1" applyFont="1" applyBorder="1"/>
    <xf numFmtId="1" fontId="3" fillId="0" borderId="1195" xfId="0" applyNumberFormat="1" applyFont="1" applyBorder="1" applyAlignment="1">
      <alignment vertical="center" wrapText="1"/>
    </xf>
    <xf numFmtId="1" fontId="3" fillId="0" borderId="1198" xfId="0" applyNumberFormat="1" applyFont="1" applyBorder="1" applyAlignment="1">
      <alignment vertical="center" wrapText="1"/>
    </xf>
    <xf numFmtId="1" fontId="3" fillId="0" borderId="1209" xfId="0" applyNumberFormat="1" applyFont="1" applyBorder="1" applyAlignment="1">
      <alignment vertical="center" wrapText="1"/>
    </xf>
    <xf numFmtId="1" fontId="3" fillId="0" borderId="1197" xfId="0" applyNumberFormat="1" applyFont="1" applyBorder="1"/>
    <xf numFmtId="1" fontId="3" fillId="6" borderId="1195" xfId="0" applyNumberFormat="1" applyFont="1" applyFill="1" applyBorder="1" applyProtection="1">
      <protection locked="0"/>
    </xf>
    <xf numFmtId="1" fontId="3" fillId="0" borderId="1198" xfId="0" applyNumberFormat="1" applyFont="1" applyBorder="1" applyAlignment="1">
      <alignment horizontal="right" wrapText="1"/>
    </xf>
    <xf numFmtId="1" fontId="3" fillId="0" borderId="1209" xfId="0" applyNumberFormat="1" applyFont="1" applyBorder="1" applyAlignment="1">
      <alignment horizontal="right" wrapText="1"/>
    </xf>
    <xf numFmtId="1" fontId="3" fillId="0" borderId="1198" xfId="0" applyNumberFormat="1" applyFont="1" applyBorder="1"/>
    <xf numFmtId="1" fontId="3" fillId="0" borderId="1195" xfId="0" applyNumberFormat="1" applyFont="1" applyBorder="1"/>
    <xf numFmtId="1" fontId="3" fillId="0" borderId="1211" xfId="0" applyNumberFormat="1" applyFont="1" applyBorder="1"/>
    <xf numFmtId="1" fontId="3" fillId="0" borderId="1191" xfId="0" applyNumberFormat="1" applyFont="1" applyBorder="1" applyAlignment="1">
      <alignment horizontal="center" vertical="center" wrapText="1"/>
    </xf>
    <xf numFmtId="1" fontId="3" fillId="0" borderId="1195" xfId="0" applyNumberFormat="1" applyFont="1" applyBorder="1" applyAlignment="1">
      <alignment horizontal="center" vertical="center" wrapText="1"/>
    </xf>
    <xf numFmtId="1" fontId="3" fillId="0" borderId="1219" xfId="0" applyNumberFormat="1" applyFont="1" applyBorder="1" applyAlignment="1">
      <alignment horizontal="center" vertical="center" wrapText="1"/>
    </xf>
    <xf numFmtId="1" fontId="3" fillId="6" borderId="1201" xfId="0" applyNumberFormat="1" applyFont="1" applyFill="1" applyBorder="1" applyProtection="1">
      <protection locked="0"/>
    </xf>
    <xf numFmtId="1" fontId="3" fillId="6" borderId="1220" xfId="0" applyNumberFormat="1" applyFont="1" applyFill="1" applyBorder="1" applyProtection="1">
      <protection locked="0"/>
    </xf>
    <xf numFmtId="1" fontId="3" fillId="8" borderId="1201" xfId="0" applyNumberFormat="1" applyFont="1" applyFill="1" applyBorder="1"/>
    <xf numFmtId="1" fontId="3" fillId="8" borderId="1221" xfId="0" applyNumberFormat="1" applyFont="1" applyFill="1" applyBorder="1"/>
    <xf numFmtId="1" fontId="5" fillId="3" borderId="1222" xfId="0" applyNumberFormat="1" applyFont="1" applyFill="1" applyBorder="1"/>
    <xf numFmtId="1" fontId="3" fillId="3" borderId="1222" xfId="0" applyNumberFormat="1" applyFont="1" applyFill="1" applyBorder="1"/>
    <xf numFmtId="1" fontId="3" fillId="3" borderId="1222" xfId="0" applyNumberFormat="1" applyFont="1" applyFill="1" applyBorder="1" applyAlignment="1">
      <alignment wrapText="1"/>
    </xf>
    <xf numFmtId="1" fontId="3" fillId="0" borderId="1223" xfId="0" applyNumberFormat="1" applyFont="1" applyBorder="1" applyAlignment="1">
      <alignment horizontal="center" vertical="center" wrapText="1"/>
    </xf>
    <xf numFmtId="1" fontId="3" fillId="0" borderId="1228" xfId="0" applyNumberFormat="1" applyFont="1" applyBorder="1" applyAlignment="1">
      <alignment horizontal="center" vertical="center" wrapText="1"/>
    </xf>
    <xf numFmtId="1" fontId="3" fillId="0" borderId="1224" xfId="0" applyNumberFormat="1" applyFont="1" applyBorder="1" applyAlignment="1">
      <alignment horizontal="center" vertical="center" wrapText="1"/>
    </xf>
    <xf numFmtId="1" fontId="3" fillId="0" borderId="1226" xfId="0" applyNumberFormat="1" applyFont="1" applyBorder="1" applyAlignment="1">
      <alignment horizontal="center" vertical="center" wrapText="1"/>
    </xf>
    <xf numFmtId="1" fontId="3" fillId="0" borderId="1223" xfId="0" applyNumberFormat="1" applyFont="1" applyBorder="1"/>
    <xf numFmtId="1" fontId="3" fillId="0" borderId="1222" xfId="0" applyNumberFormat="1" applyFont="1" applyBorder="1" applyAlignment="1">
      <alignment wrapText="1"/>
    </xf>
    <xf numFmtId="1" fontId="3" fillId="3" borderId="1229" xfId="0" applyNumberFormat="1" applyFont="1" applyFill="1" applyBorder="1" applyAlignment="1">
      <alignment wrapText="1"/>
    </xf>
    <xf numFmtId="1" fontId="3" fillId="0" borderId="1229" xfId="0" applyNumberFormat="1" applyFont="1" applyBorder="1" applyAlignment="1">
      <alignment wrapText="1"/>
    </xf>
    <xf numFmtId="1" fontId="3" fillId="0" borderId="1215" xfId="0" applyNumberFormat="1" applyFont="1" applyBorder="1" applyAlignment="1">
      <alignment vertical="center"/>
    </xf>
    <xf numFmtId="1" fontId="3" fillId="3" borderId="1230" xfId="0" applyNumberFormat="1" applyFont="1" applyFill="1" applyBorder="1" applyAlignment="1">
      <alignment wrapText="1"/>
    </xf>
    <xf numFmtId="1" fontId="3" fillId="0" borderId="1230" xfId="0" applyNumberFormat="1" applyFont="1" applyBorder="1" applyAlignment="1">
      <alignment wrapText="1"/>
    </xf>
    <xf numFmtId="1" fontId="3" fillId="3" borderId="1231" xfId="0" applyNumberFormat="1" applyFont="1" applyFill="1" applyBorder="1" applyAlignment="1">
      <alignment wrapText="1"/>
    </xf>
    <xf numFmtId="1" fontId="3" fillId="3" borderId="1232" xfId="0" applyNumberFormat="1" applyFont="1" applyFill="1" applyBorder="1" applyAlignment="1">
      <alignment wrapText="1"/>
    </xf>
    <xf numFmtId="1" fontId="7" fillId="3" borderId="1230" xfId="0" applyNumberFormat="1" applyFont="1" applyFill="1" applyBorder="1"/>
    <xf numFmtId="1" fontId="3" fillId="0" borderId="1235" xfId="0" applyNumberFormat="1" applyFont="1" applyBorder="1" applyAlignment="1">
      <alignment horizontal="center" vertical="center" wrapText="1"/>
    </xf>
    <xf numFmtId="1" fontId="11" fillId="0" borderId="1236" xfId="0" applyNumberFormat="1" applyFont="1" applyBorder="1" applyAlignment="1">
      <alignment horizontal="center" vertical="center" wrapText="1"/>
    </xf>
    <xf numFmtId="1" fontId="3" fillId="3" borderId="1237" xfId="0" applyNumberFormat="1" applyFont="1" applyFill="1" applyBorder="1" applyAlignment="1">
      <alignment wrapText="1"/>
    </xf>
    <xf numFmtId="1" fontId="3" fillId="0" borderId="1238" xfId="0" applyNumberFormat="1" applyFont="1" applyBorder="1" applyAlignment="1">
      <alignment vertical="center" wrapText="1"/>
    </xf>
    <xf numFmtId="1" fontId="3" fillId="8" borderId="1239" xfId="0" applyNumberFormat="1" applyFont="1" applyFill="1" applyBorder="1"/>
    <xf numFmtId="1" fontId="3" fillId="3" borderId="1240" xfId="0" applyNumberFormat="1" applyFont="1" applyFill="1" applyBorder="1" applyAlignment="1">
      <alignment vertical="center"/>
    </xf>
    <xf numFmtId="1" fontId="3" fillId="3" borderId="1240" xfId="0" applyNumberFormat="1" applyFont="1" applyFill="1" applyBorder="1" applyAlignment="1">
      <alignment wrapText="1"/>
    </xf>
    <xf numFmtId="1" fontId="2" fillId="3" borderId="1240" xfId="0" applyNumberFormat="1" applyFont="1" applyFill="1" applyBorder="1" applyAlignment="1">
      <alignment wrapText="1"/>
    </xf>
    <xf numFmtId="1" fontId="3" fillId="0" borderId="1246" xfId="0" applyNumberFormat="1" applyFont="1" applyBorder="1" applyAlignment="1">
      <alignment wrapText="1"/>
    </xf>
    <xf numFmtId="1" fontId="3" fillId="0" borderId="1240" xfId="0" applyNumberFormat="1" applyFont="1" applyBorder="1" applyAlignment="1">
      <alignment wrapText="1"/>
    </xf>
    <xf numFmtId="1" fontId="3" fillId="0" borderId="1247" xfId="0" applyNumberFormat="1" applyFont="1" applyBorder="1" applyAlignment="1">
      <alignment horizontal="center" vertical="center" wrapText="1"/>
    </xf>
    <xf numFmtId="1" fontId="3" fillId="0" borderId="1248" xfId="0" applyNumberFormat="1" applyFont="1" applyBorder="1" applyAlignment="1">
      <alignment horizontal="center" vertical="center" wrapText="1"/>
    </xf>
    <xf numFmtId="1" fontId="3" fillId="0" borderId="1245" xfId="0" applyNumberFormat="1" applyFont="1" applyBorder="1" applyAlignment="1">
      <alignment horizontal="center" vertical="center" wrapText="1"/>
    </xf>
    <xf numFmtId="1" fontId="3" fillId="0" borderId="1249" xfId="0" applyNumberFormat="1" applyFont="1" applyBorder="1" applyAlignment="1">
      <alignment horizontal="center" vertical="center" wrapText="1"/>
    </xf>
    <xf numFmtId="1" fontId="3" fillId="0" borderId="1250" xfId="0" applyNumberFormat="1" applyFont="1" applyBorder="1" applyAlignment="1">
      <alignment horizontal="center" vertical="center" wrapText="1"/>
    </xf>
    <xf numFmtId="1" fontId="3" fillId="0" borderId="1249" xfId="0" applyNumberFormat="1" applyFont="1" applyBorder="1"/>
    <xf numFmtId="1" fontId="3" fillId="0" borderId="1248" xfId="0" applyNumberFormat="1" applyFont="1" applyBorder="1"/>
    <xf numFmtId="1" fontId="3" fillId="0" borderId="1245" xfId="0" applyNumberFormat="1" applyFont="1" applyBorder="1"/>
    <xf numFmtId="1" fontId="3" fillId="0" borderId="1243" xfId="0" applyNumberFormat="1" applyFont="1" applyBorder="1"/>
    <xf numFmtId="1" fontId="3" fillId="0" borderId="1250" xfId="0" applyNumberFormat="1" applyFont="1" applyBorder="1"/>
    <xf numFmtId="1" fontId="7" fillId="3" borderId="1246" xfId="0" applyNumberFormat="1" applyFont="1" applyFill="1" applyBorder="1"/>
    <xf numFmtId="1" fontId="10" fillId="0" borderId="1240" xfId="0" applyNumberFormat="1" applyFont="1" applyBorder="1"/>
    <xf numFmtId="1" fontId="3" fillId="0" borderId="1253" xfId="0" applyNumberFormat="1" applyFont="1" applyBorder="1"/>
    <xf numFmtId="1" fontId="3" fillId="0" borderId="1254" xfId="0" applyNumberFormat="1" applyFont="1" applyBorder="1"/>
    <xf numFmtId="1" fontId="3" fillId="0" borderId="1252" xfId="0" applyNumberFormat="1" applyFont="1" applyBorder="1"/>
    <xf numFmtId="1" fontId="3" fillId="6" borderId="1253" xfId="0" applyNumberFormat="1" applyFont="1" applyFill="1" applyBorder="1" applyProtection="1">
      <protection locked="0"/>
    </xf>
    <xf numFmtId="1" fontId="3" fillId="6" borderId="1252" xfId="0" applyNumberFormat="1" applyFont="1" applyFill="1" applyBorder="1" applyProtection="1">
      <protection locked="0"/>
    </xf>
    <xf numFmtId="1" fontId="3" fillId="6" borderId="1255" xfId="0" applyNumberFormat="1" applyFont="1" applyFill="1" applyBorder="1" applyProtection="1">
      <protection locked="0"/>
    </xf>
    <xf numFmtId="1" fontId="3" fillId="0" borderId="1246" xfId="0" applyNumberFormat="1" applyFont="1" applyBorder="1" applyAlignment="1" applyProtection="1">
      <alignment wrapText="1"/>
      <protection locked="0"/>
    </xf>
    <xf numFmtId="1" fontId="3" fillId="0" borderId="1257" xfId="0" applyNumberFormat="1" applyFont="1" applyBorder="1" applyAlignment="1">
      <alignment horizontal="center" vertical="center" wrapText="1"/>
    </xf>
    <xf numFmtId="1" fontId="3" fillId="0" borderId="1242" xfId="0" applyNumberFormat="1" applyFont="1" applyBorder="1" applyAlignment="1">
      <alignment horizontal="center" vertical="center" wrapText="1"/>
    </xf>
    <xf numFmtId="1" fontId="3" fillId="0" borderId="1202" xfId="0" applyNumberFormat="1" applyFont="1" applyBorder="1" applyAlignment="1">
      <alignment horizontal="right"/>
    </xf>
    <xf numFmtId="1" fontId="3" fillId="0" borderId="1258" xfId="0" applyNumberFormat="1" applyFont="1" applyBorder="1" applyAlignment="1">
      <alignment horizontal="right"/>
    </xf>
    <xf numFmtId="1" fontId="3" fillId="8" borderId="1202" xfId="0" applyNumberFormat="1" applyFont="1" applyFill="1" applyBorder="1"/>
    <xf numFmtId="1" fontId="3" fillId="8" borderId="1259" xfId="0" applyNumberFormat="1" applyFont="1" applyFill="1" applyBorder="1"/>
    <xf numFmtId="1" fontId="3" fillId="6" borderId="1260" xfId="0" applyNumberFormat="1" applyFont="1" applyFill="1" applyBorder="1" applyProtection="1">
      <protection locked="0"/>
    </xf>
    <xf numFmtId="1" fontId="3" fillId="0" borderId="1247" xfId="0" applyNumberFormat="1" applyFont="1" applyBorder="1" applyAlignment="1">
      <alignment vertical="center" wrapText="1"/>
    </xf>
    <xf numFmtId="1" fontId="3" fillId="0" borderId="1247" xfId="0" applyNumberFormat="1" applyFont="1" applyBorder="1" applyAlignment="1">
      <alignment horizontal="right" wrapText="1"/>
    </xf>
    <xf numFmtId="1" fontId="3" fillId="0" borderId="1262" xfId="0" applyNumberFormat="1" applyFont="1" applyBorder="1" applyAlignment="1">
      <alignment horizontal="right" wrapText="1"/>
    </xf>
    <xf numFmtId="1" fontId="3" fillId="10" borderId="1259" xfId="0" applyNumberFormat="1" applyFont="1" applyFill="1" applyBorder="1" applyProtection="1">
      <protection locked="0"/>
    </xf>
    <xf numFmtId="1" fontId="3" fillId="6" borderId="1258" xfId="0" applyNumberFormat="1" applyFont="1" applyFill="1" applyBorder="1" applyProtection="1">
      <protection locked="0"/>
    </xf>
    <xf numFmtId="1" fontId="2" fillId="2" borderId="1263" xfId="0" applyNumberFormat="1" applyFont="1" applyFill="1" applyBorder="1" applyAlignment="1">
      <alignment wrapText="1"/>
    </xf>
    <xf numFmtId="1" fontId="2" fillId="0" borderId="1264" xfId="0" applyNumberFormat="1" applyFont="1" applyBorder="1" applyAlignment="1">
      <alignment wrapText="1"/>
    </xf>
    <xf numFmtId="1" fontId="2" fillId="0" borderId="1263" xfId="0" applyNumberFormat="1" applyFont="1" applyBorder="1" applyAlignment="1">
      <alignment wrapText="1"/>
    </xf>
    <xf numFmtId="1" fontId="3" fillId="0" borderId="1263" xfId="0" applyNumberFormat="1" applyFont="1" applyBorder="1" applyAlignment="1">
      <alignment wrapText="1"/>
    </xf>
    <xf numFmtId="1" fontId="3" fillId="0" borderId="1265" xfId="0" applyNumberFormat="1" applyFont="1" applyBorder="1" applyAlignment="1">
      <alignment wrapText="1"/>
    </xf>
    <xf numFmtId="1" fontId="3" fillId="0" borderId="1264" xfId="0" applyNumberFormat="1" applyFont="1" applyBorder="1" applyAlignment="1">
      <alignment wrapText="1"/>
    </xf>
    <xf numFmtId="1" fontId="3" fillId="3" borderId="1263" xfId="0" applyNumberFormat="1" applyFont="1" applyFill="1" applyBorder="1" applyAlignment="1">
      <alignment wrapText="1"/>
    </xf>
    <xf numFmtId="1" fontId="3" fillId="0" borderId="1266" xfId="0" applyNumberFormat="1" applyFont="1" applyBorder="1" applyAlignment="1">
      <alignment horizontal="center" vertical="center" wrapText="1"/>
    </xf>
    <xf numFmtId="1" fontId="3" fillId="3" borderId="1249" xfId="0" applyNumberFormat="1" applyFont="1" applyFill="1" applyBorder="1" applyAlignment="1">
      <alignment horizontal="center" vertical="center" wrapText="1"/>
    </xf>
    <xf numFmtId="1" fontId="3" fillId="0" borderId="1202" xfId="0" applyNumberFormat="1" applyFont="1" applyBorder="1"/>
    <xf numFmtId="1" fontId="3" fillId="0" borderId="1214" xfId="0" applyNumberFormat="1" applyFont="1" applyBorder="1"/>
    <xf numFmtId="1" fontId="3" fillId="6" borderId="1259" xfId="0" applyNumberFormat="1" applyFont="1" applyFill="1" applyBorder="1" applyProtection="1">
      <protection locked="0"/>
    </xf>
    <xf numFmtId="1" fontId="3" fillId="10" borderId="1214" xfId="0" applyNumberFormat="1" applyFont="1" applyFill="1" applyBorder="1" applyProtection="1">
      <protection locked="0"/>
    </xf>
    <xf numFmtId="1" fontId="3" fillId="0" borderId="1249" xfId="0" applyNumberFormat="1" applyFont="1" applyBorder="1" applyAlignment="1">
      <alignment vertical="center"/>
    </xf>
    <xf numFmtId="1" fontId="3" fillId="0" borderId="1257" xfId="0" applyNumberFormat="1" applyFont="1" applyBorder="1" applyAlignment="1">
      <alignment vertical="center"/>
    </xf>
    <xf numFmtId="1" fontId="3" fillId="0" borderId="1250" xfId="0" applyNumberFormat="1" applyFont="1" applyBorder="1" applyAlignment="1">
      <alignment vertical="center"/>
    </xf>
    <xf numFmtId="1" fontId="3" fillId="0" borderId="1267" xfId="0" applyNumberFormat="1" applyFont="1" applyBorder="1" applyAlignment="1">
      <alignment vertical="center"/>
    </xf>
    <xf numFmtId="1" fontId="3" fillId="0" borderId="1245" xfId="0" applyNumberFormat="1" applyFont="1" applyBorder="1" applyAlignment="1">
      <alignment vertical="center"/>
    </xf>
    <xf numFmtId="1" fontId="3" fillId="3" borderId="1267" xfId="0" applyNumberFormat="1" applyFont="1" applyFill="1" applyBorder="1" applyAlignment="1">
      <alignment vertical="center"/>
    </xf>
    <xf numFmtId="1" fontId="3" fillId="3" borderId="1245" xfId="0" applyNumberFormat="1" applyFont="1" applyFill="1" applyBorder="1" applyAlignment="1">
      <alignment vertical="center"/>
    </xf>
    <xf numFmtId="1" fontId="3" fillId="3" borderId="1249" xfId="0" applyNumberFormat="1" applyFont="1" applyFill="1" applyBorder="1" applyAlignment="1">
      <alignment vertical="center"/>
    </xf>
    <xf numFmtId="1" fontId="3" fillId="0" borderId="1262" xfId="0" applyNumberFormat="1" applyFont="1" applyBorder="1" applyAlignment="1">
      <alignment horizontal="center" vertical="center"/>
    </xf>
    <xf numFmtId="1" fontId="3" fillId="0" borderId="1247" xfId="0" applyNumberFormat="1" applyFont="1" applyBorder="1" applyAlignment="1">
      <alignment horizontal="center" vertical="center"/>
    </xf>
    <xf numFmtId="1" fontId="3" fillId="3" borderId="1248" xfId="0" applyNumberFormat="1" applyFont="1" applyFill="1" applyBorder="1" applyAlignment="1">
      <alignment horizontal="center" vertical="center" wrapText="1"/>
    </xf>
    <xf numFmtId="1" fontId="3" fillId="0" borderId="1260" xfId="0" applyNumberFormat="1" applyFont="1" applyBorder="1"/>
    <xf numFmtId="1" fontId="3" fillId="0" borderId="1258" xfId="0" applyNumberFormat="1" applyFont="1" applyBorder="1"/>
    <xf numFmtId="1" fontId="3" fillId="6" borderId="1268" xfId="0" applyNumberFormat="1" applyFont="1" applyFill="1" applyBorder="1" applyProtection="1">
      <protection locked="0"/>
    </xf>
    <xf numFmtId="1" fontId="3" fillId="10" borderId="1202" xfId="0" applyNumberFormat="1" applyFont="1" applyFill="1" applyBorder="1" applyProtection="1">
      <protection locked="0"/>
    </xf>
    <xf numFmtId="1" fontId="3" fillId="10" borderId="1268" xfId="0" applyNumberFormat="1" applyFont="1" applyFill="1" applyBorder="1" applyProtection="1">
      <protection locked="0"/>
    </xf>
    <xf numFmtId="1" fontId="3" fillId="0" borderId="1201" xfId="0" applyNumberFormat="1" applyFont="1" applyBorder="1"/>
    <xf numFmtId="1" fontId="3" fillId="0" borderId="1242" xfId="0" applyNumberFormat="1" applyFont="1" applyBorder="1" applyAlignment="1">
      <alignment horizontal="center" vertical="center"/>
    </xf>
    <xf numFmtId="1" fontId="3" fillId="0" borderId="1257" xfId="0" applyNumberFormat="1" applyFont="1" applyBorder="1"/>
    <xf numFmtId="1" fontId="5" fillId="2" borderId="1240" xfId="0" applyNumberFormat="1" applyFont="1" applyFill="1" applyBorder="1"/>
    <xf numFmtId="1" fontId="3" fillId="0" borderId="1270" xfId="0" applyNumberFormat="1" applyFont="1" applyBorder="1" applyAlignment="1">
      <alignment horizontal="center" vertical="center" wrapText="1"/>
    </xf>
    <xf numFmtId="1" fontId="3" fillId="0" borderId="1271" xfId="0" applyNumberFormat="1" applyFont="1" applyBorder="1" applyAlignment="1">
      <alignment horizontal="center" vertical="center" wrapText="1"/>
    </xf>
    <xf numFmtId="1" fontId="3" fillId="0" borderId="1274" xfId="0" applyNumberFormat="1" applyFont="1" applyBorder="1" applyAlignment="1">
      <alignment horizontal="center" vertical="center" wrapText="1"/>
    </xf>
    <xf numFmtId="1" fontId="3" fillId="0" borderId="1272" xfId="0" applyNumberFormat="1" applyFont="1" applyBorder="1" applyAlignment="1">
      <alignment horizontal="center" vertical="center" wrapText="1"/>
    </xf>
    <xf numFmtId="1" fontId="3" fillId="0" borderId="1273" xfId="0" applyNumberFormat="1" applyFont="1" applyBorder="1" applyAlignment="1">
      <alignment horizontal="center" vertical="center" wrapText="1"/>
    </xf>
    <xf numFmtId="1" fontId="3" fillId="0" borderId="1282" xfId="4" applyNumberFormat="1" applyFont="1" applyBorder="1" applyAlignment="1" applyProtection="1">
      <alignment horizontal="center" vertical="center"/>
      <protection hidden="1"/>
    </xf>
    <xf numFmtId="1" fontId="3" fillId="0" borderId="1283" xfId="2" applyNumberFormat="1" applyFont="1" applyBorder="1" applyAlignment="1">
      <alignment horizontal="center" vertical="center" wrapText="1"/>
    </xf>
    <xf numFmtId="1" fontId="3" fillId="0" borderId="1270" xfId="2" applyNumberFormat="1" applyFont="1" applyBorder="1" applyAlignment="1">
      <alignment horizontal="center" vertical="center" wrapText="1"/>
    </xf>
    <xf numFmtId="1" fontId="3" fillId="0" borderId="1272" xfId="2" applyNumberFormat="1" applyFont="1" applyBorder="1" applyAlignment="1">
      <alignment horizontal="center" vertical="center" wrapText="1"/>
    </xf>
    <xf numFmtId="1" fontId="3" fillId="0" borderId="1281" xfId="2" applyNumberFormat="1" applyFont="1" applyBorder="1" applyAlignment="1">
      <alignment horizontal="center" vertical="center" wrapText="1"/>
    </xf>
    <xf numFmtId="1" fontId="3" fillId="0" borderId="1273" xfId="2" applyNumberFormat="1" applyFont="1" applyBorder="1" applyAlignment="1">
      <alignment horizontal="center" vertical="center" wrapText="1"/>
    </xf>
    <xf numFmtId="1" fontId="3" fillId="0" borderId="1284" xfId="2" applyNumberFormat="1" applyFont="1" applyBorder="1"/>
    <xf numFmtId="1" fontId="3" fillId="0" borderId="1269" xfId="2" applyNumberFormat="1" applyFont="1" applyBorder="1"/>
    <xf numFmtId="1" fontId="3" fillId="0" borderId="1276" xfId="2" applyNumberFormat="1" applyFont="1" applyBorder="1"/>
    <xf numFmtId="1" fontId="3" fillId="6" borderId="1269" xfId="2" applyNumberFormat="1" applyFont="1" applyFill="1" applyBorder="1" applyProtection="1">
      <protection locked="0"/>
    </xf>
    <xf numFmtId="1" fontId="3" fillId="6" borderId="1285" xfId="2" applyNumberFormat="1" applyFont="1" applyFill="1" applyBorder="1" applyProtection="1">
      <protection locked="0"/>
    </xf>
    <xf numFmtId="1" fontId="3" fillId="6" borderId="1276" xfId="2" applyNumberFormat="1" applyFont="1" applyFill="1" applyBorder="1" applyProtection="1">
      <protection locked="0"/>
    </xf>
    <xf numFmtId="1" fontId="3" fillId="6" borderId="1286" xfId="2" applyNumberFormat="1" applyFont="1" applyFill="1" applyBorder="1" applyProtection="1">
      <protection locked="0"/>
    </xf>
    <xf numFmtId="1" fontId="3" fillId="6" borderId="1284" xfId="2" applyNumberFormat="1" applyFont="1" applyFill="1" applyBorder="1" applyProtection="1">
      <protection locked="0"/>
    </xf>
    <xf numFmtId="1" fontId="3" fillId="0" borderId="1270" xfId="2" applyNumberFormat="1" applyFont="1" applyBorder="1"/>
    <xf numFmtId="1" fontId="3" fillId="0" borderId="1271" xfId="2" applyNumberFormat="1" applyFont="1" applyBorder="1"/>
    <xf numFmtId="1" fontId="3" fillId="0" borderId="1274" xfId="2" applyNumberFormat="1" applyFont="1" applyBorder="1"/>
    <xf numFmtId="1" fontId="3" fillId="0" borderId="1272" xfId="2" applyNumberFormat="1" applyFont="1" applyBorder="1"/>
    <xf numFmtId="1" fontId="3" fillId="0" borderId="1281" xfId="2" applyNumberFormat="1" applyFont="1" applyBorder="1"/>
    <xf numFmtId="1" fontId="3" fillId="0" borderId="1273" xfId="2" applyNumberFormat="1" applyFont="1" applyBorder="1"/>
    <xf numFmtId="1" fontId="3" fillId="0" borderId="1277" xfId="2" applyNumberFormat="1" applyFont="1" applyBorder="1"/>
    <xf numFmtId="1" fontId="3" fillId="6" borderId="1270" xfId="2" applyNumberFormat="1" applyFont="1" applyFill="1" applyBorder="1" applyProtection="1">
      <protection locked="0"/>
    </xf>
    <xf numFmtId="1" fontId="3" fillId="6" borderId="1273" xfId="2" applyNumberFormat="1" applyFont="1" applyFill="1" applyBorder="1" applyProtection="1">
      <protection locked="0"/>
    </xf>
    <xf numFmtId="1" fontId="3" fillId="6" borderId="1288" xfId="2" applyNumberFormat="1" applyFont="1" applyFill="1" applyBorder="1" applyProtection="1">
      <protection locked="0"/>
    </xf>
    <xf numFmtId="1" fontId="3" fillId="6" borderId="1274" xfId="2" applyNumberFormat="1" applyFont="1" applyFill="1" applyBorder="1" applyProtection="1">
      <protection locked="0"/>
    </xf>
    <xf numFmtId="1" fontId="3" fillId="6" borderId="1277" xfId="2" applyNumberFormat="1" applyFont="1" applyFill="1" applyBorder="1" applyProtection="1">
      <protection locked="0"/>
    </xf>
    <xf numFmtId="1" fontId="3" fillId="0" borderId="1276" xfId="2" applyNumberFormat="1" applyFont="1" applyBorder="1" applyAlignment="1">
      <alignment horizontal="left" vertical="center" wrapText="1"/>
    </xf>
    <xf numFmtId="1" fontId="3" fillId="6" borderId="1289" xfId="2" applyNumberFormat="1" applyFont="1" applyFill="1" applyBorder="1" applyProtection="1">
      <protection locked="0"/>
    </xf>
    <xf numFmtId="1" fontId="3" fillId="0" borderId="1280" xfId="2" applyNumberFormat="1" applyFont="1" applyBorder="1" applyAlignment="1">
      <alignment horizontal="center" vertical="center" wrapText="1"/>
    </xf>
    <xf numFmtId="1" fontId="3" fillId="6" borderId="1275" xfId="2" applyNumberFormat="1" applyFont="1" applyFill="1" applyBorder="1" applyProtection="1">
      <protection locked="0"/>
    </xf>
    <xf numFmtId="1" fontId="3" fillId="0" borderId="1282" xfId="0" applyNumberFormat="1" applyFont="1" applyBorder="1" applyAlignment="1">
      <alignment horizontal="center" vertical="center" wrapText="1"/>
    </xf>
    <xf numFmtId="1" fontId="3" fillId="0" borderId="1283" xfId="0" applyNumberFormat="1" applyFont="1" applyBorder="1" applyAlignment="1">
      <alignment horizontal="center" vertical="center"/>
    </xf>
    <xf numFmtId="1" fontId="3" fillId="0" borderId="1282" xfId="0" applyNumberFormat="1" applyFont="1" applyBorder="1" applyAlignment="1">
      <alignment horizontal="center" vertical="center"/>
    </xf>
    <xf numFmtId="0" fontId="3" fillId="0" borderId="1284" xfId="0" applyFont="1" applyBorder="1" applyAlignment="1">
      <alignment vertical="center" wrapText="1"/>
    </xf>
    <xf numFmtId="1" fontId="3" fillId="0" borderId="1269" xfId="0" applyNumberFormat="1" applyFont="1" applyBorder="1"/>
    <xf numFmtId="1" fontId="3" fillId="0" borderId="1276" xfId="0" applyNumberFormat="1" applyFont="1" applyBorder="1"/>
    <xf numFmtId="1" fontId="3" fillId="6" borderId="1285" xfId="0" applyNumberFormat="1" applyFont="1" applyFill="1" applyBorder="1" applyProtection="1">
      <protection locked="0"/>
    </xf>
    <xf numFmtId="1" fontId="3" fillId="6" borderId="1269" xfId="0" applyNumberFormat="1" applyFont="1" applyFill="1" applyBorder="1" applyProtection="1">
      <protection locked="0"/>
    </xf>
    <xf numFmtId="1" fontId="3" fillId="0" borderId="1283" xfId="0" applyNumberFormat="1" applyFont="1" applyBorder="1" applyAlignment="1">
      <alignment horizontal="center" vertical="center" wrapText="1"/>
    </xf>
    <xf numFmtId="1" fontId="3" fillId="3" borderId="1275" xfId="0" applyNumberFormat="1" applyFont="1" applyFill="1" applyBorder="1" applyAlignment="1">
      <alignment vertical="center" wrapText="1"/>
    </xf>
    <xf numFmtId="1" fontId="3" fillId="3" borderId="1269" xfId="0" applyNumberFormat="1" applyFont="1" applyFill="1" applyBorder="1" applyAlignment="1">
      <alignment horizontal="right" wrapText="1"/>
    </xf>
    <xf numFmtId="1" fontId="3" fillId="3" borderId="1276" xfId="0" applyNumberFormat="1" applyFont="1" applyFill="1" applyBorder="1" applyAlignment="1">
      <alignment horizontal="right"/>
    </xf>
    <xf numFmtId="1" fontId="3" fillId="6" borderId="1276" xfId="0" applyNumberFormat="1" applyFont="1" applyFill="1" applyBorder="1" applyProtection="1">
      <protection locked="0"/>
    </xf>
    <xf numFmtId="1" fontId="3" fillId="6" borderId="1284" xfId="0" applyNumberFormat="1" applyFont="1" applyFill="1" applyBorder="1" applyProtection="1">
      <protection locked="0"/>
    </xf>
    <xf numFmtId="1" fontId="3" fillId="3" borderId="1277" xfId="0" applyNumberFormat="1" applyFont="1" applyFill="1" applyBorder="1" applyAlignment="1">
      <alignment horizontal="center"/>
    </xf>
    <xf numFmtId="1" fontId="3" fillId="3" borderId="1270" xfId="0" applyNumberFormat="1" applyFont="1" applyFill="1" applyBorder="1" applyAlignment="1">
      <alignment horizontal="right"/>
    </xf>
    <xf numFmtId="1" fontId="3" fillId="3" borderId="1271" xfId="0" applyNumberFormat="1" applyFont="1" applyFill="1" applyBorder="1" applyAlignment="1">
      <alignment horizontal="right"/>
    </xf>
    <xf numFmtId="1" fontId="3" fillId="3" borderId="1274" xfId="0" applyNumberFormat="1" applyFont="1" applyFill="1" applyBorder="1" applyAlignment="1">
      <alignment horizontal="right"/>
    </xf>
    <xf numFmtId="1" fontId="3" fillId="3" borderId="1270" xfId="0" applyNumberFormat="1" applyFont="1" applyFill="1" applyBorder="1"/>
    <xf numFmtId="1" fontId="3" fillId="3" borderId="1274" xfId="0" applyNumberFormat="1" applyFont="1" applyFill="1" applyBorder="1"/>
    <xf numFmtId="1" fontId="3" fillId="3" borderId="1272" xfId="0" applyNumberFormat="1" applyFont="1" applyFill="1" applyBorder="1"/>
    <xf numFmtId="1" fontId="3" fillId="3" borderId="1280" xfId="0" applyNumberFormat="1" applyFont="1" applyFill="1" applyBorder="1"/>
    <xf numFmtId="1" fontId="3" fillId="3" borderId="1281" xfId="0" applyNumberFormat="1" applyFont="1" applyFill="1" applyBorder="1"/>
    <xf numFmtId="1" fontId="3" fillId="3" borderId="1277" xfId="0" applyNumberFormat="1" applyFont="1" applyFill="1" applyBorder="1"/>
    <xf numFmtId="1" fontId="17" fillId="8" borderId="1269" xfId="0" applyNumberFormat="1" applyFont="1" applyFill="1" applyBorder="1" applyAlignment="1">
      <alignment horizontal="right" wrapText="1"/>
    </xf>
    <xf numFmtId="1" fontId="17" fillId="8" borderId="1269" xfId="0" applyNumberFormat="1" applyFont="1" applyFill="1" applyBorder="1"/>
    <xf numFmtId="1" fontId="17" fillId="8" borderId="1255" xfId="0" applyNumberFormat="1" applyFont="1" applyFill="1" applyBorder="1"/>
    <xf numFmtId="1" fontId="17" fillId="8" borderId="1276" xfId="0" applyNumberFormat="1" applyFont="1" applyFill="1" applyBorder="1"/>
    <xf numFmtId="1" fontId="17" fillId="8" borderId="1284" xfId="0" applyNumberFormat="1" applyFont="1" applyFill="1" applyBorder="1"/>
    <xf numFmtId="1" fontId="17" fillId="8" borderId="1270" xfId="0" applyNumberFormat="1" applyFont="1" applyFill="1" applyBorder="1" applyAlignment="1">
      <alignment horizontal="right"/>
    </xf>
    <xf numFmtId="1" fontId="17" fillId="8" borderId="1270" xfId="0" applyNumberFormat="1" applyFont="1" applyFill="1" applyBorder="1"/>
    <xf numFmtId="1" fontId="17" fillId="8" borderId="1272" xfId="0" applyNumberFormat="1" applyFont="1" applyFill="1" applyBorder="1"/>
    <xf numFmtId="1" fontId="17" fillId="8" borderId="1280" xfId="0" applyNumberFormat="1" applyFont="1" applyFill="1" applyBorder="1"/>
    <xf numFmtId="1" fontId="17" fillId="8" borderId="1281" xfId="0" applyNumberFormat="1" applyFont="1" applyFill="1" applyBorder="1"/>
    <xf numFmtId="1" fontId="17" fillId="8" borderId="1274" xfId="0" applyNumberFormat="1" applyFont="1" applyFill="1" applyBorder="1"/>
    <xf numFmtId="1" fontId="17" fillId="8" borderId="1277" xfId="0" applyNumberFormat="1" applyFont="1" applyFill="1" applyBorder="1"/>
    <xf numFmtId="1" fontId="3" fillId="3" borderId="1272" xfId="0" applyNumberFormat="1" applyFont="1" applyFill="1" applyBorder="1" applyAlignment="1">
      <alignment horizontal="right"/>
    </xf>
    <xf numFmtId="1" fontId="3" fillId="3" borderId="1273" xfId="0" applyNumberFormat="1" applyFont="1" applyFill="1" applyBorder="1"/>
    <xf numFmtId="1" fontId="3" fillId="3" borderId="1287" xfId="0" applyNumberFormat="1" applyFont="1" applyFill="1" applyBorder="1"/>
    <xf numFmtId="1" fontId="17" fillId="8" borderId="1291" xfId="0" applyNumberFormat="1" applyFont="1" applyFill="1" applyBorder="1" applyAlignment="1">
      <alignment horizontal="right"/>
    </xf>
    <xf numFmtId="1" fontId="17" fillId="8" borderId="1292" xfId="0" applyNumberFormat="1" applyFont="1" applyFill="1" applyBorder="1"/>
    <xf numFmtId="1" fontId="17" fillId="8" borderId="1293" xfId="0" applyNumberFormat="1" applyFont="1" applyFill="1" applyBorder="1"/>
    <xf numFmtId="1" fontId="17" fillId="8" borderId="1294" xfId="0" applyNumberFormat="1" applyFont="1" applyFill="1" applyBorder="1"/>
    <xf numFmtId="1" fontId="17" fillId="8" borderId="1295" xfId="0" applyNumberFormat="1" applyFont="1" applyFill="1" applyBorder="1"/>
    <xf numFmtId="1" fontId="17" fillId="8" borderId="1296" xfId="0" applyNumberFormat="1" applyFont="1" applyFill="1" applyBorder="1"/>
    <xf numFmtId="1" fontId="17" fillId="8" borderId="1291" xfId="0" applyNumberFormat="1" applyFont="1" applyFill="1" applyBorder="1"/>
    <xf numFmtId="1" fontId="3" fillId="0" borderId="10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 wrapText="1"/>
    </xf>
    <xf numFmtId="1" fontId="3" fillId="0" borderId="28" xfId="0" applyNumberFormat="1" applyFont="1" applyBorder="1" applyAlignment="1">
      <alignment horizontal="center" vertical="center" wrapText="1"/>
    </xf>
    <xf numFmtId="1" fontId="3" fillId="0" borderId="27" xfId="0" applyNumberFormat="1" applyFont="1" applyBorder="1" applyAlignment="1">
      <alignment horizontal="center" vertical="center" wrapText="1"/>
    </xf>
    <xf numFmtId="1" fontId="3" fillId="0" borderId="29" xfId="0" applyNumberFormat="1" applyFont="1" applyBorder="1" applyAlignment="1">
      <alignment horizontal="center" vertical="center" wrapText="1"/>
    </xf>
    <xf numFmtId="1" fontId="3" fillId="0" borderId="31" xfId="0" applyNumberFormat="1" applyFont="1" applyBorder="1" applyAlignment="1">
      <alignment horizontal="center" vertical="center" wrapText="1"/>
    </xf>
    <xf numFmtId="1" fontId="3" fillId="0" borderId="64" xfId="0" applyNumberFormat="1" applyFont="1" applyBorder="1" applyAlignment="1">
      <alignment horizontal="center" vertical="center" wrapText="1"/>
    </xf>
    <xf numFmtId="1" fontId="3" fillId="0" borderId="72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74" xfId="0" applyNumberFormat="1" applyFont="1" applyBorder="1" applyAlignment="1">
      <alignment horizontal="center" vertical="center" wrapText="1"/>
    </xf>
    <xf numFmtId="1" fontId="3" fillId="0" borderId="76" xfId="0" applyNumberFormat="1" applyFont="1" applyBorder="1" applyAlignment="1">
      <alignment horizontal="center" vertical="center" wrapText="1"/>
    </xf>
    <xf numFmtId="1" fontId="3" fillId="0" borderId="77" xfId="0" applyNumberFormat="1" applyFont="1" applyBorder="1" applyAlignment="1">
      <alignment horizontal="center" vertical="center" wrapText="1"/>
    </xf>
    <xf numFmtId="1" fontId="3" fillId="0" borderId="37" xfId="0" applyNumberFormat="1" applyFont="1" applyBorder="1" applyAlignment="1">
      <alignment horizontal="left" vertical="center" wrapText="1"/>
    </xf>
    <xf numFmtId="1" fontId="3" fillId="0" borderId="39" xfId="0" applyNumberFormat="1" applyFont="1" applyBorder="1" applyAlignment="1">
      <alignment horizontal="left" vertical="center" wrapText="1"/>
    </xf>
    <xf numFmtId="1" fontId="3" fillId="0" borderId="81" xfId="0" applyNumberFormat="1" applyFont="1" applyBorder="1" applyAlignment="1">
      <alignment horizontal="left" vertical="center" wrapText="1"/>
    </xf>
    <xf numFmtId="1" fontId="3" fillId="0" borderId="46" xfId="0" applyNumberFormat="1" applyFont="1" applyBorder="1" applyAlignment="1">
      <alignment horizontal="left" vertical="center" wrapText="1"/>
    </xf>
    <xf numFmtId="1" fontId="3" fillId="0" borderId="44" xfId="0" applyNumberFormat="1" applyFont="1" applyBorder="1" applyAlignment="1">
      <alignment horizontal="left" vertical="center" wrapText="1"/>
    </xf>
    <xf numFmtId="1" fontId="3" fillId="0" borderId="27" xfId="0" applyNumberFormat="1" applyFont="1" applyBorder="1" applyAlignment="1">
      <alignment horizontal="center" vertical="center"/>
    </xf>
    <xf numFmtId="1" fontId="3" fillId="0" borderId="29" xfId="0" applyNumberFormat="1" applyFont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vertical="center"/>
    </xf>
    <xf numFmtId="1" fontId="3" fillId="0" borderId="24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4" xfId="0" applyNumberFormat="1" applyFont="1" applyBorder="1" applyAlignment="1">
      <alignment horizontal="center" vertical="center" wrapText="1"/>
    </xf>
    <xf numFmtId="1" fontId="3" fillId="0" borderId="17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51" xfId="0" applyNumberFormat="1" applyFont="1" applyBorder="1" applyAlignment="1">
      <alignment horizontal="left" vertical="center" wrapText="1"/>
    </xf>
    <xf numFmtId="1" fontId="3" fillId="0" borderId="25" xfId="0" applyNumberFormat="1" applyFont="1" applyBorder="1" applyAlignment="1">
      <alignment horizontal="left" vertical="center" wrapText="1"/>
    </xf>
    <xf numFmtId="1" fontId="3" fillId="0" borderId="92" xfId="0" applyNumberFormat="1" applyFont="1" applyBorder="1" applyAlignment="1">
      <alignment horizontal="center" vertical="center" wrapText="1"/>
    </xf>
    <xf numFmtId="1" fontId="3" fillId="0" borderId="91" xfId="0" applyNumberFormat="1" applyFont="1" applyBorder="1" applyAlignment="1">
      <alignment horizontal="center" vertical="center" wrapText="1"/>
    </xf>
    <xf numFmtId="1" fontId="3" fillId="0" borderId="75" xfId="0" applyNumberFormat="1" applyFont="1" applyBorder="1" applyAlignment="1">
      <alignment horizontal="center" vertical="center" wrapText="1"/>
    </xf>
    <xf numFmtId="1" fontId="3" fillId="0" borderId="119" xfId="0" applyNumberFormat="1" applyFont="1" applyBorder="1" applyAlignment="1">
      <alignment horizontal="center" vertical="center" wrapText="1"/>
    </xf>
    <xf numFmtId="1" fontId="3" fillId="0" borderId="120" xfId="0" applyNumberFormat="1" applyFont="1" applyBorder="1" applyAlignment="1">
      <alignment horizontal="center" vertical="center" wrapText="1"/>
    </xf>
    <xf numFmtId="1" fontId="3" fillId="0" borderId="121" xfId="0" applyNumberFormat="1" applyFont="1" applyBorder="1" applyAlignment="1">
      <alignment horizontal="center" vertical="center" wrapText="1"/>
    </xf>
    <xf numFmtId="1" fontId="3" fillId="0" borderId="127" xfId="0" applyNumberFormat="1" applyFont="1" applyBorder="1" applyAlignment="1">
      <alignment horizontal="left"/>
    </xf>
    <xf numFmtId="1" fontId="3" fillId="0" borderId="128" xfId="0" applyNumberFormat="1" applyFont="1" applyBorder="1" applyAlignment="1">
      <alignment horizontal="left"/>
    </xf>
    <xf numFmtId="1" fontId="3" fillId="0" borderId="81" xfId="0" applyNumberFormat="1" applyFont="1" applyBorder="1" applyAlignment="1">
      <alignment horizontal="left"/>
    </xf>
    <xf numFmtId="1" fontId="3" fillId="0" borderId="46" xfId="0" applyNumberFormat="1" applyFont="1" applyBorder="1" applyAlignment="1">
      <alignment horizontal="left"/>
    </xf>
    <xf numFmtId="1" fontId="3" fillId="0" borderId="101" xfId="0" applyNumberFormat="1" applyFont="1" applyBorder="1" applyAlignment="1">
      <alignment horizontal="center" vertical="center" wrapText="1"/>
    </xf>
    <xf numFmtId="1" fontId="3" fillId="0" borderId="106" xfId="0" applyNumberFormat="1" applyFont="1" applyBorder="1" applyAlignment="1">
      <alignment horizontal="center" vertical="center" wrapText="1"/>
    </xf>
    <xf numFmtId="1" fontId="3" fillId="0" borderId="107" xfId="0" applyNumberFormat="1" applyFont="1" applyBorder="1" applyAlignment="1">
      <alignment horizontal="center" vertical="center" wrapText="1"/>
    </xf>
    <xf numFmtId="1" fontId="3" fillId="0" borderId="116" xfId="0" applyNumberFormat="1" applyFont="1" applyBorder="1" applyAlignment="1">
      <alignment horizontal="center" vertical="center" wrapText="1"/>
    </xf>
    <xf numFmtId="1" fontId="3" fillId="0" borderId="117" xfId="0" applyNumberFormat="1" applyFont="1" applyBorder="1" applyAlignment="1">
      <alignment horizontal="center" vertical="center" wrapText="1"/>
    </xf>
    <xf numFmtId="1" fontId="3" fillId="0" borderId="118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left"/>
    </xf>
    <xf numFmtId="1" fontId="3" fillId="0" borderId="77" xfId="0" applyNumberFormat="1" applyFont="1" applyBorder="1" applyAlignment="1">
      <alignment horizontal="left"/>
    </xf>
    <xf numFmtId="1" fontId="3" fillId="0" borderId="133" xfId="0" applyNumberFormat="1" applyFont="1" applyBorder="1" applyAlignment="1">
      <alignment horizontal="left"/>
    </xf>
    <xf numFmtId="1" fontId="3" fillId="0" borderId="25" xfId="0" applyNumberFormat="1" applyFont="1" applyBorder="1" applyAlignment="1">
      <alignment horizontal="left"/>
    </xf>
    <xf numFmtId="1" fontId="7" fillId="2" borderId="0" xfId="0" applyNumberFormat="1" applyFont="1" applyFill="1" applyAlignment="1">
      <alignment wrapText="1"/>
    </xf>
    <xf numFmtId="1" fontId="7" fillId="2" borderId="92" xfId="0" applyNumberFormat="1" applyFont="1" applyFill="1" applyBorder="1" applyAlignment="1">
      <alignment horizontal="left" wrapText="1"/>
    </xf>
    <xf numFmtId="1" fontId="7" fillId="2" borderId="0" xfId="0" applyNumberFormat="1" applyFont="1" applyFill="1" applyAlignment="1">
      <alignment horizontal="left" wrapText="1"/>
    </xf>
    <xf numFmtId="1" fontId="3" fillId="0" borderId="134" xfId="0" applyNumberFormat="1" applyFont="1" applyBorder="1" applyAlignment="1">
      <alignment horizontal="center" vertical="center"/>
    </xf>
    <xf numFmtId="1" fontId="3" fillId="0" borderId="118" xfId="0" applyNumberFormat="1" applyFont="1" applyBorder="1" applyAlignment="1">
      <alignment horizontal="center" vertical="center"/>
    </xf>
    <xf numFmtId="1" fontId="3" fillId="0" borderId="137" xfId="0" applyNumberFormat="1" applyFont="1" applyBorder="1" applyAlignment="1">
      <alignment horizontal="center" vertical="center"/>
    </xf>
    <xf numFmtId="1" fontId="3" fillId="0" borderId="77" xfId="0" applyNumberFormat="1" applyFont="1" applyBorder="1" applyAlignment="1">
      <alignment horizontal="center" vertical="center"/>
    </xf>
    <xf numFmtId="1" fontId="3" fillId="0" borderId="138" xfId="0" applyNumberFormat="1" applyFont="1" applyBorder="1" applyAlignment="1">
      <alignment horizontal="center" vertical="center"/>
    </xf>
    <xf numFmtId="1" fontId="3" fillId="0" borderId="139" xfId="0" applyNumberFormat="1" applyFont="1" applyBorder="1" applyAlignment="1">
      <alignment horizontal="center" vertical="center"/>
    </xf>
    <xf numFmtId="1" fontId="3" fillId="0" borderId="134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 wrapText="1"/>
    </xf>
    <xf numFmtId="1" fontId="3" fillId="0" borderId="138" xfId="0" applyNumberFormat="1" applyFont="1" applyBorder="1" applyAlignment="1">
      <alignment horizontal="center" vertical="center" wrapText="1"/>
    </xf>
    <xf numFmtId="1" fontId="3" fillId="0" borderId="139" xfId="0" applyNumberFormat="1" applyFont="1" applyBorder="1" applyAlignment="1">
      <alignment horizontal="center" vertical="center" wrapText="1"/>
    </xf>
    <xf numFmtId="1" fontId="3" fillId="0" borderId="142" xfId="0" applyNumberFormat="1" applyFont="1" applyBorder="1" applyAlignment="1">
      <alignment horizontal="left" vertical="center"/>
    </xf>
    <xf numFmtId="1" fontId="3" fillId="0" borderId="47" xfId="0" applyNumberFormat="1" applyFont="1" applyBorder="1" applyAlignment="1">
      <alignment horizontal="left" vertical="center"/>
    </xf>
    <xf numFmtId="1" fontId="3" fillId="0" borderId="44" xfId="0" applyNumberFormat="1" applyFont="1" applyBorder="1" applyAlignment="1">
      <alignment horizontal="left" vertical="center"/>
    </xf>
    <xf numFmtId="0" fontId="5" fillId="0" borderId="46" xfId="0" applyFont="1" applyBorder="1" applyAlignment="1">
      <alignment horizontal="left" vertical="center"/>
    </xf>
    <xf numFmtId="1" fontId="3" fillId="3" borderId="10" xfId="0" applyNumberFormat="1" applyFont="1" applyFill="1" applyBorder="1" applyAlignment="1">
      <alignment horizontal="center" vertical="center" wrapText="1"/>
    </xf>
    <xf numFmtId="1" fontId="3" fillId="3" borderId="12" xfId="0" applyNumberFormat="1" applyFont="1" applyFill="1" applyBorder="1" applyAlignment="1">
      <alignment horizontal="center" vertical="center" wrapText="1"/>
    </xf>
    <xf numFmtId="1" fontId="3" fillId="0" borderId="145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3" fillId="0" borderId="149" xfId="0" applyNumberFormat="1" applyFont="1" applyBorder="1" applyAlignment="1">
      <alignment horizontal="center" vertical="center" wrapText="1"/>
    </xf>
    <xf numFmtId="1" fontId="3" fillId="0" borderId="135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left" vertical="center" wrapText="1"/>
    </xf>
    <xf numFmtId="1" fontId="3" fillId="0" borderId="12" xfId="0" applyNumberFormat="1" applyFont="1" applyBorder="1" applyAlignment="1">
      <alignment horizontal="left" vertical="center" wrapText="1"/>
    </xf>
    <xf numFmtId="1" fontId="3" fillId="0" borderId="155" xfId="0" applyNumberFormat="1" applyFont="1" applyBorder="1" applyAlignment="1">
      <alignment horizontal="center" vertical="center" wrapText="1"/>
    </xf>
    <xf numFmtId="1" fontId="3" fillId="0" borderId="142" xfId="0" applyNumberFormat="1" applyFont="1" applyBorder="1" applyAlignment="1">
      <alignment horizontal="center" vertical="center" wrapText="1"/>
    </xf>
    <xf numFmtId="1" fontId="3" fillId="0" borderId="40" xfId="0" applyNumberFormat="1" applyFont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141" xfId="0" applyNumberFormat="1" applyFont="1" applyBorder="1" applyAlignment="1">
      <alignment horizontal="center" vertical="center" wrapText="1"/>
    </xf>
    <xf numFmtId="1" fontId="3" fillId="0" borderId="140" xfId="0" applyNumberFormat="1" applyFont="1" applyBorder="1" applyAlignment="1">
      <alignment horizontal="center" vertical="center" wrapText="1"/>
    </xf>
    <xf numFmtId="1" fontId="3" fillId="0" borderId="150" xfId="0" applyNumberFormat="1" applyFont="1" applyBorder="1" applyAlignment="1">
      <alignment horizontal="center" vertical="center" wrapText="1"/>
    </xf>
    <xf numFmtId="1" fontId="3" fillId="0" borderId="159" xfId="0" applyNumberFormat="1" applyFont="1" applyBorder="1" applyAlignment="1">
      <alignment horizontal="center" vertical="center" wrapText="1"/>
    </xf>
    <xf numFmtId="1" fontId="7" fillId="2" borderId="135" xfId="0" applyNumberFormat="1" applyFont="1" applyFill="1" applyBorder="1" applyAlignment="1">
      <alignment wrapText="1"/>
    </xf>
    <xf numFmtId="1" fontId="3" fillId="3" borderId="11" xfId="0" applyNumberFormat="1" applyFont="1" applyFill="1" applyBorder="1" applyAlignment="1">
      <alignment horizontal="center" vertical="center" wrapText="1"/>
    </xf>
    <xf numFmtId="1" fontId="3" fillId="0" borderId="136" xfId="0" applyNumberFormat="1" applyFont="1" applyBorder="1" applyAlignment="1">
      <alignment horizontal="center" vertical="center"/>
    </xf>
    <xf numFmtId="1" fontId="3" fillId="0" borderId="141" xfId="0" applyNumberFormat="1" applyFont="1" applyBorder="1" applyAlignment="1">
      <alignment horizontal="center" vertical="center"/>
    </xf>
    <xf numFmtId="1" fontId="3" fillId="0" borderId="140" xfId="0" applyNumberFormat="1" applyFont="1" applyBorder="1" applyAlignment="1">
      <alignment horizontal="center" vertical="center"/>
    </xf>
    <xf numFmtId="1" fontId="3" fillId="0" borderId="150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154" xfId="0" applyNumberFormat="1" applyFont="1" applyBorder="1" applyAlignment="1">
      <alignment horizontal="center" vertical="center" wrapText="1"/>
    </xf>
    <xf numFmtId="1" fontId="3" fillId="0" borderId="143" xfId="0" applyNumberFormat="1" applyFont="1" applyBorder="1" applyAlignment="1">
      <alignment horizontal="left" vertical="center" wrapText="1"/>
    </xf>
    <xf numFmtId="1" fontId="3" fillId="0" borderId="128" xfId="0" applyNumberFormat="1" applyFont="1" applyBorder="1" applyAlignment="1">
      <alignment horizontal="left" vertical="center" wrapText="1"/>
    </xf>
    <xf numFmtId="1" fontId="3" fillId="0" borderId="44" xfId="0" applyNumberFormat="1" applyFont="1" applyBorder="1" applyAlignment="1">
      <alignment horizontal="left"/>
    </xf>
    <xf numFmtId="1" fontId="3" fillId="0" borderId="44" xfId="0" applyNumberFormat="1" applyFont="1" applyBorder="1" applyAlignment="1">
      <alignment horizontal="left" wrapText="1"/>
    </xf>
    <xf numFmtId="1" fontId="3" fillId="0" borderId="46" xfId="0" applyNumberFormat="1" applyFont="1" applyBorder="1" applyAlignment="1">
      <alignment horizontal="left" wrapText="1"/>
    </xf>
    <xf numFmtId="1" fontId="3" fillId="0" borderId="166" xfId="0" applyNumberFormat="1" applyFont="1" applyBorder="1" applyAlignment="1">
      <alignment horizontal="center" vertical="center" wrapText="1"/>
    </xf>
    <xf numFmtId="1" fontId="3" fillId="0" borderId="129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 wrapText="1"/>
    </xf>
    <xf numFmtId="1" fontId="3" fillId="0" borderId="53" xfId="0" applyNumberFormat="1" applyFont="1" applyBorder="1" applyAlignment="1">
      <alignment horizontal="center" vertical="center" wrapText="1"/>
    </xf>
    <xf numFmtId="1" fontId="3" fillId="0" borderId="23" xfId="0" applyNumberFormat="1" applyFont="1" applyBorder="1" applyAlignment="1">
      <alignment horizontal="center" vertical="center" wrapText="1"/>
    </xf>
    <xf numFmtId="1" fontId="3" fillId="0" borderId="49" xfId="0" applyNumberFormat="1" applyFont="1" applyBorder="1" applyAlignment="1">
      <alignment horizontal="center" vertical="center" wrapText="1"/>
    </xf>
    <xf numFmtId="1" fontId="3" fillId="0" borderId="50" xfId="0" applyNumberFormat="1" applyFont="1" applyBorder="1" applyAlignment="1">
      <alignment horizontal="center" vertical="center" wrapText="1"/>
    </xf>
    <xf numFmtId="1" fontId="3" fillId="0" borderId="169" xfId="2" applyNumberFormat="1" applyFont="1" applyBorder="1" applyAlignment="1" applyProtection="1">
      <alignment horizontal="center" vertical="center" wrapText="1"/>
      <protection locked="0"/>
    </xf>
    <xf numFmtId="1" fontId="3" fillId="0" borderId="136" xfId="2" applyNumberFormat="1" applyFont="1" applyBorder="1" applyAlignment="1" applyProtection="1">
      <alignment horizontal="center" vertical="center" wrapText="1"/>
      <protection locked="0"/>
    </xf>
    <xf numFmtId="1" fontId="3" fillId="0" borderId="172" xfId="2" applyNumberFormat="1" applyFont="1" applyBorder="1" applyAlignment="1" applyProtection="1">
      <alignment horizontal="center" vertical="center" wrapText="1"/>
      <protection locked="0"/>
    </xf>
    <xf numFmtId="1" fontId="3" fillId="0" borderId="139" xfId="2" applyNumberFormat="1" applyFont="1" applyBorder="1" applyAlignment="1" applyProtection="1">
      <alignment horizontal="center" vertical="center" wrapText="1"/>
      <protection locked="0"/>
    </xf>
    <xf numFmtId="1" fontId="3" fillId="0" borderId="135" xfId="2" applyNumberFormat="1" applyFont="1" applyBorder="1" applyAlignment="1" applyProtection="1">
      <alignment horizontal="center" vertical="center" wrapText="1"/>
      <protection locked="0"/>
    </xf>
    <xf numFmtId="1" fontId="3" fillId="0" borderId="92" xfId="2" applyNumberFormat="1" applyFont="1" applyBorder="1" applyAlignment="1" applyProtection="1">
      <alignment horizontal="center" vertical="center" wrapText="1"/>
      <protection locked="0"/>
    </xf>
    <xf numFmtId="1" fontId="3" fillId="0" borderId="166" xfId="2" applyNumberFormat="1" applyFont="1" applyBorder="1" applyAlignment="1" applyProtection="1">
      <alignment horizontal="center" vertical="center" wrapText="1"/>
      <protection locked="0"/>
    </xf>
    <xf numFmtId="1" fontId="3" fillId="0" borderId="72" xfId="2" applyNumberFormat="1" applyFont="1" applyBorder="1" applyAlignment="1" applyProtection="1">
      <alignment horizontal="center" vertical="center" wrapText="1"/>
      <protection locked="0"/>
    </xf>
    <xf numFmtId="1" fontId="3" fillId="0" borderId="138" xfId="2" applyNumberFormat="1" applyFont="1" applyBorder="1" applyAlignment="1" applyProtection="1">
      <alignment horizontal="center" vertical="center" wrapText="1"/>
      <protection locked="0"/>
    </xf>
    <xf numFmtId="1" fontId="3" fillId="0" borderId="170" xfId="2" applyNumberFormat="1" applyFont="1" applyBorder="1" applyAlignment="1" applyProtection="1">
      <alignment horizontal="center" vertical="center" wrapText="1"/>
      <protection locked="0"/>
    </xf>
    <xf numFmtId="1" fontId="3" fillId="0" borderId="29" xfId="2" applyNumberFormat="1" applyFont="1" applyBorder="1" applyAlignment="1" applyProtection="1">
      <alignment horizontal="center" vertical="center" wrapText="1"/>
      <protection locked="0"/>
    </xf>
    <xf numFmtId="1" fontId="3" fillId="0" borderId="159" xfId="2" applyNumberFormat="1" applyFont="1" applyBorder="1" applyAlignment="1" applyProtection="1">
      <alignment horizontal="center" vertical="center" wrapText="1"/>
      <protection locked="0"/>
    </xf>
    <xf numFmtId="1" fontId="3" fillId="0" borderId="138" xfId="2" applyNumberFormat="1" applyFont="1" applyBorder="1" applyAlignment="1">
      <alignment horizontal="center" vertical="center" wrapText="1"/>
    </xf>
    <xf numFmtId="1" fontId="3" fillId="0" borderId="139" xfId="2" applyNumberFormat="1" applyFont="1" applyBorder="1" applyAlignment="1">
      <alignment horizontal="center" vertical="center" wrapText="1"/>
    </xf>
    <xf numFmtId="1" fontId="3" fillId="0" borderId="143" xfId="0" applyNumberFormat="1" applyFont="1" applyBorder="1" applyAlignment="1">
      <alignment horizontal="left" vertical="center"/>
    </xf>
    <xf numFmtId="1" fontId="3" fillId="0" borderId="128" xfId="0" applyNumberFormat="1" applyFont="1" applyBorder="1" applyAlignment="1">
      <alignment horizontal="left" vertical="center"/>
    </xf>
    <xf numFmtId="1" fontId="3" fillId="0" borderId="37" xfId="0" applyNumberFormat="1" applyFont="1" applyBorder="1" applyAlignment="1">
      <alignment horizontal="left" vertical="center"/>
    </xf>
    <xf numFmtId="1" fontId="3" fillId="0" borderId="96" xfId="0" applyNumberFormat="1" applyFont="1" applyBorder="1" applyAlignment="1">
      <alignment horizontal="left" vertical="center"/>
    </xf>
    <xf numFmtId="1" fontId="3" fillId="0" borderId="58" xfId="0" applyNumberFormat="1" applyFont="1" applyBorder="1" applyAlignment="1">
      <alignment horizontal="left" wrapText="1"/>
    </xf>
    <xf numFmtId="1" fontId="3" fillId="0" borderId="60" xfId="0" applyNumberFormat="1" applyFont="1" applyBorder="1" applyAlignment="1">
      <alignment horizontal="left" wrapText="1"/>
    </xf>
    <xf numFmtId="1" fontId="3" fillId="0" borderId="51" xfId="0" applyNumberFormat="1" applyFont="1" applyBorder="1" applyAlignment="1">
      <alignment horizontal="left" wrapText="1"/>
    </xf>
    <xf numFmtId="1" fontId="3" fillId="0" borderId="25" xfId="0" applyNumberFormat="1" applyFont="1" applyBorder="1" applyAlignment="1">
      <alignment horizontal="left" wrapText="1"/>
    </xf>
    <xf numFmtId="1" fontId="3" fillId="0" borderId="149" xfId="0" applyNumberFormat="1" applyFont="1" applyBorder="1" applyAlignment="1">
      <alignment horizontal="left" wrapText="1"/>
    </xf>
    <xf numFmtId="1" fontId="3" fillId="0" borderId="139" xfId="0" applyNumberFormat="1" applyFont="1" applyBorder="1" applyAlignment="1">
      <alignment horizontal="left" wrapText="1"/>
    </xf>
    <xf numFmtId="1" fontId="3" fillId="0" borderId="166" xfId="2" applyNumberFormat="1" applyFont="1" applyBorder="1" applyAlignment="1">
      <alignment horizontal="center" vertical="center" wrapText="1"/>
    </xf>
    <xf numFmtId="1" fontId="3" fillId="0" borderId="136" xfId="2" applyNumberFormat="1" applyFont="1" applyBorder="1" applyAlignment="1">
      <alignment horizontal="center" vertical="center" wrapText="1"/>
    </xf>
    <xf numFmtId="1" fontId="3" fillId="0" borderId="72" xfId="2" applyNumberFormat="1" applyFont="1" applyBorder="1" applyAlignment="1">
      <alignment horizontal="center" vertical="center" wrapText="1"/>
    </xf>
    <xf numFmtId="1" fontId="3" fillId="0" borderId="77" xfId="2" applyNumberFormat="1" applyFont="1" applyBorder="1" applyAlignment="1">
      <alignment horizontal="center" vertical="center" wrapText="1"/>
    </xf>
    <xf numFmtId="1" fontId="3" fillId="0" borderId="171" xfId="0" applyNumberFormat="1" applyFont="1" applyBorder="1" applyAlignment="1">
      <alignment horizontal="center" vertical="center" wrapText="1"/>
    </xf>
    <xf numFmtId="1" fontId="3" fillId="0" borderId="91" xfId="2" applyNumberFormat="1" applyFont="1" applyBorder="1" applyAlignment="1">
      <alignment horizontal="center" vertical="center" wrapText="1"/>
    </xf>
    <xf numFmtId="1" fontId="3" fillId="0" borderId="170" xfId="2" applyNumberFormat="1" applyFont="1" applyBorder="1" applyAlignment="1">
      <alignment horizontal="center" vertical="center" wrapText="1"/>
    </xf>
    <xf numFmtId="1" fontId="3" fillId="0" borderId="159" xfId="2" applyNumberFormat="1" applyFont="1" applyBorder="1" applyAlignment="1">
      <alignment horizontal="center" vertical="center" wrapText="1"/>
    </xf>
    <xf numFmtId="1" fontId="2" fillId="0" borderId="138" xfId="2" applyNumberFormat="1" applyFont="1" applyBorder="1" applyAlignment="1">
      <alignment horizontal="center"/>
    </xf>
    <xf numFmtId="1" fontId="2" fillId="0" borderId="139" xfId="2" applyNumberFormat="1" applyFont="1" applyBorder="1" applyAlignment="1">
      <alignment horizontal="center"/>
    </xf>
    <xf numFmtId="1" fontId="3" fillId="0" borderId="166" xfId="3" applyNumberFormat="1" applyFont="1" applyBorder="1" applyAlignment="1">
      <alignment horizontal="center" vertical="center"/>
    </xf>
    <xf numFmtId="1" fontId="3" fillId="0" borderId="135" xfId="3" applyNumberFormat="1" applyFont="1" applyBorder="1" applyAlignment="1">
      <alignment horizontal="center" vertical="center"/>
    </xf>
    <xf numFmtId="1" fontId="3" fillId="0" borderId="136" xfId="3" applyNumberFormat="1" applyFont="1" applyBorder="1" applyAlignment="1">
      <alignment horizontal="center" vertical="center"/>
    </xf>
    <xf numFmtId="1" fontId="3" fillId="0" borderId="138" xfId="3" applyNumberFormat="1" applyFont="1" applyBorder="1" applyAlignment="1">
      <alignment horizontal="center" vertical="center"/>
    </xf>
    <xf numFmtId="1" fontId="3" fillId="0" borderId="92" xfId="3" applyNumberFormat="1" applyFont="1" applyBorder="1" applyAlignment="1">
      <alignment horizontal="center" vertical="center"/>
    </xf>
    <xf numFmtId="1" fontId="3" fillId="0" borderId="139" xfId="3" applyNumberFormat="1" applyFont="1" applyBorder="1" applyAlignment="1">
      <alignment horizontal="center" vertical="center"/>
    </xf>
    <xf numFmtId="1" fontId="3" fillId="0" borderId="10" xfId="2" quotePrefix="1" applyNumberFormat="1" applyFont="1" applyBorder="1" applyAlignment="1">
      <alignment horizontal="center" vertical="center" wrapText="1"/>
    </xf>
    <xf numFmtId="1" fontId="3" fillId="0" borderId="11" xfId="2" quotePrefix="1" applyNumberFormat="1" applyFont="1" applyBorder="1" applyAlignment="1">
      <alignment horizontal="center" vertical="center" wrapText="1"/>
    </xf>
    <xf numFmtId="1" fontId="3" fillId="0" borderId="28" xfId="2" quotePrefix="1" applyNumberFormat="1" applyFont="1" applyBorder="1" applyAlignment="1">
      <alignment horizontal="center" vertical="center" wrapText="1"/>
    </xf>
    <xf numFmtId="1" fontId="3" fillId="0" borderId="135" xfId="2" applyNumberFormat="1" applyFont="1" applyBorder="1" applyAlignment="1">
      <alignment horizontal="center" vertical="center" wrapText="1"/>
    </xf>
    <xf numFmtId="1" fontId="3" fillId="0" borderId="92" xfId="2" applyNumberFormat="1" applyFont="1" applyBorder="1" applyAlignment="1">
      <alignment horizontal="center" vertical="center" wrapText="1"/>
    </xf>
    <xf numFmtId="1" fontId="3" fillId="0" borderId="12" xfId="2" quotePrefix="1" applyNumberFormat="1" applyFont="1" applyBorder="1" applyAlignment="1">
      <alignment horizontal="center" vertical="center" wrapText="1"/>
    </xf>
    <xf numFmtId="1" fontId="3" fillId="0" borderId="91" xfId="2" quotePrefix="1" applyNumberFormat="1" applyFont="1" applyBorder="1" applyAlignment="1">
      <alignment horizontal="center" vertical="center" wrapText="1"/>
    </xf>
    <xf numFmtId="1" fontId="3" fillId="0" borderId="168" xfId="2" quotePrefix="1" applyNumberFormat="1" applyFont="1" applyBorder="1" applyAlignment="1">
      <alignment horizontal="center" vertical="center" wrapText="1"/>
    </xf>
    <xf numFmtId="1" fontId="3" fillId="0" borderId="175" xfId="2" applyNumberFormat="1" applyFont="1" applyBorder="1" applyAlignment="1">
      <alignment horizontal="center" vertical="center" wrapText="1"/>
    </xf>
    <xf numFmtId="1" fontId="3" fillId="0" borderId="167" xfId="2" applyNumberFormat="1" applyFont="1" applyBorder="1" applyAlignment="1">
      <alignment horizontal="center" vertical="center" wrapText="1"/>
    </xf>
    <xf numFmtId="1" fontId="3" fillId="0" borderId="168" xfId="0" applyNumberFormat="1" applyFont="1" applyBorder="1" applyAlignment="1">
      <alignment horizontal="center" vertical="center" wrapText="1"/>
    </xf>
    <xf numFmtId="1" fontId="3" fillId="0" borderId="10" xfId="2" applyNumberFormat="1" applyFont="1" applyBorder="1" applyAlignment="1">
      <alignment horizontal="left" vertical="center" wrapText="1"/>
    </xf>
    <xf numFmtId="1" fontId="3" fillId="0" borderId="12" xfId="2" applyNumberFormat="1" applyFont="1" applyBorder="1" applyAlignment="1">
      <alignment horizontal="left" vertical="center" wrapText="1"/>
    </xf>
    <xf numFmtId="1" fontId="3" fillId="0" borderId="155" xfId="2" applyNumberFormat="1" applyFont="1" applyBorder="1" applyAlignment="1">
      <alignment horizontal="center" vertical="center" wrapText="1"/>
    </xf>
    <xf numFmtId="1" fontId="3" fillId="0" borderId="155" xfId="2" applyNumberFormat="1" applyFont="1" applyBorder="1" applyAlignment="1">
      <alignment horizontal="center" vertical="center"/>
    </xf>
    <xf numFmtId="1" fontId="3" fillId="0" borderId="138" xfId="2" applyNumberFormat="1" applyFont="1" applyBorder="1" applyAlignment="1">
      <alignment horizontal="center" vertical="center"/>
    </xf>
    <xf numFmtId="1" fontId="3" fillId="0" borderId="143" xfId="2" applyNumberFormat="1" applyFont="1" applyBorder="1" applyAlignment="1">
      <alignment horizontal="left" vertical="center" wrapText="1"/>
    </xf>
    <xf numFmtId="1" fontId="3" fillId="0" borderId="128" xfId="2" applyNumberFormat="1" applyFont="1" applyBorder="1" applyAlignment="1">
      <alignment horizontal="left" vertical="center" wrapText="1"/>
    </xf>
    <xf numFmtId="1" fontId="3" fillId="0" borderId="44" xfId="2" applyNumberFormat="1" applyFont="1" applyBorder="1" applyAlignment="1">
      <alignment horizontal="left" vertical="center" wrapText="1"/>
    </xf>
    <xf numFmtId="1" fontId="3" fillId="0" borderId="46" xfId="2" applyNumberFormat="1" applyFont="1" applyBorder="1" applyAlignment="1">
      <alignment horizontal="left" vertical="center" wrapText="1"/>
    </xf>
    <xf numFmtId="1" fontId="3" fillId="0" borderId="51" xfId="2" applyNumberFormat="1" applyFont="1" applyBorder="1" applyAlignment="1">
      <alignment horizontal="left" vertical="center" wrapText="1"/>
    </xf>
    <xf numFmtId="1" fontId="3" fillId="0" borderId="25" xfId="2" applyNumberFormat="1" applyFont="1" applyBorder="1" applyAlignment="1">
      <alignment horizontal="left" vertical="center" wrapText="1"/>
    </xf>
    <xf numFmtId="1" fontId="3" fillId="0" borderId="181" xfId="5" applyNumberFormat="1" applyFont="1" applyBorder="1" applyAlignment="1">
      <alignment horizontal="center" vertical="center" wrapText="1"/>
    </xf>
    <xf numFmtId="0" fontId="15" fillId="0" borderId="183" xfId="5" applyFont="1" applyBorder="1"/>
    <xf numFmtId="1" fontId="3" fillId="0" borderId="138" xfId="2" applyNumberFormat="1" applyFont="1" applyBorder="1" applyAlignment="1">
      <alignment horizontal="left" vertical="center" wrapText="1"/>
    </xf>
    <xf numFmtId="1" fontId="3" fillId="0" borderId="139" xfId="2" applyNumberFormat="1" applyFont="1" applyBorder="1" applyAlignment="1">
      <alignment horizontal="left" vertical="center" wrapText="1"/>
    </xf>
    <xf numFmtId="1" fontId="7" fillId="12" borderId="177" xfId="5" applyNumberFormat="1" applyFont="1" applyFill="1" applyBorder="1" applyAlignment="1">
      <alignment horizontal="left" wrapText="1"/>
    </xf>
    <xf numFmtId="1" fontId="3" fillId="0" borderId="178" xfId="5" applyNumberFormat="1" applyFont="1" applyBorder="1" applyAlignment="1">
      <alignment horizontal="center" vertical="center"/>
    </xf>
    <xf numFmtId="1" fontId="3" fillId="0" borderId="179" xfId="5" applyNumberFormat="1" applyFont="1" applyBorder="1" applyAlignment="1">
      <alignment horizontal="center" vertical="center"/>
    </xf>
    <xf numFmtId="1" fontId="3" fillId="0" borderId="184" xfId="5" applyNumberFormat="1" applyFont="1" applyBorder="1" applyAlignment="1">
      <alignment horizontal="center" vertical="center"/>
    </xf>
    <xf numFmtId="1" fontId="3" fillId="0" borderId="185" xfId="5" applyNumberFormat="1" applyFont="1" applyBorder="1" applyAlignment="1">
      <alignment horizontal="center" vertical="center"/>
    </xf>
    <xf numFmtId="1" fontId="3" fillId="0" borderId="186" xfId="5" applyNumberFormat="1" applyFont="1" applyBorder="1" applyAlignment="1">
      <alignment horizontal="center" vertical="center"/>
    </xf>
    <xf numFmtId="1" fontId="3" fillId="0" borderId="187" xfId="5" applyNumberFormat="1" applyFont="1" applyBorder="1" applyAlignment="1">
      <alignment horizontal="center" vertical="center"/>
    </xf>
    <xf numFmtId="1" fontId="3" fillId="0" borderId="178" xfId="5" applyNumberFormat="1" applyFont="1" applyBorder="1" applyAlignment="1">
      <alignment horizontal="center" vertical="center" wrapText="1"/>
    </xf>
    <xf numFmtId="0" fontId="15" fillId="0" borderId="180" xfId="5" applyFont="1" applyBorder="1"/>
    <xf numFmtId="0" fontId="15" fillId="0" borderId="179" xfId="5" applyFont="1" applyBorder="1"/>
    <xf numFmtId="0" fontId="15" fillId="0" borderId="186" xfId="5" applyFont="1" applyBorder="1"/>
    <xf numFmtId="0" fontId="15" fillId="0" borderId="177" xfId="5" applyFont="1" applyBorder="1"/>
    <xf numFmtId="0" fontId="15" fillId="0" borderId="187" xfId="5" applyFont="1" applyBorder="1"/>
    <xf numFmtId="1" fontId="3" fillId="0" borderId="181" xfId="5" applyNumberFormat="1" applyFont="1" applyBorder="1" applyAlignment="1">
      <alignment horizontal="center" vertical="center"/>
    </xf>
    <xf numFmtId="0" fontId="15" fillId="0" borderId="182" xfId="5" applyFont="1" applyBorder="1"/>
    <xf numFmtId="1" fontId="3" fillId="0" borderId="191" xfId="5" applyNumberFormat="1" applyFont="1" applyBorder="1" applyAlignment="1">
      <alignment horizontal="left" vertical="center"/>
    </xf>
    <xf numFmtId="1" fontId="3" fillId="0" borderId="192" xfId="5" applyNumberFormat="1" applyFont="1" applyBorder="1" applyAlignment="1">
      <alignment horizontal="left" vertical="center"/>
    </xf>
    <xf numFmtId="1" fontId="3" fillId="0" borderId="200" xfId="5" applyNumberFormat="1" applyFont="1" applyBorder="1" applyAlignment="1">
      <alignment horizontal="left" vertical="center"/>
    </xf>
    <xf numFmtId="1" fontId="3" fillId="0" borderId="195" xfId="5" applyNumberFormat="1" applyFont="1" applyBorder="1" applyAlignment="1">
      <alignment horizontal="left" vertical="center"/>
    </xf>
    <xf numFmtId="1" fontId="3" fillId="0" borderId="203" xfId="5" applyNumberFormat="1" applyFont="1" applyBorder="1" applyAlignment="1">
      <alignment horizontal="left" vertical="center"/>
    </xf>
    <xf numFmtId="1" fontId="3" fillId="0" borderId="204" xfId="5" applyNumberFormat="1" applyFont="1" applyBorder="1" applyAlignment="1">
      <alignment horizontal="left" vertical="center"/>
    </xf>
    <xf numFmtId="1" fontId="3" fillId="0" borderId="210" xfId="5" applyNumberFormat="1" applyFont="1" applyBorder="1" applyAlignment="1">
      <alignment horizontal="center" vertical="center" wrapText="1"/>
    </xf>
    <xf numFmtId="1" fontId="3" fillId="0" borderId="212" xfId="5" applyNumberFormat="1" applyFont="1" applyBorder="1" applyAlignment="1">
      <alignment horizontal="center" vertical="center" wrapText="1"/>
    </xf>
    <xf numFmtId="1" fontId="3" fillId="0" borderId="214" xfId="5" applyNumberFormat="1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/>
    </xf>
    <xf numFmtId="0" fontId="3" fillId="0" borderId="170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 wrapText="1"/>
    </xf>
    <xf numFmtId="1" fontId="3" fillId="0" borderId="170" xfId="0" applyNumberFormat="1" applyFont="1" applyBorder="1" applyAlignment="1">
      <alignment horizontal="center" vertical="center"/>
    </xf>
    <xf numFmtId="1" fontId="3" fillId="0" borderId="159" xfId="0" applyNumberFormat="1" applyFont="1" applyBorder="1" applyAlignment="1">
      <alignment horizontal="center" vertical="center"/>
    </xf>
    <xf numFmtId="1" fontId="3" fillId="0" borderId="217" xfId="0" applyNumberFormat="1" applyFont="1" applyBorder="1" applyAlignment="1">
      <alignment horizontal="center" vertical="center" wrapText="1"/>
    </xf>
    <xf numFmtId="1" fontId="3" fillId="0" borderId="170" xfId="0" applyNumberFormat="1" applyFont="1" applyBorder="1" applyAlignment="1">
      <alignment horizontal="center" vertical="center" wrapText="1"/>
    </xf>
    <xf numFmtId="0" fontId="3" fillId="3" borderId="136" xfId="0" applyFont="1" applyFill="1" applyBorder="1" applyAlignment="1">
      <alignment horizontal="left" vertical="center" wrapText="1"/>
    </xf>
    <xf numFmtId="0" fontId="3" fillId="3" borderId="77" xfId="0" applyFont="1" applyFill="1" applyBorder="1" applyAlignment="1">
      <alignment horizontal="left" vertical="center" wrapText="1"/>
    </xf>
    <xf numFmtId="0" fontId="3" fillId="3" borderId="139" xfId="0" applyFont="1" applyFill="1" applyBorder="1" applyAlignment="1">
      <alignment horizontal="left" vertical="center" wrapText="1"/>
    </xf>
    <xf numFmtId="0" fontId="2" fillId="3" borderId="159" xfId="0" applyFont="1" applyFill="1" applyBorder="1" applyAlignment="1">
      <alignment horizontal="left" vertical="center" wrapText="1"/>
    </xf>
    <xf numFmtId="1" fontId="3" fillId="0" borderId="234" xfId="0" applyNumberFormat="1" applyFont="1" applyBorder="1" applyAlignment="1">
      <alignment horizontal="center" vertical="center" wrapText="1"/>
    </xf>
    <xf numFmtId="1" fontId="3" fillId="0" borderId="236" xfId="0" applyNumberFormat="1" applyFont="1" applyBorder="1" applyAlignment="1">
      <alignment horizontal="center" vertical="center" wrapText="1"/>
    </xf>
    <xf numFmtId="1" fontId="3" fillId="0" borderId="230" xfId="0" applyNumberFormat="1" applyFont="1" applyBorder="1" applyAlignment="1">
      <alignment horizontal="center" vertical="center" wrapText="1"/>
    </xf>
    <xf numFmtId="1" fontId="3" fillId="0" borderId="233" xfId="0" applyNumberFormat="1" applyFont="1" applyBorder="1" applyAlignment="1">
      <alignment horizontal="center" vertical="center" wrapText="1"/>
    </xf>
    <xf numFmtId="1" fontId="3" fillId="0" borderId="231" xfId="0" applyNumberFormat="1" applyFont="1" applyBorder="1" applyAlignment="1">
      <alignment horizontal="center" vertical="center" wrapText="1"/>
    </xf>
    <xf numFmtId="1" fontId="3" fillId="0" borderId="232" xfId="0" applyNumberFormat="1" applyFont="1" applyBorder="1" applyAlignment="1">
      <alignment horizontal="center" vertical="center" wrapText="1"/>
    </xf>
    <xf numFmtId="1" fontId="3" fillId="0" borderId="226" xfId="0" applyNumberFormat="1" applyFont="1" applyBorder="1" applyAlignment="1">
      <alignment horizontal="center" vertical="center" wrapText="1"/>
    </xf>
    <xf numFmtId="1" fontId="3" fillId="0" borderId="235" xfId="0" applyNumberFormat="1" applyFont="1" applyBorder="1" applyAlignment="1">
      <alignment horizontal="center" vertical="center" wrapText="1"/>
    </xf>
    <xf numFmtId="1" fontId="3" fillId="0" borderId="247" xfId="0" applyNumberFormat="1" applyFont="1" applyBorder="1" applyAlignment="1">
      <alignment horizontal="center" vertical="center" wrapText="1"/>
    </xf>
    <xf numFmtId="1" fontId="3" fillId="0" borderId="246" xfId="0" applyNumberFormat="1" applyFont="1" applyBorder="1" applyAlignment="1">
      <alignment horizontal="center" vertical="center" wrapText="1"/>
    </xf>
    <xf numFmtId="1" fontId="3" fillId="0" borderId="252" xfId="0" applyNumberFormat="1" applyFont="1" applyBorder="1" applyAlignment="1">
      <alignment horizontal="center" vertical="center" wrapText="1"/>
    </xf>
    <xf numFmtId="1" fontId="3" fillId="0" borderId="234" xfId="0" applyNumberFormat="1" applyFont="1" applyBorder="1" applyAlignment="1">
      <alignment horizontal="center" vertical="center"/>
    </xf>
    <xf numFmtId="1" fontId="3" fillId="0" borderId="235" xfId="0" applyNumberFormat="1" applyFont="1" applyBorder="1" applyAlignment="1">
      <alignment horizontal="center" vertical="center"/>
    </xf>
    <xf numFmtId="1" fontId="3" fillId="0" borderId="247" xfId="0" applyNumberFormat="1" applyFont="1" applyBorder="1" applyAlignment="1">
      <alignment horizontal="center" vertical="center"/>
    </xf>
    <xf numFmtId="1" fontId="3" fillId="0" borderId="236" xfId="0" applyNumberFormat="1" applyFont="1" applyBorder="1" applyAlignment="1">
      <alignment horizontal="center" vertical="center"/>
    </xf>
    <xf numFmtId="1" fontId="3" fillId="0" borderId="175" xfId="0" applyNumberFormat="1" applyFont="1" applyBorder="1" applyAlignment="1">
      <alignment horizontal="center" vertical="center" wrapText="1"/>
    </xf>
    <xf numFmtId="1" fontId="3" fillId="0" borderId="96" xfId="0" applyNumberFormat="1" applyFont="1" applyBorder="1" applyAlignment="1">
      <alignment horizontal="left" vertical="center" wrapText="1"/>
    </xf>
    <xf numFmtId="1" fontId="3" fillId="0" borderId="246" xfId="0" applyNumberFormat="1" applyFont="1" applyBorder="1" applyAlignment="1">
      <alignment horizontal="center" vertical="center"/>
    </xf>
    <xf numFmtId="1" fontId="3" fillId="0" borderId="262" xfId="0" applyNumberFormat="1" applyFont="1" applyBorder="1" applyAlignment="1">
      <alignment horizontal="center" vertical="center" wrapText="1"/>
    </xf>
    <xf numFmtId="1" fontId="3" fillId="0" borderId="260" xfId="0" applyNumberFormat="1" applyFont="1" applyBorder="1" applyAlignment="1">
      <alignment horizontal="center" vertical="center" wrapText="1"/>
    </xf>
    <xf numFmtId="1" fontId="3" fillId="0" borderId="158" xfId="0" applyNumberFormat="1" applyFont="1" applyBorder="1" applyAlignment="1">
      <alignment horizontal="center" vertical="center" wrapText="1"/>
    </xf>
    <xf numFmtId="1" fontId="3" fillId="0" borderId="239" xfId="0" applyNumberFormat="1" applyFont="1" applyBorder="1" applyAlignment="1">
      <alignment horizontal="center" vertical="center" wrapText="1"/>
    </xf>
    <xf numFmtId="1" fontId="3" fillId="0" borderId="156" xfId="0" applyNumberFormat="1" applyFont="1" applyBorder="1" applyAlignment="1">
      <alignment horizontal="center" vertical="center" wrapText="1"/>
    </xf>
    <xf numFmtId="1" fontId="3" fillId="0" borderId="261" xfId="0" applyNumberFormat="1" applyFont="1" applyBorder="1" applyAlignment="1">
      <alignment horizontal="center" vertical="center" wrapText="1"/>
    </xf>
    <xf numFmtId="1" fontId="3" fillId="0" borderId="253" xfId="0" applyNumberFormat="1" applyFont="1" applyBorder="1" applyAlignment="1">
      <alignment horizontal="center" vertical="center" wrapText="1"/>
    </xf>
    <xf numFmtId="1" fontId="3" fillId="0" borderId="284" xfId="0" applyNumberFormat="1" applyFont="1" applyBorder="1" applyAlignment="1">
      <alignment horizontal="center" vertical="center" wrapText="1"/>
    </xf>
    <xf numFmtId="1" fontId="3" fillId="0" borderId="285" xfId="0" applyNumberFormat="1" applyFont="1" applyBorder="1" applyAlignment="1">
      <alignment horizontal="center" vertical="center" wrapText="1"/>
    </xf>
    <xf numFmtId="1" fontId="3" fillId="0" borderId="286" xfId="0" applyNumberFormat="1" applyFont="1" applyBorder="1" applyAlignment="1">
      <alignment horizontal="center" vertical="center" wrapText="1"/>
    </xf>
    <xf numFmtId="1" fontId="3" fillId="0" borderId="292" xfId="0" applyNumberFormat="1" applyFont="1" applyBorder="1" applyAlignment="1">
      <alignment horizontal="left"/>
    </xf>
    <xf numFmtId="1" fontId="3" fillId="0" borderId="278" xfId="0" applyNumberFormat="1" applyFont="1" applyBorder="1" applyAlignment="1">
      <alignment horizontal="left"/>
    </xf>
    <xf numFmtId="1" fontId="3" fillId="0" borderId="266" xfId="0" applyNumberFormat="1" applyFont="1" applyBorder="1" applyAlignment="1">
      <alignment horizontal="center" vertical="center" wrapText="1"/>
    </xf>
    <xf numFmtId="1" fontId="3" fillId="0" borderId="273" xfId="0" applyNumberFormat="1" applyFont="1" applyBorder="1" applyAlignment="1">
      <alignment horizontal="center" vertical="center" wrapText="1"/>
    </xf>
    <xf numFmtId="1" fontId="3" fillId="0" borderId="274" xfId="0" applyNumberFormat="1" applyFont="1" applyBorder="1" applyAlignment="1">
      <alignment horizontal="center" vertical="center" wrapText="1"/>
    </xf>
    <xf numFmtId="1" fontId="3" fillId="0" borderId="280" xfId="0" applyNumberFormat="1" applyFont="1" applyBorder="1" applyAlignment="1">
      <alignment horizontal="center" vertical="center" wrapText="1"/>
    </xf>
    <xf numFmtId="1" fontId="3" fillId="0" borderId="282" xfId="0" applyNumberFormat="1" applyFont="1" applyBorder="1" applyAlignment="1">
      <alignment horizontal="center" vertical="center" wrapText="1"/>
    </xf>
    <xf numFmtId="1" fontId="3" fillId="0" borderId="283" xfId="0" applyNumberFormat="1" applyFont="1" applyBorder="1" applyAlignment="1">
      <alignment horizontal="center" vertical="center" wrapText="1"/>
    </xf>
    <xf numFmtId="1" fontId="3" fillId="0" borderId="296" xfId="0" applyNumberFormat="1" applyFont="1" applyBorder="1" applyAlignment="1">
      <alignment horizontal="center" vertical="center"/>
    </xf>
    <xf numFmtId="1" fontId="3" fillId="0" borderId="283" xfId="0" applyNumberFormat="1" applyFont="1" applyBorder="1" applyAlignment="1">
      <alignment horizontal="center" vertical="center"/>
    </xf>
    <xf numFmtId="1" fontId="3" fillId="0" borderId="270" xfId="0" applyNumberFormat="1" applyFont="1" applyBorder="1" applyAlignment="1">
      <alignment horizontal="center" vertical="center"/>
    </xf>
    <xf numFmtId="1" fontId="3" fillId="0" borderId="297" xfId="0" applyNumberFormat="1" applyFont="1" applyBorder="1" applyAlignment="1">
      <alignment horizontal="center" vertical="center"/>
    </xf>
    <xf numFmtId="1" fontId="3" fillId="0" borderId="296" xfId="0" applyNumberFormat="1" applyFont="1" applyBorder="1" applyAlignment="1">
      <alignment horizontal="center" vertical="center" wrapText="1"/>
    </xf>
    <xf numFmtId="1" fontId="3" fillId="0" borderId="270" xfId="0" applyNumberFormat="1" applyFont="1" applyBorder="1" applyAlignment="1">
      <alignment horizontal="center" vertical="center" wrapText="1"/>
    </xf>
    <xf numFmtId="1" fontId="3" fillId="0" borderId="297" xfId="0" applyNumberFormat="1" applyFont="1" applyBorder="1" applyAlignment="1">
      <alignment horizontal="center" vertical="center" wrapText="1"/>
    </xf>
    <xf numFmtId="1" fontId="3" fillId="0" borderId="284" xfId="0" applyNumberFormat="1" applyFont="1" applyBorder="1" applyAlignment="1">
      <alignment horizontal="center" vertical="center"/>
    </xf>
    <xf numFmtId="1" fontId="3" fillId="0" borderId="285" xfId="0" applyNumberFormat="1" applyFont="1" applyBorder="1" applyAlignment="1">
      <alignment horizontal="center" vertical="center"/>
    </xf>
    <xf numFmtId="1" fontId="3" fillId="0" borderId="286" xfId="0" applyNumberFormat="1" applyFont="1" applyBorder="1" applyAlignment="1">
      <alignment horizontal="center" vertical="center"/>
    </xf>
    <xf numFmtId="1" fontId="3" fillId="0" borderId="269" xfId="0" applyNumberFormat="1" applyFont="1" applyBorder="1" applyAlignment="1">
      <alignment horizontal="left" vertical="center"/>
    </xf>
    <xf numFmtId="1" fontId="3" fillId="3" borderId="284" xfId="0" applyNumberFormat="1" applyFont="1" applyFill="1" applyBorder="1" applyAlignment="1">
      <alignment horizontal="center" vertical="center" wrapText="1"/>
    </xf>
    <xf numFmtId="1" fontId="3" fillId="3" borderId="286" xfId="0" applyNumberFormat="1" applyFont="1" applyFill="1" applyBorder="1" applyAlignment="1">
      <alignment horizontal="center" vertical="center" wrapText="1"/>
    </xf>
    <xf numFmtId="1" fontId="3" fillId="0" borderId="302" xfId="0" applyNumberFormat="1" applyFont="1" applyBorder="1" applyAlignment="1">
      <alignment horizontal="center" vertical="center" wrapText="1"/>
    </xf>
    <xf numFmtId="1" fontId="3" fillId="0" borderId="284" xfId="0" applyNumberFormat="1" applyFont="1" applyBorder="1" applyAlignment="1">
      <alignment horizontal="left" vertical="center" wrapText="1"/>
    </xf>
    <xf numFmtId="1" fontId="3" fillId="0" borderId="286" xfId="0" applyNumberFormat="1" applyFont="1" applyBorder="1" applyAlignment="1">
      <alignment horizontal="left" vertical="center" wrapText="1"/>
    </xf>
    <xf numFmtId="1" fontId="3" fillId="0" borderId="269" xfId="0" applyNumberFormat="1" applyFont="1" applyBorder="1" applyAlignment="1">
      <alignment horizontal="center" vertical="center" wrapText="1"/>
    </xf>
    <xf numFmtId="1" fontId="3" fillId="0" borderId="290" xfId="0" applyNumberFormat="1" applyFont="1" applyBorder="1" applyAlignment="1">
      <alignment horizontal="center" vertical="center" wrapText="1"/>
    </xf>
    <xf numFmtId="1" fontId="3" fillId="0" borderId="298" xfId="0" applyNumberFormat="1" applyFont="1" applyBorder="1" applyAlignment="1">
      <alignment horizontal="center" vertical="center" wrapText="1"/>
    </xf>
    <xf numFmtId="1" fontId="3" fillId="0" borderId="291" xfId="0" applyNumberFormat="1" applyFont="1" applyBorder="1" applyAlignment="1">
      <alignment horizontal="center" vertical="center" wrapText="1"/>
    </xf>
    <xf numFmtId="1" fontId="3" fillId="3" borderId="285" xfId="0" applyNumberFormat="1" applyFont="1" applyFill="1" applyBorder="1" applyAlignment="1">
      <alignment horizontal="center" vertical="center" wrapText="1"/>
    </xf>
    <xf numFmtId="1" fontId="3" fillId="0" borderId="261" xfId="0" applyNumberFormat="1" applyFont="1" applyBorder="1" applyAlignment="1">
      <alignment horizontal="center" vertical="center"/>
    </xf>
    <xf numFmtId="1" fontId="3" fillId="0" borderId="137" xfId="0" applyNumberFormat="1" applyFont="1" applyBorder="1" applyAlignment="1">
      <alignment horizontal="center" vertical="center" wrapText="1"/>
    </xf>
    <xf numFmtId="1" fontId="3" fillId="0" borderId="290" xfId="0" applyNumberFormat="1" applyFont="1" applyBorder="1" applyAlignment="1">
      <alignment horizontal="center" vertical="center"/>
    </xf>
    <xf numFmtId="1" fontId="3" fillId="0" borderId="298" xfId="0" applyNumberFormat="1" applyFont="1" applyBorder="1" applyAlignment="1">
      <alignment horizontal="center" vertical="center"/>
    </xf>
    <xf numFmtId="1" fontId="3" fillId="0" borderId="291" xfId="0" applyNumberFormat="1" applyFont="1" applyBorder="1" applyAlignment="1">
      <alignment horizontal="center" vertical="center"/>
    </xf>
    <xf numFmtId="1" fontId="3" fillId="0" borderId="289" xfId="0" applyNumberFormat="1" applyFont="1" applyBorder="1" applyAlignment="1">
      <alignment horizontal="center" vertical="center" wrapText="1"/>
    </xf>
    <xf numFmtId="1" fontId="3" fillId="0" borderId="268" xfId="0" applyNumberFormat="1" applyFont="1" applyBorder="1" applyAlignment="1">
      <alignment horizontal="left" vertical="center" wrapText="1"/>
    </xf>
    <xf numFmtId="1" fontId="3" fillId="0" borderId="299" xfId="0" applyNumberFormat="1" applyFont="1" applyBorder="1" applyAlignment="1">
      <alignment horizontal="left" vertical="center" wrapText="1"/>
    </xf>
    <xf numFmtId="1" fontId="3" fillId="0" borderId="264" xfId="0" applyNumberFormat="1" applyFont="1" applyBorder="1" applyAlignment="1">
      <alignment horizontal="center" vertical="center" wrapText="1"/>
    </xf>
    <xf numFmtId="1" fontId="3" fillId="0" borderId="301" xfId="0" applyNumberFormat="1" applyFont="1" applyBorder="1" applyAlignment="1">
      <alignment horizontal="center" vertical="center" wrapText="1"/>
    </xf>
    <xf numFmtId="1" fontId="3" fillId="0" borderId="311" xfId="2" applyNumberFormat="1" applyFont="1" applyBorder="1" applyAlignment="1" applyProtection="1">
      <alignment horizontal="center" vertical="center" wrapText="1"/>
      <protection locked="0"/>
    </xf>
    <xf numFmtId="1" fontId="3" fillId="0" borderId="261" xfId="2" applyNumberFormat="1" applyFont="1" applyBorder="1" applyAlignment="1" applyProtection="1">
      <alignment horizontal="center" vertical="center" wrapText="1"/>
      <protection locked="0"/>
    </xf>
    <xf numFmtId="1" fontId="3" fillId="0" borderId="296" xfId="2" applyNumberFormat="1" applyFont="1" applyBorder="1" applyAlignment="1" applyProtection="1">
      <alignment horizontal="center" vertical="center" wrapText="1"/>
      <protection locked="0"/>
    </xf>
    <xf numFmtId="1" fontId="3" fillId="0" borderId="137" xfId="2" applyNumberFormat="1" applyFont="1" applyBorder="1" applyAlignment="1" applyProtection="1">
      <alignment horizontal="center" vertical="center" wrapText="1"/>
      <protection locked="0"/>
    </xf>
    <xf numFmtId="1" fontId="3" fillId="0" borderId="270" xfId="2" applyNumberFormat="1" applyFont="1" applyBorder="1" applyAlignment="1" applyProtection="1">
      <alignment horizontal="center" vertical="center" wrapText="1"/>
      <protection locked="0"/>
    </xf>
    <xf numFmtId="1" fontId="3" fillId="0" borderId="302" xfId="2" applyNumberFormat="1" applyFont="1" applyBorder="1" applyAlignment="1" applyProtection="1">
      <alignment horizontal="center" vertical="center" wrapText="1"/>
      <protection locked="0"/>
    </xf>
    <xf numFmtId="1" fontId="3" fillId="0" borderId="266" xfId="2" applyNumberFormat="1" applyFont="1" applyBorder="1" applyAlignment="1" applyProtection="1">
      <alignment horizontal="center" vertical="center" wrapText="1"/>
      <protection locked="0"/>
    </xf>
    <xf numFmtId="1" fontId="3" fillId="0" borderId="270" xfId="2" applyNumberFormat="1" applyFont="1" applyBorder="1" applyAlignment="1">
      <alignment horizontal="center" vertical="center" wrapText="1"/>
    </xf>
    <xf numFmtId="1" fontId="3" fillId="0" borderId="261" xfId="2" applyNumberFormat="1" applyFont="1" applyBorder="1" applyAlignment="1">
      <alignment horizontal="center" vertical="center" wrapText="1"/>
    </xf>
    <xf numFmtId="1" fontId="3" fillId="0" borderId="268" xfId="0" applyNumberFormat="1" applyFont="1" applyBorder="1" applyAlignment="1">
      <alignment horizontal="left" vertical="center"/>
    </xf>
    <xf numFmtId="1" fontId="3" fillId="0" borderId="299" xfId="0" applyNumberFormat="1" applyFont="1" applyBorder="1" applyAlignment="1">
      <alignment horizontal="left" vertical="center"/>
    </xf>
    <xf numFmtId="1" fontId="3" fillId="0" borderId="270" xfId="0" applyNumberFormat="1" applyFont="1" applyBorder="1" applyAlignment="1">
      <alignment horizontal="left" wrapText="1"/>
    </xf>
    <xf numFmtId="1" fontId="3" fillId="0" borderId="261" xfId="0" applyNumberFormat="1" applyFont="1" applyBorder="1" applyAlignment="1">
      <alignment horizontal="left" wrapText="1"/>
    </xf>
    <xf numFmtId="1" fontId="3" fillId="0" borderId="296" xfId="2" applyNumberFormat="1" applyFont="1" applyBorder="1" applyAlignment="1">
      <alignment horizontal="center" vertical="center" wrapText="1"/>
    </xf>
    <xf numFmtId="1" fontId="3" fillId="0" borderId="137" xfId="2" applyNumberFormat="1" applyFont="1" applyBorder="1" applyAlignment="1">
      <alignment horizontal="center" vertical="center" wrapText="1"/>
    </xf>
    <xf numFmtId="1" fontId="3" fillId="0" borderId="312" xfId="0" applyNumberFormat="1" applyFont="1" applyBorder="1" applyAlignment="1">
      <alignment horizontal="center" vertical="center" wrapText="1"/>
    </xf>
    <xf numFmtId="1" fontId="3" fillId="0" borderId="306" xfId="2" applyNumberFormat="1" applyFont="1" applyBorder="1" applyAlignment="1">
      <alignment horizontal="center" vertical="center" wrapText="1"/>
    </xf>
    <xf numFmtId="1" fontId="3" fillId="0" borderId="302" xfId="2" applyNumberFormat="1" applyFont="1" applyBorder="1" applyAlignment="1">
      <alignment horizontal="center" vertical="center" wrapText="1"/>
    </xf>
    <xf numFmtId="1" fontId="3" fillId="0" borderId="266" xfId="2" applyNumberFormat="1" applyFont="1" applyBorder="1" applyAlignment="1">
      <alignment horizontal="center" vertical="center" wrapText="1"/>
    </xf>
    <xf numFmtId="1" fontId="2" fillId="0" borderId="270" xfId="2" applyNumberFormat="1" applyFont="1" applyBorder="1" applyAlignment="1">
      <alignment horizontal="center"/>
    </xf>
    <xf numFmtId="1" fontId="2" fillId="0" borderId="261" xfId="2" applyNumberFormat="1" applyFont="1" applyBorder="1" applyAlignment="1">
      <alignment horizontal="center"/>
    </xf>
    <xf numFmtId="1" fontId="3" fillId="0" borderId="296" xfId="3" applyNumberFormat="1" applyFont="1" applyBorder="1" applyAlignment="1">
      <alignment horizontal="center" vertical="center"/>
    </xf>
    <xf numFmtId="1" fontId="3" fillId="0" borderId="270" xfId="3" applyNumberFormat="1" applyFont="1" applyBorder="1" applyAlignment="1">
      <alignment horizontal="center" vertical="center"/>
    </xf>
    <xf numFmtId="1" fontId="3" fillId="0" borderId="261" xfId="3" applyNumberFormat="1" applyFont="1" applyBorder="1" applyAlignment="1">
      <alignment horizontal="center" vertical="center"/>
    </xf>
    <xf numFmtId="1" fontId="3" fillId="0" borderId="284" xfId="2" quotePrefix="1" applyNumberFormat="1" applyFont="1" applyBorder="1" applyAlignment="1">
      <alignment horizontal="center" vertical="center" wrapText="1"/>
    </xf>
    <xf numFmtId="1" fontId="3" fillId="0" borderId="285" xfId="2" quotePrefix="1" applyNumberFormat="1" applyFont="1" applyBorder="1" applyAlignment="1">
      <alignment horizontal="center" vertical="center" wrapText="1"/>
    </xf>
    <xf numFmtId="1" fontId="3" fillId="0" borderId="314" xfId="2" quotePrefix="1" applyNumberFormat="1" applyFont="1" applyBorder="1" applyAlignment="1">
      <alignment horizontal="center" vertical="center" wrapText="1"/>
    </xf>
    <xf numFmtId="1" fontId="3" fillId="0" borderId="286" xfId="2" quotePrefix="1" applyNumberFormat="1" applyFont="1" applyBorder="1" applyAlignment="1">
      <alignment horizontal="center" vertical="center" wrapText="1"/>
    </xf>
    <xf numFmtId="1" fontId="3" fillId="0" borderId="306" xfId="2" quotePrefix="1" applyNumberFormat="1" applyFont="1" applyBorder="1" applyAlignment="1">
      <alignment horizontal="center" vertical="center" wrapText="1"/>
    </xf>
    <xf numFmtId="1" fontId="3" fillId="0" borderId="310" xfId="2" quotePrefix="1" applyNumberFormat="1" applyFont="1" applyBorder="1" applyAlignment="1">
      <alignment horizontal="center" vertical="center" wrapText="1"/>
    </xf>
    <xf numFmtId="1" fontId="3" fillId="0" borderId="262" xfId="2" applyNumberFormat="1" applyFont="1" applyBorder="1" applyAlignment="1">
      <alignment horizontal="center" vertical="center" wrapText="1"/>
    </xf>
    <xf numFmtId="1" fontId="3" fillId="0" borderId="306" xfId="0" applyNumberFormat="1" applyFont="1" applyBorder="1" applyAlignment="1">
      <alignment horizontal="center" vertical="center" wrapText="1"/>
    </xf>
    <xf numFmtId="1" fontId="3" fillId="0" borderId="310" xfId="0" applyNumberFormat="1" applyFont="1" applyBorder="1" applyAlignment="1">
      <alignment horizontal="center" vertical="center" wrapText="1"/>
    </xf>
    <xf numFmtId="1" fontId="3" fillId="0" borderId="284" xfId="2" applyNumberFormat="1" applyFont="1" applyBorder="1" applyAlignment="1">
      <alignment horizontal="left" vertical="center" wrapText="1"/>
    </xf>
    <xf numFmtId="1" fontId="3" fillId="0" borderId="286" xfId="2" applyNumberFormat="1" applyFont="1" applyBorder="1" applyAlignment="1">
      <alignment horizontal="left" vertical="center" wrapText="1"/>
    </xf>
    <xf numFmtId="1" fontId="3" fillId="0" borderId="314" xfId="0" applyNumberFormat="1" applyFont="1" applyBorder="1" applyAlignment="1">
      <alignment horizontal="center" vertical="center" wrapText="1"/>
    </xf>
    <xf numFmtId="1" fontId="3" fillId="0" borderId="296" xfId="2" applyNumberFormat="1" applyFont="1" applyBorder="1" applyAlignment="1">
      <alignment horizontal="center" vertical="center"/>
    </xf>
    <xf numFmtId="1" fontId="3" fillId="0" borderId="270" xfId="2" applyNumberFormat="1" applyFont="1" applyBorder="1" applyAlignment="1">
      <alignment horizontal="center" vertical="center"/>
    </xf>
    <xf numFmtId="1" fontId="3" fillId="0" borderId="268" xfId="2" applyNumberFormat="1" applyFont="1" applyBorder="1" applyAlignment="1">
      <alignment horizontal="left" vertical="center" wrapText="1"/>
    </xf>
    <xf numFmtId="1" fontId="3" fillId="0" borderId="299" xfId="2" applyNumberFormat="1" applyFont="1" applyBorder="1" applyAlignment="1">
      <alignment horizontal="left" vertical="center" wrapText="1"/>
    </xf>
    <xf numFmtId="1" fontId="3" fillId="0" borderId="270" xfId="2" applyNumberFormat="1" applyFont="1" applyBorder="1" applyAlignment="1">
      <alignment horizontal="left" vertical="center" wrapText="1"/>
    </xf>
    <xf numFmtId="1" fontId="3" fillId="0" borderId="261" xfId="2" applyNumberFormat="1" applyFont="1" applyBorder="1" applyAlignment="1">
      <alignment horizontal="left" vertical="center" wrapText="1"/>
    </xf>
    <xf numFmtId="0" fontId="3" fillId="0" borderId="306" xfId="0" applyFont="1" applyBorder="1" applyAlignment="1">
      <alignment horizontal="center" vertical="center"/>
    </xf>
    <xf numFmtId="0" fontId="3" fillId="0" borderId="302" xfId="0" applyFont="1" applyBorder="1" applyAlignment="1">
      <alignment horizontal="center" vertical="center" wrapText="1"/>
    </xf>
    <xf numFmtId="0" fontId="3" fillId="0" borderId="266" xfId="0" applyFont="1" applyBorder="1" applyAlignment="1">
      <alignment horizontal="center" vertical="center" wrapText="1"/>
    </xf>
    <xf numFmtId="1" fontId="3" fillId="0" borderId="302" xfId="0" applyNumberFormat="1" applyFont="1" applyBorder="1" applyAlignment="1">
      <alignment horizontal="center" vertical="center"/>
    </xf>
    <xf numFmtId="1" fontId="3" fillId="0" borderId="266" xfId="0" applyNumberFormat="1" applyFont="1" applyBorder="1" applyAlignment="1">
      <alignment horizontal="center" vertical="center"/>
    </xf>
    <xf numFmtId="1" fontId="3" fillId="0" borderId="316" xfId="0" applyNumberFormat="1" applyFont="1" applyBorder="1" applyAlignment="1">
      <alignment horizontal="center" vertical="center" wrapText="1"/>
    </xf>
    <xf numFmtId="0" fontId="3" fillId="3" borderId="261" xfId="0" applyFont="1" applyFill="1" applyBorder="1" applyAlignment="1">
      <alignment horizontal="left" vertical="center" wrapText="1"/>
    </xf>
    <xf numFmtId="0" fontId="2" fillId="3" borderId="266" xfId="0" applyFont="1" applyFill="1" applyBorder="1" applyAlignment="1">
      <alignment horizontal="left" vertical="center" wrapText="1"/>
    </xf>
    <xf numFmtId="1" fontId="3" fillId="0" borderId="314" xfId="0" applyNumberFormat="1" applyFont="1" applyBorder="1" applyAlignment="1">
      <alignment horizontal="center" vertical="center"/>
    </xf>
    <xf numFmtId="1" fontId="3" fillId="0" borderId="328" xfId="0" applyNumberFormat="1" applyFont="1" applyBorder="1" applyAlignment="1">
      <alignment horizontal="center" vertical="center" wrapText="1"/>
    </xf>
    <xf numFmtId="1" fontId="3" fillId="0" borderId="330" xfId="0" applyNumberFormat="1" applyFont="1" applyBorder="1" applyAlignment="1">
      <alignment horizontal="center" vertical="center" wrapText="1"/>
    </xf>
    <xf numFmtId="1" fontId="3" fillId="0" borderId="324" xfId="0" applyNumberFormat="1" applyFont="1" applyBorder="1" applyAlignment="1">
      <alignment horizontal="center" vertical="center" wrapText="1"/>
    </xf>
    <xf numFmtId="1" fontId="3" fillId="0" borderId="327" xfId="0" applyNumberFormat="1" applyFont="1" applyBorder="1" applyAlignment="1">
      <alignment horizontal="center" vertical="center" wrapText="1"/>
    </xf>
    <xf numFmtId="1" fontId="3" fillId="0" borderId="325" xfId="0" applyNumberFormat="1" applyFont="1" applyBorder="1" applyAlignment="1">
      <alignment horizontal="center" vertical="center" wrapText="1"/>
    </xf>
    <xf numFmtId="1" fontId="3" fillId="0" borderId="326" xfId="0" applyNumberFormat="1" applyFont="1" applyBorder="1" applyAlignment="1">
      <alignment horizontal="center" vertical="center" wrapText="1"/>
    </xf>
    <xf numFmtId="1" fontId="3" fillId="0" borderId="331" xfId="0" applyNumberFormat="1" applyFont="1" applyBorder="1" applyAlignment="1">
      <alignment horizontal="center" vertical="center" wrapText="1"/>
    </xf>
    <xf numFmtId="1" fontId="3" fillId="0" borderId="259" xfId="0" applyNumberFormat="1" applyFont="1" applyBorder="1" applyAlignment="1">
      <alignment horizontal="center" vertical="center" wrapText="1"/>
    </xf>
    <xf numFmtId="1" fontId="3" fillId="0" borderId="329" xfId="0" applyNumberFormat="1" applyFont="1" applyBorder="1" applyAlignment="1">
      <alignment horizontal="center" vertical="center" wrapText="1"/>
    </xf>
    <xf numFmtId="1" fontId="3" fillId="0" borderId="342" xfId="0" applyNumberFormat="1" applyFont="1" applyBorder="1" applyAlignment="1">
      <alignment horizontal="center" vertical="center" wrapText="1"/>
    </xf>
    <xf numFmtId="1" fontId="3" fillId="0" borderId="341" xfId="0" applyNumberFormat="1" applyFont="1" applyBorder="1" applyAlignment="1">
      <alignment horizontal="center" vertical="center" wrapText="1"/>
    </xf>
    <xf numFmtId="1" fontId="3" fillId="0" borderId="343" xfId="0" applyNumberFormat="1" applyFont="1" applyBorder="1" applyAlignment="1">
      <alignment horizontal="center" vertical="center" wrapText="1"/>
    </xf>
    <xf numFmtId="1" fontId="3" fillId="0" borderId="328" xfId="0" applyNumberFormat="1" applyFont="1" applyBorder="1" applyAlignment="1">
      <alignment horizontal="center" vertical="center"/>
    </xf>
    <xf numFmtId="1" fontId="3" fillId="0" borderId="329" xfId="0" applyNumberFormat="1" applyFont="1" applyBorder="1" applyAlignment="1">
      <alignment horizontal="center" vertical="center"/>
    </xf>
    <xf numFmtId="1" fontId="3" fillId="0" borderId="342" xfId="0" applyNumberFormat="1" applyFont="1" applyBorder="1" applyAlignment="1">
      <alignment horizontal="center" vertical="center"/>
    </xf>
    <xf numFmtId="1" fontId="3" fillId="0" borderId="330" xfId="0" applyNumberFormat="1" applyFont="1" applyBorder="1" applyAlignment="1">
      <alignment horizontal="center" vertical="center"/>
    </xf>
    <xf numFmtId="1" fontId="3" fillId="0" borderId="350" xfId="0" applyNumberFormat="1" applyFont="1" applyBorder="1" applyAlignment="1">
      <alignment horizontal="center" vertical="center" wrapText="1"/>
    </xf>
    <xf numFmtId="1" fontId="3" fillId="0" borderId="341" xfId="0" applyNumberFormat="1" applyFont="1" applyBorder="1" applyAlignment="1">
      <alignment horizontal="center" vertical="center"/>
    </xf>
    <xf numFmtId="1" fontId="3" fillId="0" borderId="343" xfId="0" applyNumberFormat="1" applyFont="1" applyBorder="1" applyAlignment="1">
      <alignment horizontal="center" vertical="center"/>
    </xf>
    <xf numFmtId="1" fontId="3" fillId="0" borderId="355" xfId="0" applyNumberFormat="1" applyFont="1" applyBorder="1" applyAlignment="1">
      <alignment horizontal="center" vertical="center" wrapText="1"/>
    </xf>
    <xf numFmtId="1" fontId="3" fillId="0" borderId="356" xfId="0" applyNumberFormat="1" applyFont="1" applyBorder="1" applyAlignment="1">
      <alignment horizontal="center" vertical="center" wrapText="1"/>
    </xf>
    <xf numFmtId="1" fontId="3" fillId="0" borderId="357" xfId="0" applyNumberFormat="1" applyFont="1" applyBorder="1" applyAlignment="1">
      <alignment horizontal="center" vertical="center" wrapText="1"/>
    </xf>
    <xf numFmtId="1" fontId="3" fillId="0" borderId="358" xfId="0" applyNumberFormat="1" applyFont="1" applyBorder="1" applyAlignment="1">
      <alignment horizontal="center" vertical="center" wrapText="1"/>
    </xf>
    <xf numFmtId="1" fontId="3" fillId="0" borderId="334" xfId="0" applyNumberFormat="1" applyFont="1" applyBorder="1" applyAlignment="1">
      <alignment horizontal="center" vertical="center" wrapText="1"/>
    </xf>
    <xf numFmtId="1" fontId="3" fillId="0" borderId="354" xfId="0" applyNumberFormat="1" applyFont="1" applyBorder="1" applyAlignment="1">
      <alignment horizontal="center" vertical="center" wrapText="1"/>
    </xf>
    <xf numFmtId="1" fontId="3" fillId="0" borderId="349" xfId="0" applyNumberFormat="1" applyFont="1" applyBorder="1" applyAlignment="1">
      <alignment horizontal="center" vertical="center" wrapText="1"/>
    </xf>
    <xf numFmtId="1" fontId="3" fillId="0" borderId="376" xfId="0" applyNumberFormat="1" applyFont="1" applyBorder="1" applyAlignment="1">
      <alignment horizontal="center" vertical="center" wrapText="1"/>
    </xf>
    <xf numFmtId="1" fontId="3" fillId="0" borderId="377" xfId="0" applyNumberFormat="1" applyFont="1" applyBorder="1" applyAlignment="1">
      <alignment horizontal="center" vertical="center" wrapText="1"/>
    </xf>
    <xf numFmtId="1" fontId="3" fillId="0" borderId="378" xfId="0" applyNumberFormat="1" applyFont="1" applyBorder="1" applyAlignment="1">
      <alignment horizontal="center" vertical="center" wrapText="1"/>
    </xf>
    <xf numFmtId="1" fontId="3" fillId="0" borderId="384" xfId="0" applyNumberFormat="1" applyFont="1" applyBorder="1" applyAlignment="1">
      <alignment horizontal="left"/>
    </xf>
    <xf numFmtId="1" fontId="3" fillId="0" borderId="371" xfId="0" applyNumberFormat="1" applyFont="1" applyBorder="1" applyAlignment="1">
      <alignment horizontal="left"/>
    </xf>
    <xf numFmtId="1" fontId="3" fillId="0" borderId="365" xfId="0" applyNumberFormat="1" applyFont="1" applyBorder="1" applyAlignment="1">
      <alignment horizontal="center" vertical="center" wrapText="1"/>
    </xf>
    <xf numFmtId="1" fontId="3" fillId="0" borderId="366" xfId="0" applyNumberFormat="1" applyFont="1" applyBorder="1" applyAlignment="1">
      <alignment horizontal="center" vertical="center" wrapText="1"/>
    </xf>
    <xf numFmtId="1" fontId="3" fillId="0" borderId="374" xfId="0" applyNumberFormat="1" applyFont="1" applyBorder="1" applyAlignment="1">
      <alignment horizontal="center" vertical="center" wrapText="1"/>
    </xf>
    <xf numFmtId="1" fontId="3" fillId="0" borderId="375" xfId="0" applyNumberFormat="1" applyFont="1" applyBorder="1" applyAlignment="1">
      <alignment horizontal="center" vertical="center" wrapText="1"/>
    </xf>
    <xf numFmtId="1" fontId="3" fillId="0" borderId="350" xfId="0" applyNumberFormat="1" applyFont="1" applyBorder="1" applyAlignment="1">
      <alignment horizontal="left"/>
    </xf>
    <xf numFmtId="1" fontId="3" fillId="0" borderId="388" xfId="0" applyNumberFormat="1" applyFont="1" applyBorder="1" applyAlignment="1">
      <alignment horizontal="center" vertical="center"/>
    </xf>
    <xf numFmtId="1" fontId="3" fillId="0" borderId="375" xfId="0" applyNumberFormat="1" applyFont="1" applyBorder="1" applyAlignment="1">
      <alignment horizontal="center" vertical="center"/>
    </xf>
    <xf numFmtId="1" fontId="3" fillId="0" borderId="252" xfId="0" applyNumberFormat="1" applyFont="1" applyBorder="1" applyAlignment="1">
      <alignment horizontal="center" vertical="center"/>
    </xf>
    <xf numFmtId="1" fontId="3" fillId="0" borderId="350" xfId="0" applyNumberFormat="1" applyFont="1" applyBorder="1" applyAlignment="1">
      <alignment horizontal="center" vertical="center"/>
    </xf>
    <xf numFmtId="1" fontId="3" fillId="0" borderId="331" xfId="0" applyNumberFormat="1" applyFont="1" applyBorder="1" applyAlignment="1">
      <alignment horizontal="center" vertical="center"/>
    </xf>
    <xf numFmtId="1" fontId="3" fillId="0" borderId="388" xfId="0" applyNumberFormat="1" applyFont="1" applyBorder="1" applyAlignment="1">
      <alignment horizontal="center" vertical="center" wrapText="1"/>
    </xf>
    <xf numFmtId="1" fontId="3" fillId="0" borderId="376" xfId="0" applyNumberFormat="1" applyFont="1" applyBorder="1" applyAlignment="1">
      <alignment horizontal="center" vertical="center"/>
    </xf>
    <xf numFmtId="1" fontId="3" fillId="0" borderId="377" xfId="0" applyNumberFormat="1" applyFont="1" applyBorder="1" applyAlignment="1">
      <alignment horizontal="center" vertical="center"/>
    </xf>
    <xf numFmtId="1" fontId="3" fillId="0" borderId="378" xfId="0" applyNumberFormat="1" applyFont="1" applyBorder="1" applyAlignment="1">
      <alignment horizontal="center" vertical="center"/>
    </xf>
    <xf numFmtId="1" fontId="3" fillId="0" borderId="335" xfId="0" applyNumberFormat="1" applyFont="1" applyBorder="1" applyAlignment="1">
      <alignment horizontal="left" vertical="center"/>
    </xf>
    <xf numFmtId="1" fontId="3" fillId="3" borderId="376" xfId="0" applyNumberFormat="1" applyFont="1" applyFill="1" applyBorder="1" applyAlignment="1">
      <alignment horizontal="center" vertical="center" wrapText="1"/>
    </xf>
    <xf numFmtId="1" fontId="3" fillId="3" borderId="378" xfId="0" applyNumberFormat="1" applyFont="1" applyFill="1" applyBorder="1" applyAlignment="1">
      <alignment horizontal="center" vertical="center" wrapText="1"/>
    </xf>
    <xf numFmtId="1" fontId="3" fillId="0" borderId="393" xfId="0" applyNumberFormat="1" applyFont="1" applyBorder="1" applyAlignment="1">
      <alignment horizontal="center" vertical="center" wrapText="1"/>
    </xf>
    <xf numFmtId="1" fontId="3" fillId="0" borderId="376" xfId="0" applyNumberFormat="1" applyFont="1" applyBorder="1" applyAlignment="1">
      <alignment horizontal="left" vertical="center" wrapText="1"/>
    </xf>
    <xf numFmtId="1" fontId="3" fillId="0" borderId="378" xfId="0" applyNumberFormat="1" applyFont="1" applyBorder="1" applyAlignment="1">
      <alignment horizontal="left" vertical="center" wrapText="1"/>
    </xf>
    <xf numFmtId="1" fontId="3" fillId="0" borderId="335" xfId="0" applyNumberFormat="1" applyFont="1" applyBorder="1" applyAlignment="1">
      <alignment horizontal="center" vertical="center" wrapText="1"/>
    </xf>
    <xf numFmtId="1" fontId="3" fillId="0" borderId="382" xfId="0" applyNumberFormat="1" applyFont="1" applyBorder="1" applyAlignment="1">
      <alignment horizontal="center" vertical="center" wrapText="1"/>
    </xf>
    <xf numFmtId="1" fontId="3" fillId="0" borderId="389" xfId="0" applyNumberFormat="1" applyFont="1" applyBorder="1" applyAlignment="1">
      <alignment horizontal="center" vertical="center" wrapText="1"/>
    </xf>
    <xf numFmtId="1" fontId="3" fillId="0" borderId="383" xfId="0" applyNumberFormat="1" applyFont="1" applyBorder="1" applyAlignment="1">
      <alignment horizontal="center" vertical="center" wrapText="1"/>
    </xf>
    <xf numFmtId="1" fontId="3" fillId="3" borderId="377" xfId="0" applyNumberFormat="1" applyFont="1" applyFill="1" applyBorder="1" applyAlignment="1">
      <alignment horizontal="center" vertical="center" wrapText="1"/>
    </xf>
    <xf numFmtId="1" fontId="3" fillId="0" borderId="382" xfId="0" applyNumberFormat="1" applyFont="1" applyBorder="1" applyAlignment="1">
      <alignment horizontal="center" vertical="center"/>
    </xf>
    <xf numFmtId="1" fontId="3" fillId="0" borderId="389" xfId="0" applyNumberFormat="1" applyFont="1" applyBorder="1" applyAlignment="1">
      <alignment horizontal="center" vertical="center"/>
    </xf>
    <xf numFmtId="1" fontId="3" fillId="0" borderId="383" xfId="0" applyNumberFormat="1" applyFont="1" applyBorder="1" applyAlignment="1">
      <alignment horizontal="center" vertical="center"/>
    </xf>
    <xf numFmtId="1" fontId="3" fillId="0" borderId="381" xfId="0" applyNumberFormat="1" applyFont="1" applyBorder="1" applyAlignment="1">
      <alignment horizontal="center" vertical="center" wrapText="1"/>
    </xf>
    <xf numFmtId="1" fontId="3" fillId="0" borderId="392" xfId="0" applyNumberFormat="1" applyFont="1" applyBorder="1" applyAlignment="1">
      <alignment horizontal="left" vertical="center" wrapText="1"/>
    </xf>
    <xf numFmtId="1" fontId="3" fillId="0" borderId="390" xfId="0" applyNumberFormat="1" applyFont="1" applyBorder="1" applyAlignment="1">
      <alignment horizontal="left" vertical="center" wrapText="1"/>
    </xf>
    <xf numFmtId="1" fontId="3" fillId="0" borderId="400" xfId="0" applyNumberFormat="1" applyFont="1" applyBorder="1" applyAlignment="1">
      <alignment horizontal="center" vertical="center" wrapText="1"/>
    </xf>
    <xf numFmtId="1" fontId="3" fillId="0" borderId="336" xfId="0" applyNumberFormat="1" applyFont="1" applyBorder="1" applyAlignment="1">
      <alignment horizontal="center" vertical="center" wrapText="1"/>
    </xf>
    <xf numFmtId="1" fontId="3" fillId="0" borderId="347" xfId="0" applyNumberFormat="1" applyFont="1" applyBorder="1" applyAlignment="1">
      <alignment horizontal="center" vertical="center" wrapText="1"/>
    </xf>
    <xf numFmtId="1" fontId="3" fillId="0" borderId="403" xfId="2" applyNumberFormat="1" applyFont="1" applyBorder="1" applyAlignment="1" applyProtection="1">
      <alignment horizontal="center" vertical="center" wrapText="1"/>
      <protection locked="0"/>
    </xf>
    <xf numFmtId="1" fontId="3" fillId="0" borderId="375" xfId="2" applyNumberFormat="1" applyFont="1" applyBorder="1" applyAlignment="1" applyProtection="1">
      <alignment horizontal="center" vertical="center" wrapText="1"/>
      <protection locked="0"/>
    </xf>
    <xf numFmtId="1" fontId="3" fillId="0" borderId="400" xfId="2" applyNumberFormat="1" applyFont="1" applyBorder="1" applyAlignment="1" applyProtection="1">
      <alignment horizontal="center" vertical="center" wrapText="1"/>
      <protection locked="0"/>
    </xf>
    <xf numFmtId="1" fontId="3" fillId="0" borderId="252" xfId="2" applyNumberFormat="1" applyFont="1" applyBorder="1" applyAlignment="1" applyProtection="1">
      <alignment horizontal="center" vertical="center" wrapText="1"/>
      <protection locked="0"/>
    </xf>
    <xf numFmtId="1" fontId="3" fillId="0" borderId="404" xfId="2" applyNumberFormat="1" applyFont="1" applyBorder="1" applyAlignment="1" applyProtection="1">
      <alignment horizontal="center" vertical="center" wrapText="1"/>
      <protection locked="0"/>
    </xf>
    <xf numFmtId="1" fontId="3" fillId="0" borderId="280" xfId="2" applyNumberFormat="1" applyFont="1" applyBorder="1" applyAlignment="1" applyProtection="1">
      <alignment horizontal="center" vertical="center" wrapText="1"/>
      <protection locked="0"/>
    </xf>
    <xf numFmtId="1" fontId="3" fillId="0" borderId="392" xfId="0" applyNumberFormat="1" applyFont="1" applyBorder="1" applyAlignment="1">
      <alignment horizontal="left" vertical="center"/>
    </xf>
    <xf numFmtId="1" fontId="3" fillId="0" borderId="390" xfId="0" applyNumberFormat="1" applyFont="1" applyBorder="1" applyAlignment="1">
      <alignment horizontal="left" vertical="center"/>
    </xf>
    <xf numFmtId="1" fontId="3" fillId="0" borderId="331" xfId="0" applyNumberFormat="1" applyFont="1" applyBorder="1" applyAlignment="1">
      <alignment horizontal="left" wrapText="1"/>
    </xf>
    <xf numFmtId="1" fontId="3" fillId="0" borderId="400" xfId="2" applyNumberFormat="1" applyFont="1" applyBorder="1" applyAlignment="1">
      <alignment horizontal="center" vertical="center" wrapText="1"/>
    </xf>
    <xf numFmtId="1" fontId="3" fillId="0" borderId="375" xfId="2" applyNumberFormat="1" applyFont="1" applyBorder="1" applyAlignment="1">
      <alignment horizontal="center" vertical="center" wrapText="1"/>
    </xf>
    <xf numFmtId="1" fontId="3" fillId="0" borderId="252" xfId="2" applyNumberFormat="1" applyFont="1" applyBorder="1" applyAlignment="1">
      <alignment horizontal="center" vertical="center" wrapText="1"/>
    </xf>
    <xf numFmtId="1" fontId="3" fillId="0" borderId="350" xfId="2" applyNumberFormat="1" applyFont="1" applyBorder="1" applyAlignment="1">
      <alignment horizontal="center" vertical="center" wrapText="1"/>
    </xf>
    <xf numFmtId="1" fontId="3" fillId="0" borderId="405" xfId="0" applyNumberFormat="1" applyFont="1" applyBorder="1" applyAlignment="1">
      <alignment horizontal="center" vertical="center" wrapText="1"/>
    </xf>
    <xf numFmtId="1" fontId="3" fillId="0" borderId="395" xfId="2" applyNumberFormat="1" applyFont="1" applyBorder="1" applyAlignment="1">
      <alignment horizontal="center" vertical="center" wrapText="1"/>
    </xf>
    <xf numFmtId="1" fontId="3" fillId="0" borderId="404" xfId="2" applyNumberFormat="1" applyFont="1" applyBorder="1" applyAlignment="1">
      <alignment horizontal="center" vertical="center" wrapText="1"/>
    </xf>
    <xf numFmtId="1" fontId="3" fillId="0" borderId="280" xfId="2" applyNumberFormat="1" applyFont="1" applyBorder="1" applyAlignment="1">
      <alignment horizontal="center" vertical="center" wrapText="1"/>
    </xf>
    <xf numFmtId="1" fontId="3" fillId="0" borderId="400" xfId="3" applyNumberFormat="1" applyFont="1" applyBorder="1" applyAlignment="1">
      <alignment horizontal="center" vertical="center"/>
    </xf>
    <xf numFmtId="1" fontId="3" fillId="0" borderId="375" xfId="3" applyNumberFormat="1" applyFont="1" applyBorder="1" applyAlignment="1">
      <alignment horizontal="center" vertical="center"/>
    </xf>
    <xf numFmtId="1" fontId="3" fillId="0" borderId="376" xfId="2" quotePrefix="1" applyNumberFormat="1" applyFont="1" applyBorder="1" applyAlignment="1">
      <alignment horizontal="center" vertical="center" wrapText="1"/>
    </xf>
    <xf numFmtId="1" fontId="3" fillId="0" borderId="377" xfId="2" quotePrefix="1" applyNumberFormat="1" applyFont="1" applyBorder="1" applyAlignment="1">
      <alignment horizontal="center" vertical="center" wrapText="1"/>
    </xf>
    <xf numFmtId="1" fontId="3" fillId="0" borderId="409" xfId="2" quotePrefix="1" applyNumberFormat="1" applyFont="1" applyBorder="1" applyAlignment="1">
      <alignment horizontal="center" vertical="center" wrapText="1"/>
    </xf>
    <xf numFmtId="1" fontId="3" fillId="0" borderId="378" xfId="2" quotePrefix="1" applyNumberFormat="1" applyFont="1" applyBorder="1" applyAlignment="1">
      <alignment horizontal="center" vertical="center" wrapText="1"/>
    </xf>
    <xf numFmtId="1" fontId="3" fillId="0" borderId="395" xfId="2" quotePrefix="1" applyNumberFormat="1" applyFont="1" applyBorder="1" applyAlignment="1">
      <alignment horizontal="center" vertical="center" wrapText="1"/>
    </xf>
    <xf numFmtId="1" fontId="3" fillId="0" borderId="402" xfId="2" quotePrefix="1" applyNumberFormat="1" applyFont="1" applyBorder="1" applyAlignment="1">
      <alignment horizontal="center" vertical="center" wrapText="1"/>
    </xf>
    <xf numFmtId="1" fontId="3" fillId="0" borderId="410" xfId="2" applyNumberFormat="1" applyFont="1" applyBorder="1" applyAlignment="1">
      <alignment horizontal="center" vertical="center" wrapText="1"/>
    </xf>
    <xf numFmtId="1" fontId="3" fillId="0" borderId="401" xfId="2" applyNumberFormat="1" applyFont="1" applyBorder="1" applyAlignment="1">
      <alignment horizontal="center" vertical="center" wrapText="1"/>
    </xf>
    <xf numFmtId="1" fontId="3" fillId="0" borderId="395" xfId="0" applyNumberFormat="1" applyFont="1" applyBorder="1" applyAlignment="1">
      <alignment horizontal="center" vertical="center" wrapText="1"/>
    </xf>
    <xf numFmtId="1" fontId="3" fillId="0" borderId="402" xfId="0" applyNumberFormat="1" applyFont="1" applyBorder="1" applyAlignment="1">
      <alignment horizontal="center" vertical="center" wrapText="1"/>
    </xf>
    <xf numFmtId="1" fontId="3" fillId="0" borderId="376" xfId="2" applyNumberFormat="1" applyFont="1" applyBorder="1" applyAlignment="1">
      <alignment horizontal="left" vertical="center" wrapText="1"/>
    </xf>
    <xf numFmtId="1" fontId="3" fillId="0" borderId="378" xfId="2" applyNumberFormat="1" applyFont="1" applyBorder="1" applyAlignment="1">
      <alignment horizontal="left" vertical="center" wrapText="1"/>
    </xf>
    <xf numFmtId="1" fontId="3" fillId="0" borderId="388" xfId="2" applyNumberFormat="1" applyFont="1" applyBorder="1" applyAlignment="1">
      <alignment horizontal="center" vertical="center" wrapText="1"/>
    </xf>
    <xf numFmtId="1" fontId="3" fillId="0" borderId="409" xfId="0" applyNumberFormat="1" applyFont="1" applyBorder="1" applyAlignment="1">
      <alignment horizontal="center" vertical="center" wrapText="1"/>
    </xf>
    <xf numFmtId="1" fontId="3" fillId="0" borderId="388" xfId="2" applyNumberFormat="1" applyFont="1" applyBorder="1" applyAlignment="1">
      <alignment horizontal="center" vertical="center"/>
    </xf>
    <xf numFmtId="1" fontId="3" fillId="0" borderId="392" xfId="2" applyNumberFormat="1" applyFont="1" applyBorder="1" applyAlignment="1">
      <alignment horizontal="left" vertical="center" wrapText="1"/>
    </xf>
    <xf numFmtId="1" fontId="3" fillId="0" borderId="390" xfId="2" applyNumberFormat="1" applyFont="1" applyBorder="1" applyAlignment="1">
      <alignment horizontal="left" vertical="center" wrapText="1"/>
    </xf>
    <xf numFmtId="0" fontId="3" fillId="0" borderId="395" xfId="0" applyFont="1" applyBorder="1" applyAlignment="1">
      <alignment horizontal="center" vertical="center"/>
    </xf>
    <xf numFmtId="0" fontId="3" fillId="0" borderId="404" xfId="0" applyFont="1" applyBorder="1" applyAlignment="1">
      <alignment horizontal="center" vertical="center" wrapText="1"/>
    </xf>
    <xf numFmtId="0" fontId="3" fillId="0" borderId="280" xfId="0" applyFont="1" applyBorder="1" applyAlignment="1">
      <alignment horizontal="center" vertical="center" wrapText="1"/>
    </xf>
    <xf numFmtId="1" fontId="3" fillId="0" borderId="404" xfId="0" applyNumberFormat="1" applyFont="1" applyBorder="1" applyAlignment="1">
      <alignment horizontal="center" vertical="center"/>
    </xf>
    <xf numFmtId="1" fontId="3" fillId="0" borderId="280" xfId="0" applyNumberFormat="1" applyFont="1" applyBorder="1" applyAlignment="1">
      <alignment horizontal="center" vertical="center"/>
    </xf>
    <xf numFmtId="1" fontId="3" fillId="0" borderId="411" xfId="0" applyNumberFormat="1" applyFont="1" applyBorder="1" applyAlignment="1">
      <alignment horizontal="center" vertical="center" wrapText="1"/>
    </xf>
    <xf numFmtId="1" fontId="3" fillId="0" borderId="404" xfId="0" applyNumberFormat="1" applyFont="1" applyBorder="1" applyAlignment="1">
      <alignment horizontal="center" vertical="center" wrapText="1"/>
    </xf>
    <xf numFmtId="0" fontId="3" fillId="3" borderId="375" xfId="0" applyFont="1" applyFill="1" applyBorder="1" applyAlignment="1">
      <alignment horizontal="left" vertical="center" wrapText="1"/>
    </xf>
    <xf numFmtId="0" fontId="3" fillId="3" borderId="350" xfId="0" applyFont="1" applyFill="1" applyBorder="1" applyAlignment="1">
      <alignment horizontal="left" vertical="center" wrapText="1"/>
    </xf>
    <xf numFmtId="0" fontId="2" fillId="3" borderId="280" xfId="0" applyFont="1" applyFill="1" applyBorder="1" applyAlignment="1">
      <alignment horizontal="left" vertical="center" wrapText="1"/>
    </xf>
    <xf numFmtId="1" fontId="3" fillId="0" borderId="409" xfId="0" applyNumberFormat="1" applyFont="1" applyBorder="1" applyAlignment="1">
      <alignment horizontal="center" vertical="center"/>
    </xf>
    <xf numFmtId="1" fontId="3" fillId="0" borderId="424" xfId="0" applyNumberFormat="1" applyFont="1" applyBorder="1" applyAlignment="1">
      <alignment horizontal="center" vertical="center" wrapText="1"/>
    </xf>
    <xf numFmtId="1" fontId="3" fillId="0" borderId="426" xfId="0" applyNumberFormat="1" applyFont="1" applyBorder="1" applyAlignment="1">
      <alignment horizontal="center" vertical="center" wrapText="1"/>
    </xf>
    <xf numFmtId="1" fontId="3" fillId="0" borderId="420" xfId="0" applyNumberFormat="1" applyFont="1" applyBorder="1" applyAlignment="1">
      <alignment horizontal="center" vertical="center" wrapText="1"/>
    </xf>
    <xf numFmtId="1" fontId="3" fillId="0" borderId="423" xfId="0" applyNumberFormat="1" applyFont="1" applyBorder="1" applyAlignment="1">
      <alignment horizontal="center" vertical="center" wrapText="1"/>
    </xf>
    <xf numFmtId="1" fontId="3" fillId="0" borderId="421" xfId="0" applyNumberFormat="1" applyFont="1" applyBorder="1" applyAlignment="1">
      <alignment horizontal="center" vertical="center" wrapText="1"/>
    </xf>
    <xf numFmtId="1" fontId="3" fillId="0" borderId="422" xfId="0" applyNumberFormat="1" applyFont="1" applyBorder="1" applyAlignment="1">
      <alignment horizontal="center" vertical="center" wrapText="1"/>
    </xf>
    <xf numFmtId="1" fontId="3" fillId="0" borderId="418" xfId="0" applyNumberFormat="1" applyFont="1" applyBorder="1" applyAlignment="1">
      <alignment horizontal="center" vertical="center" wrapText="1"/>
    </xf>
    <xf numFmtId="1" fontId="3" fillId="0" borderId="425" xfId="0" applyNumberFormat="1" applyFont="1" applyBorder="1" applyAlignment="1">
      <alignment horizontal="center" vertical="center" wrapText="1"/>
    </xf>
    <xf numFmtId="1" fontId="3" fillId="0" borderId="437" xfId="0" applyNumberFormat="1" applyFont="1" applyBorder="1" applyAlignment="1">
      <alignment horizontal="center" vertical="center" wrapText="1"/>
    </xf>
    <xf numFmtId="1" fontId="3" fillId="0" borderId="439" xfId="0" applyNumberFormat="1" applyFont="1" applyBorder="1" applyAlignment="1">
      <alignment horizontal="center" vertical="center" wrapText="1"/>
    </xf>
    <xf numFmtId="1" fontId="3" fillId="0" borderId="434" xfId="0" applyNumberFormat="1" applyFont="1" applyBorder="1" applyAlignment="1">
      <alignment horizontal="center" vertical="center" wrapText="1"/>
    </xf>
    <xf numFmtId="1" fontId="3" fillId="0" borderId="435" xfId="0" applyNumberFormat="1" applyFont="1" applyBorder="1" applyAlignment="1">
      <alignment horizontal="center" vertical="center" wrapText="1"/>
    </xf>
    <xf numFmtId="1" fontId="3" fillId="0" borderId="436" xfId="0" applyNumberFormat="1" applyFont="1" applyBorder="1" applyAlignment="1">
      <alignment horizontal="center" vertical="center" wrapText="1"/>
    </xf>
    <xf numFmtId="1" fontId="3" fillId="0" borderId="424" xfId="0" applyNumberFormat="1" applyFont="1" applyBorder="1" applyAlignment="1">
      <alignment horizontal="center" vertical="center"/>
    </xf>
    <xf numFmtId="1" fontId="3" fillId="0" borderId="438" xfId="0" applyNumberFormat="1" applyFont="1" applyBorder="1" applyAlignment="1">
      <alignment horizontal="center" vertical="center"/>
    </xf>
    <xf numFmtId="1" fontId="3" fillId="0" borderId="439" xfId="0" applyNumberFormat="1" applyFont="1" applyBorder="1" applyAlignment="1">
      <alignment horizontal="center" vertical="center"/>
    </xf>
    <xf numFmtId="1" fontId="3" fillId="0" borderId="426" xfId="0" applyNumberFormat="1" applyFont="1" applyBorder="1" applyAlignment="1">
      <alignment horizontal="center" vertical="center"/>
    </xf>
    <xf numFmtId="1" fontId="3" fillId="0" borderId="445" xfId="0" applyNumberFormat="1" applyFont="1" applyBorder="1" applyAlignment="1">
      <alignment horizontal="center" vertical="center" wrapText="1"/>
    </xf>
    <xf numFmtId="1" fontId="3" fillId="0" borderId="434" xfId="0" applyNumberFormat="1" applyFont="1" applyBorder="1" applyAlignment="1">
      <alignment horizontal="center" vertical="center"/>
    </xf>
    <xf numFmtId="1" fontId="3" fillId="0" borderId="438" xfId="0" applyNumberFormat="1" applyFont="1" applyBorder="1" applyAlignment="1">
      <alignment horizontal="center" vertical="center" wrapText="1"/>
    </xf>
    <xf numFmtId="1" fontId="3" fillId="0" borderId="410" xfId="0" applyNumberFormat="1" applyFont="1" applyBorder="1" applyAlignment="1">
      <alignment horizontal="center" vertical="center" wrapText="1"/>
    </xf>
    <xf numFmtId="1" fontId="3" fillId="0" borderId="401" xfId="0" applyNumberFormat="1" applyFont="1" applyBorder="1" applyAlignment="1">
      <alignment horizontal="center" vertical="center" wrapText="1"/>
    </xf>
    <xf numFmtId="1" fontId="3" fillId="0" borderId="448" xfId="0" applyNumberFormat="1" applyFont="1" applyBorder="1" applyAlignment="1">
      <alignment horizontal="center" vertical="center" wrapText="1"/>
    </xf>
    <xf numFmtId="1" fontId="3" fillId="0" borderId="406" xfId="0" applyNumberFormat="1" applyFont="1" applyBorder="1" applyAlignment="1">
      <alignment horizontal="center" vertical="center" wrapText="1"/>
    </xf>
    <xf numFmtId="1" fontId="3" fillId="0" borderId="446" xfId="0" applyNumberFormat="1" applyFont="1" applyBorder="1" applyAlignment="1">
      <alignment horizontal="center" vertical="center" wrapText="1"/>
    </xf>
    <xf numFmtId="1" fontId="3" fillId="0" borderId="467" xfId="0" applyNumberFormat="1" applyFont="1" applyBorder="1" applyAlignment="1">
      <alignment horizontal="center" vertical="center" wrapText="1"/>
    </xf>
    <xf numFmtId="1" fontId="3" fillId="0" borderId="468" xfId="0" applyNumberFormat="1" applyFont="1" applyBorder="1" applyAlignment="1">
      <alignment horizontal="center" vertical="center" wrapText="1"/>
    </xf>
    <xf numFmtId="1" fontId="3" fillId="0" borderId="469" xfId="0" applyNumberFormat="1" applyFont="1" applyBorder="1" applyAlignment="1">
      <alignment horizontal="center" vertical="center" wrapText="1"/>
    </xf>
    <xf numFmtId="1" fontId="3" fillId="0" borderId="475" xfId="0" applyNumberFormat="1" applyFont="1" applyBorder="1" applyAlignment="1">
      <alignment horizontal="left"/>
    </xf>
    <xf numFmtId="1" fontId="3" fillId="0" borderId="462" xfId="0" applyNumberFormat="1" applyFont="1" applyBorder="1" applyAlignment="1">
      <alignment horizontal="left"/>
    </xf>
    <xf numFmtId="1" fontId="3" fillId="0" borderId="450" xfId="0" applyNumberFormat="1" applyFont="1" applyBorder="1" applyAlignment="1">
      <alignment horizontal="center" vertical="center" wrapText="1"/>
    </xf>
    <xf numFmtId="1" fontId="3" fillId="0" borderId="451" xfId="0" applyNumberFormat="1" applyFont="1" applyBorder="1" applyAlignment="1">
      <alignment horizontal="center" vertical="center" wrapText="1"/>
    </xf>
    <xf numFmtId="1" fontId="3" fillId="0" borderId="456" xfId="0" applyNumberFormat="1" applyFont="1" applyBorder="1" applyAlignment="1">
      <alignment horizontal="center" vertical="center" wrapText="1"/>
    </xf>
    <xf numFmtId="1" fontId="3" fillId="0" borderId="457" xfId="0" applyNumberFormat="1" applyFont="1" applyBorder="1" applyAlignment="1">
      <alignment horizontal="center" vertical="center" wrapText="1"/>
    </xf>
    <xf numFmtId="1" fontId="3" fillId="0" borderId="465" xfId="0" applyNumberFormat="1" applyFont="1" applyBorder="1" applyAlignment="1">
      <alignment horizontal="center" vertical="center" wrapText="1"/>
    </xf>
    <xf numFmtId="1" fontId="3" fillId="0" borderId="466" xfId="0" applyNumberFormat="1" applyFont="1" applyBorder="1" applyAlignment="1">
      <alignment horizontal="center" vertical="center" wrapText="1"/>
    </xf>
    <xf numFmtId="1" fontId="3" fillId="0" borderId="479" xfId="0" applyNumberFormat="1" applyFont="1" applyBorder="1" applyAlignment="1">
      <alignment horizontal="center" vertical="center"/>
    </xf>
    <xf numFmtId="1" fontId="3" fillId="0" borderId="453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1" fontId="3" fillId="0" borderId="479" xfId="0" applyNumberFormat="1" applyFont="1" applyBorder="1" applyAlignment="1">
      <alignment horizontal="center" vertical="center" wrapText="1"/>
    </xf>
    <xf numFmtId="1" fontId="3" fillId="0" borderId="453" xfId="0" applyNumberFormat="1" applyFont="1" applyBorder="1" applyAlignment="1">
      <alignment horizontal="center" vertical="center" wrapText="1"/>
    </xf>
    <xf numFmtId="1" fontId="3" fillId="0" borderId="467" xfId="0" applyNumberFormat="1" applyFont="1" applyBorder="1" applyAlignment="1">
      <alignment horizontal="center" vertical="center"/>
    </xf>
    <xf numFmtId="1" fontId="3" fillId="0" borderId="468" xfId="0" applyNumberFormat="1" applyFont="1" applyBorder="1" applyAlignment="1">
      <alignment horizontal="center" vertical="center"/>
    </xf>
    <xf numFmtId="1" fontId="3" fillId="0" borderId="469" xfId="0" applyNumberFormat="1" applyFont="1" applyBorder="1" applyAlignment="1">
      <alignment horizontal="center" vertical="center"/>
    </xf>
    <xf numFmtId="1" fontId="3" fillId="3" borderId="467" xfId="0" applyNumberFormat="1" applyFont="1" applyFill="1" applyBorder="1" applyAlignment="1">
      <alignment horizontal="center" vertical="center" wrapText="1"/>
    </xf>
    <xf numFmtId="1" fontId="3" fillId="3" borderId="469" xfId="0" applyNumberFormat="1" applyFont="1" applyFill="1" applyBorder="1" applyAlignment="1">
      <alignment horizontal="center" vertical="center" wrapText="1"/>
    </xf>
    <xf numFmtId="1" fontId="3" fillId="0" borderId="484" xfId="0" applyNumberFormat="1" applyFont="1" applyBorder="1" applyAlignment="1">
      <alignment horizontal="center" vertical="center" wrapText="1"/>
    </xf>
    <xf numFmtId="1" fontId="3" fillId="0" borderId="467" xfId="0" applyNumberFormat="1" applyFont="1" applyBorder="1" applyAlignment="1">
      <alignment horizontal="left" vertical="center" wrapText="1"/>
    </xf>
    <xf numFmtId="1" fontId="3" fillId="0" borderId="469" xfId="0" applyNumberFormat="1" applyFont="1" applyBorder="1" applyAlignment="1">
      <alignment horizontal="left" vertical="center" wrapText="1"/>
    </xf>
    <xf numFmtId="1" fontId="3" fillId="0" borderId="473" xfId="0" applyNumberFormat="1" applyFont="1" applyBorder="1" applyAlignment="1">
      <alignment horizontal="center" vertical="center" wrapText="1"/>
    </xf>
    <xf numFmtId="1" fontId="3" fillId="0" borderId="480" xfId="0" applyNumberFormat="1" applyFont="1" applyBorder="1" applyAlignment="1">
      <alignment horizontal="center" vertical="center" wrapText="1"/>
    </xf>
    <xf numFmtId="1" fontId="3" fillId="0" borderId="474" xfId="0" applyNumberFormat="1" applyFont="1" applyBorder="1" applyAlignment="1">
      <alignment horizontal="center" vertical="center" wrapText="1"/>
    </xf>
    <xf numFmtId="1" fontId="3" fillId="3" borderId="468" xfId="0" applyNumberFormat="1" applyFont="1" applyFill="1" applyBorder="1" applyAlignment="1">
      <alignment horizontal="center" vertical="center" wrapText="1"/>
    </xf>
    <xf numFmtId="1" fontId="3" fillId="0" borderId="473" xfId="0" applyNumberFormat="1" applyFont="1" applyBorder="1" applyAlignment="1">
      <alignment horizontal="center" vertical="center"/>
    </xf>
    <xf numFmtId="1" fontId="3" fillId="0" borderId="480" xfId="0" applyNumberFormat="1" applyFont="1" applyBorder="1" applyAlignment="1">
      <alignment horizontal="center" vertical="center"/>
    </xf>
    <xf numFmtId="1" fontId="3" fillId="0" borderId="474" xfId="0" applyNumberFormat="1" applyFont="1" applyBorder="1" applyAlignment="1">
      <alignment horizontal="center" vertical="center"/>
    </xf>
    <xf numFmtId="1" fontId="3" fillId="0" borderId="472" xfId="0" applyNumberFormat="1" applyFont="1" applyBorder="1" applyAlignment="1">
      <alignment horizontal="center" vertical="center" wrapText="1"/>
    </xf>
    <xf numFmtId="1" fontId="3" fillId="0" borderId="483" xfId="0" applyNumberFormat="1" applyFont="1" applyBorder="1" applyAlignment="1">
      <alignment horizontal="left" vertical="center" wrapText="1"/>
    </xf>
    <xf numFmtId="1" fontId="3" fillId="0" borderId="481" xfId="0" applyNumberFormat="1" applyFont="1" applyBorder="1" applyAlignment="1">
      <alignment horizontal="left" vertical="center" wrapText="1"/>
    </xf>
    <xf numFmtId="1" fontId="3" fillId="0" borderId="493" xfId="2" applyNumberFormat="1" applyFont="1" applyBorder="1" applyAlignment="1" applyProtection="1">
      <alignment horizontal="center" vertical="center" wrapText="1"/>
      <protection locked="0"/>
    </xf>
    <xf numFmtId="1" fontId="3" fillId="0" borderId="14" xfId="2" applyNumberFormat="1" applyFont="1" applyBorder="1" applyAlignment="1" applyProtection="1">
      <alignment horizontal="center" vertical="center" wrapText="1"/>
      <protection locked="0"/>
    </xf>
    <xf numFmtId="1" fontId="3" fillId="0" borderId="2" xfId="2" applyNumberFormat="1" applyFont="1" applyBorder="1" applyAlignment="1" applyProtection="1">
      <alignment horizontal="center" vertical="center" wrapText="1"/>
      <protection locked="0"/>
    </xf>
    <xf numFmtId="1" fontId="3" fillId="0" borderId="479" xfId="2" applyNumberFormat="1" applyFont="1" applyBorder="1" applyAlignment="1" applyProtection="1">
      <alignment horizontal="center" vertical="center" wrapText="1"/>
      <protection locked="0"/>
    </xf>
    <xf numFmtId="1" fontId="3" fillId="0" borderId="13" xfId="2" applyNumberFormat="1" applyFont="1" applyBorder="1" applyAlignment="1" applyProtection="1">
      <alignment horizontal="center" vertical="center" wrapText="1"/>
      <protection locked="0"/>
    </xf>
    <xf numFmtId="1" fontId="3" fillId="0" borderId="484" xfId="2" applyNumberFormat="1" applyFont="1" applyBorder="1" applyAlignment="1" applyProtection="1">
      <alignment horizontal="center" vertical="center" wrapText="1"/>
      <protection locked="0"/>
    </xf>
    <xf numFmtId="1" fontId="3" fillId="0" borderId="451" xfId="2" applyNumberFormat="1" applyFont="1" applyBorder="1" applyAlignment="1" applyProtection="1">
      <alignment horizontal="center" vertical="center" wrapText="1"/>
      <protection locked="0"/>
    </xf>
    <xf numFmtId="1" fontId="3" fillId="0" borderId="13" xfId="2" applyNumberFormat="1" applyFont="1" applyBorder="1" applyAlignment="1">
      <alignment horizontal="center" vertical="center" wrapText="1"/>
    </xf>
    <xf numFmtId="1" fontId="3" fillId="0" borderId="14" xfId="2" applyNumberFormat="1" applyFont="1" applyBorder="1" applyAlignment="1">
      <alignment horizontal="center" vertical="center" wrapText="1"/>
    </xf>
    <xf numFmtId="1" fontId="3" fillId="0" borderId="483" xfId="0" applyNumberFormat="1" applyFont="1" applyBorder="1" applyAlignment="1">
      <alignment horizontal="left" vertical="center"/>
    </xf>
    <xf numFmtId="1" fontId="3" fillId="0" borderId="481" xfId="0" applyNumberFormat="1" applyFont="1" applyBorder="1" applyAlignment="1">
      <alignment horizontal="left" vertical="center"/>
    </xf>
    <xf numFmtId="1" fontId="3" fillId="0" borderId="13" xfId="0" applyNumberFormat="1" applyFont="1" applyBorder="1" applyAlignment="1">
      <alignment horizontal="left" wrapText="1"/>
    </xf>
    <xf numFmtId="1" fontId="3" fillId="0" borderId="14" xfId="0" applyNumberFormat="1" applyFont="1" applyBorder="1" applyAlignment="1">
      <alignment horizontal="left" wrapText="1"/>
    </xf>
    <xf numFmtId="1" fontId="3" fillId="0" borderId="479" xfId="2" applyNumberFormat="1" applyFont="1" applyBorder="1" applyAlignment="1">
      <alignment horizontal="center" vertical="center" wrapText="1"/>
    </xf>
    <xf numFmtId="1" fontId="3" fillId="0" borderId="494" xfId="0" applyNumberFormat="1" applyFont="1" applyBorder="1" applyAlignment="1">
      <alignment horizontal="center" vertical="center" wrapText="1"/>
    </xf>
    <xf numFmtId="1" fontId="3" fillId="0" borderId="489" xfId="2" applyNumberFormat="1" applyFont="1" applyBorder="1" applyAlignment="1">
      <alignment horizontal="center" vertical="center" wrapText="1"/>
    </xf>
    <xf numFmtId="1" fontId="3" fillId="0" borderId="484" xfId="2" applyNumberFormat="1" applyFont="1" applyBorder="1" applyAlignment="1">
      <alignment horizontal="center" vertical="center" wrapText="1"/>
    </xf>
    <xf numFmtId="1" fontId="3" fillId="0" borderId="451" xfId="2" applyNumberFormat="1" applyFont="1" applyBorder="1" applyAlignment="1">
      <alignment horizontal="center" vertical="center" wrapText="1"/>
    </xf>
    <xf numFmtId="1" fontId="2" fillId="0" borderId="13" xfId="2" applyNumberFormat="1" applyFont="1" applyBorder="1" applyAlignment="1">
      <alignment horizontal="center"/>
    </xf>
    <xf numFmtId="1" fontId="2" fillId="0" borderId="14" xfId="2" applyNumberFormat="1" applyFont="1" applyBorder="1" applyAlignment="1">
      <alignment horizontal="center"/>
    </xf>
    <xf numFmtId="1" fontId="3" fillId="0" borderId="479" xfId="3" applyNumberFormat="1" applyFont="1" applyBorder="1" applyAlignment="1">
      <alignment horizontal="center" vertical="center"/>
    </xf>
    <xf numFmtId="1" fontId="3" fillId="0" borderId="13" xfId="3" applyNumberFormat="1" applyFont="1" applyBorder="1" applyAlignment="1">
      <alignment horizontal="center" vertical="center"/>
    </xf>
    <xf numFmtId="1" fontId="3" fillId="0" borderId="2" xfId="3" applyNumberFormat="1" applyFont="1" applyBorder="1" applyAlignment="1">
      <alignment horizontal="center" vertical="center"/>
    </xf>
    <xf numFmtId="1" fontId="3" fillId="0" borderId="14" xfId="3" applyNumberFormat="1" applyFont="1" applyBorder="1" applyAlignment="1">
      <alignment horizontal="center" vertical="center"/>
    </xf>
    <xf numFmtId="1" fontId="3" fillId="0" borderId="467" xfId="2" quotePrefix="1" applyNumberFormat="1" applyFont="1" applyBorder="1" applyAlignment="1">
      <alignment horizontal="center" vertical="center" wrapText="1"/>
    </xf>
    <xf numFmtId="1" fontId="3" fillId="0" borderId="468" xfId="2" quotePrefix="1" applyNumberFormat="1" applyFont="1" applyBorder="1" applyAlignment="1">
      <alignment horizontal="center" vertical="center" wrapText="1"/>
    </xf>
    <xf numFmtId="1" fontId="3" fillId="0" borderId="496" xfId="2" quotePrefix="1" applyNumberFormat="1" applyFont="1" applyBorder="1" applyAlignment="1">
      <alignment horizontal="center" vertical="center" wrapText="1"/>
    </xf>
    <xf numFmtId="1" fontId="3" fillId="0" borderId="2" xfId="2" applyNumberFormat="1" applyFont="1" applyBorder="1" applyAlignment="1">
      <alignment horizontal="center" vertical="center" wrapText="1"/>
    </xf>
    <xf numFmtId="1" fontId="3" fillId="0" borderId="469" xfId="2" quotePrefix="1" applyNumberFormat="1" applyFont="1" applyBorder="1" applyAlignment="1">
      <alignment horizontal="center" vertical="center" wrapText="1"/>
    </xf>
    <xf numFmtId="1" fontId="3" fillId="0" borderId="489" xfId="2" quotePrefix="1" applyNumberFormat="1" applyFont="1" applyBorder="1" applyAlignment="1">
      <alignment horizontal="center" vertical="center" wrapText="1"/>
    </xf>
    <xf numFmtId="1" fontId="3" fillId="0" borderId="492" xfId="2" quotePrefix="1" applyNumberFormat="1" applyFont="1" applyBorder="1" applyAlignment="1">
      <alignment horizontal="center" vertical="center" wrapText="1"/>
    </xf>
    <xf numFmtId="1" fontId="3" fillId="0" borderId="24" xfId="2" applyNumberFormat="1" applyFont="1" applyBorder="1" applyAlignment="1">
      <alignment horizontal="center" vertical="center" wrapText="1"/>
    </xf>
    <xf numFmtId="1" fontId="3" fillId="0" borderId="489" xfId="0" applyNumberFormat="1" applyFont="1" applyBorder="1" applyAlignment="1">
      <alignment horizontal="center" vertical="center" wrapText="1"/>
    </xf>
    <xf numFmtId="1" fontId="3" fillId="0" borderId="492" xfId="0" applyNumberFormat="1" applyFont="1" applyBorder="1" applyAlignment="1">
      <alignment horizontal="center" vertical="center" wrapText="1"/>
    </xf>
    <xf numFmtId="1" fontId="3" fillId="0" borderId="467" xfId="2" applyNumberFormat="1" applyFont="1" applyBorder="1" applyAlignment="1">
      <alignment horizontal="left" vertical="center" wrapText="1"/>
    </xf>
    <xf numFmtId="1" fontId="3" fillId="0" borderId="469" xfId="2" applyNumberFormat="1" applyFont="1" applyBorder="1" applyAlignment="1">
      <alignment horizontal="left" vertical="center" wrapText="1"/>
    </xf>
    <xf numFmtId="1" fontId="3" fillId="0" borderId="496" xfId="0" applyNumberFormat="1" applyFont="1" applyBorder="1" applyAlignment="1">
      <alignment horizontal="center" vertical="center" wrapText="1"/>
    </xf>
    <xf numFmtId="1" fontId="3" fillId="0" borderId="479" xfId="2" applyNumberFormat="1" applyFont="1" applyBorder="1" applyAlignment="1">
      <alignment horizontal="center" vertical="center"/>
    </xf>
    <xf numFmtId="1" fontId="3" fillId="0" borderId="13" xfId="2" applyNumberFormat="1" applyFont="1" applyBorder="1" applyAlignment="1">
      <alignment horizontal="center" vertical="center"/>
    </xf>
    <xf numFmtId="1" fontId="3" fillId="0" borderId="483" xfId="2" applyNumberFormat="1" applyFont="1" applyBorder="1" applyAlignment="1">
      <alignment horizontal="left" vertical="center" wrapText="1"/>
    </xf>
    <xf numFmtId="1" fontId="3" fillId="0" borderId="481" xfId="2" applyNumberFormat="1" applyFont="1" applyBorder="1" applyAlignment="1">
      <alignment horizontal="left" vertical="center" wrapText="1"/>
    </xf>
    <xf numFmtId="1" fontId="3" fillId="0" borderId="13" xfId="2" applyNumberFormat="1" applyFont="1" applyBorder="1" applyAlignment="1">
      <alignment horizontal="left" vertical="center" wrapText="1"/>
    </xf>
    <xf numFmtId="1" fontId="3" fillId="0" borderId="14" xfId="2" applyNumberFormat="1" applyFont="1" applyBorder="1" applyAlignment="1">
      <alignment horizontal="left" vertical="center" wrapText="1"/>
    </xf>
    <xf numFmtId="0" fontId="3" fillId="0" borderId="489" xfId="0" applyFont="1" applyBorder="1" applyAlignment="1">
      <alignment horizontal="center" vertical="center"/>
    </xf>
    <xf numFmtId="0" fontId="3" fillId="0" borderId="484" xfId="0" applyFont="1" applyBorder="1" applyAlignment="1">
      <alignment horizontal="center" vertical="center" wrapText="1"/>
    </xf>
    <xf numFmtId="0" fontId="3" fillId="0" borderId="451" xfId="0" applyFont="1" applyBorder="1" applyAlignment="1">
      <alignment horizontal="center" vertical="center" wrapText="1"/>
    </xf>
    <xf numFmtId="1" fontId="3" fillId="0" borderId="484" xfId="0" applyNumberFormat="1" applyFont="1" applyBorder="1" applyAlignment="1">
      <alignment horizontal="center" vertical="center"/>
    </xf>
    <xf numFmtId="1" fontId="3" fillId="0" borderId="451" xfId="0" applyNumberFormat="1" applyFont="1" applyBorder="1" applyAlignment="1">
      <alignment horizontal="center" vertical="center"/>
    </xf>
    <xf numFmtId="1" fontId="3" fillId="0" borderId="498" xfId="0" applyNumberFormat="1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2" fillId="3" borderId="451" xfId="0" applyFont="1" applyFill="1" applyBorder="1" applyAlignment="1">
      <alignment horizontal="left" vertical="center" wrapText="1"/>
    </xf>
    <xf numFmtId="1" fontId="3" fillId="0" borderId="496" xfId="0" applyNumberFormat="1" applyFont="1" applyBorder="1" applyAlignment="1">
      <alignment horizontal="center" vertical="center"/>
    </xf>
    <xf numFmtId="1" fontId="3" fillId="0" borderId="510" xfId="0" applyNumberFormat="1" applyFont="1" applyBorder="1" applyAlignment="1">
      <alignment horizontal="center" vertical="center" wrapText="1"/>
    </xf>
    <xf numFmtId="1" fontId="3" fillId="0" borderId="512" xfId="0" applyNumberFormat="1" applyFont="1" applyBorder="1" applyAlignment="1">
      <alignment horizontal="center" vertical="center" wrapText="1"/>
    </xf>
    <xf numFmtId="1" fontId="3" fillId="0" borderId="506" xfId="0" applyNumberFormat="1" applyFont="1" applyBorder="1" applyAlignment="1">
      <alignment horizontal="center" vertical="center" wrapText="1"/>
    </xf>
    <xf numFmtId="1" fontId="3" fillId="0" borderId="509" xfId="0" applyNumberFormat="1" applyFont="1" applyBorder="1" applyAlignment="1">
      <alignment horizontal="center" vertical="center" wrapText="1"/>
    </xf>
    <xf numFmtId="1" fontId="3" fillId="0" borderId="507" xfId="0" applyNumberFormat="1" applyFont="1" applyBorder="1" applyAlignment="1">
      <alignment horizontal="center" vertical="center" wrapText="1"/>
    </xf>
    <xf numFmtId="1" fontId="3" fillId="0" borderId="508" xfId="0" applyNumberFormat="1" applyFont="1" applyBorder="1" applyAlignment="1">
      <alignment horizontal="center" vertical="center" wrapText="1"/>
    </xf>
    <xf numFmtId="1" fontId="3" fillId="0" borderId="513" xfId="0" applyNumberFormat="1" applyFont="1" applyBorder="1" applyAlignment="1">
      <alignment horizontal="center" vertical="center" wrapText="1"/>
    </xf>
    <xf numFmtId="1" fontId="3" fillId="0" borderId="511" xfId="0" applyNumberFormat="1" applyFont="1" applyBorder="1" applyAlignment="1">
      <alignment horizontal="center" vertical="center" wrapText="1"/>
    </xf>
    <xf numFmtId="1" fontId="3" fillId="0" borderId="522" xfId="0" applyNumberFormat="1" applyFont="1" applyBorder="1" applyAlignment="1">
      <alignment horizontal="center" vertical="center" wrapText="1"/>
    </xf>
    <xf numFmtId="1" fontId="3" fillId="0" borderId="523" xfId="0" applyNumberFormat="1" applyFont="1" applyBorder="1" applyAlignment="1">
      <alignment horizontal="center" vertical="center" wrapText="1"/>
    </xf>
    <xf numFmtId="1" fontId="3" fillId="0" borderId="526" xfId="0" applyNumberFormat="1" applyFont="1" applyBorder="1" applyAlignment="1">
      <alignment horizontal="center" vertical="center" wrapText="1"/>
    </xf>
    <xf numFmtId="1" fontId="3" fillId="0" borderId="521" xfId="0" applyNumberFormat="1" applyFont="1" applyBorder="1" applyAlignment="1">
      <alignment horizontal="center" vertical="center" wrapText="1"/>
    </xf>
    <xf numFmtId="1" fontId="3" fillId="0" borderId="524" xfId="0" applyNumberFormat="1" applyFont="1" applyBorder="1" applyAlignment="1">
      <alignment horizontal="center" vertical="center" wrapText="1"/>
    </xf>
    <xf numFmtId="1" fontId="3" fillId="0" borderId="510" xfId="0" applyNumberFormat="1" applyFont="1" applyBorder="1" applyAlignment="1">
      <alignment horizontal="center" vertical="center"/>
    </xf>
    <xf numFmtId="1" fontId="3" fillId="0" borderId="511" xfId="0" applyNumberFormat="1" applyFont="1" applyBorder="1" applyAlignment="1">
      <alignment horizontal="center" vertical="center"/>
    </xf>
    <xf numFmtId="1" fontId="3" fillId="0" borderId="540" xfId="0" applyNumberFormat="1" applyFont="1" applyBorder="1" applyAlignment="1">
      <alignment horizontal="center" vertical="center" wrapText="1"/>
    </xf>
    <xf numFmtId="1" fontId="3" fillId="0" borderId="512" xfId="0" applyNumberFormat="1" applyFont="1" applyBorder="1" applyAlignment="1">
      <alignment horizontal="center" vertical="center"/>
    </xf>
    <xf numFmtId="1" fontId="3" fillId="0" borderId="521" xfId="0" applyNumberFormat="1" applyFont="1" applyBorder="1" applyAlignment="1">
      <alignment horizontal="center" vertical="center"/>
    </xf>
    <xf numFmtId="1" fontId="3" fillId="0" borderId="524" xfId="0" applyNumberFormat="1" applyFont="1" applyBorder="1" applyAlignment="1">
      <alignment horizontal="center" vertical="center"/>
    </xf>
    <xf numFmtId="1" fontId="3" fillId="0" borderId="541" xfId="0" applyNumberFormat="1" applyFont="1" applyBorder="1" applyAlignment="1">
      <alignment horizontal="center" vertical="center" wrapText="1"/>
    </xf>
    <xf numFmtId="1" fontId="3" fillId="0" borderId="544" xfId="0" applyNumberFormat="1" applyFont="1" applyBorder="1" applyAlignment="1">
      <alignment horizontal="center" vertical="center" wrapText="1"/>
    </xf>
    <xf numFmtId="1" fontId="3" fillId="0" borderId="555" xfId="0" applyNumberFormat="1" applyFont="1" applyBorder="1" applyAlignment="1">
      <alignment horizontal="center" vertical="center" wrapText="1"/>
    </xf>
    <xf numFmtId="1" fontId="3" fillId="0" borderId="556" xfId="0" applyNumberFormat="1" applyFont="1" applyBorder="1" applyAlignment="1">
      <alignment horizontal="center" vertical="center" wrapText="1"/>
    </xf>
    <xf numFmtId="1" fontId="3" fillId="0" borderId="557" xfId="0" applyNumberFormat="1" applyFont="1" applyBorder="1" applyAlignment="1">
      <alignment horizontal="center" vertical="center" wrapText="1"/>
    </xf>
    <xf numFmtId="1" fontId="3" fillId="0" borderId="561" xfId="0" applyNumberFormat="1" applyFont="1" applyBorder="1" applyAlignment="1">
      <alignment horizontal="left"/>
    </xf>
    <xf numFmtId="1" fontId="3" fillId="0" borderId="562" xfId="0" applyNumberFormat="1" applyFont="1" applyBorder="1" applyAlignment="1">
      <alignment horizontal="left"/>
    </xf>
    <xf numFmtId="1" fontId="3" fillId="0" borderId="545" xfId="0" applyNumberFormat="1" applyFont="1" applyBorder="1" applyAlignment="1">
      <alignment horizontal="center" vertical="center" wrapText="1"/>
    </xf>
    <xf numFmtId="1" fontId="3" fillId="0" borderId="550" xfId="0" applyNumberFormat="1" applyFont="1" applyBorder="1" applyAlignment="1">
      <alignment horizontal="center" vertical="center" wrapText="1"/>
    </xf>
    <xf numFmtId="1" fontId="3" fillId="0" borderId="551" xfId="0" applyNumberFormat="1" applyFont="1" applyBorder="1" applyAlignment="1">
      <alignment horizontal="center" vertical="center" wrapText="1"/>
    </xf>
    <xf numFmtId="1" fontId="3" fillId="0" borderId="554" xfId="0" applyNumberFormat="1" applyFont="1" applyBorder="1" applyAlignment="1">
      <alignment horizontal="center" vertical="center" wrapText="1"/>
    </xf>
    <xf numFmtId="1" fontId="3" fillId="0" borderId="550" xfId="0" applyNumberFormat="1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center" vertical="center"/>
    </xf>
    <xf numFmtId="1" fontId="3" fillId="0" borderId="555" xfId="0" applyNumberFormat="1" applyFont="1" applyBorder="1" applyAlignment="1">
      <alignment horizontal="center" vertical="center"/>
    </xf>
    <xf numFmtId="1" fontId="3" fillId="0" borderId="556" xfId="0" applyNumberFormat="1" applyFont="1" applyBorder="1" applyAlignment="1">
      <alignment horizontal="center" vertical="center"/>
    </xf>
    <xf numFmtId="1" fontId="3" fillId="0" borderId="557" xfId="0" applyNumberFormat="1" applyFont="1" applyBorder="1" applyAlignment="1">
      <alignment horizontal="center" vertical="center"/>
    </xf>
    <xf numFmtId="1" fontId="3" fillId="3" borderId="555" xfId="0" applyNumberFormat="1" applyFont="1" applyFill="1" applyBorder="1" applyAlignment="1">
      <alignment horizontal="center" vertical="center" wrapText="1"/>
    </xf>
    <xf numFmtId="1" fontId="3" fillId="3" borderId="557" xfId="0" applyNumberFormat="1" applyFont="1" applyFill="1" applyBorder="1" applyAlignment="1">
      <alignment horizontal="center" vertical="center" wrapText="1"/>
    </xf>
    <xf numFmtId="1" fontId="3" fillId="0" borderId="552" xfId="0" applyNumberFormat="1" applyFont="1" applyBorder="1" applyAlignment="1">
      <alignment horizontal="center" vertical="center" wrapText="1"/>
    </xf>
    <xf numFmtId="1" fontId="3" fillId="0" borderId="555" xfId="0" applyNumberFormat="1" applyFont="1" applyBorder="1" applyAlignment="1">
      <alignment horizontal="left" vertical="center" wrapText="1"/>
    </xf>
    <xf numFmtId="1" fontId="3" fillId="0" borderId="557" xfId="0" applyNumberFormat="1" applyFont="1" applyBorder="1" applyAlignment="1">
      <alignment horizontal="left" vertical="center" wrapText="1"/>
    </xf>
    <xf numFmtId="1" fontId="3" fillId="0" borderId="514" xfId="0" applyNumberFormat="1" applyFont="1" applyBorder="1" applyAlignment="1">
      <alignment horizontal="center" vertical="center" wrapText="1"/>
    </xf>
    <xf numFmtId="1" fontId="3" fillId="0" borderId="525" xfId="0" applyNumberFormat="1" applyFont="1" applyBorder="1" applyAlignment="1">
      <alignment horizontal="center" vertical="center" wrapText="1"/>
    </xf>
    <xf numFmtId="1" fontId="3" fillId="0" borderId="528" xfId="0" applyNumberFormat="1" applyFont="1" applyBorder="1" applyAlignment="1">
      <alignment horizontal="center" vertical="center" wrapText="1"/>
    </xf>
    <xf numFmtId="1" fontId="3" fillId="3" borderId="556" xfId="0" applyNumberFormat="1" applyFont="1" applyFill="1" applyBorder="1" applyAlignment="1">
      <alignment horizontal="center" vertical="center" wrapText="1"/>
    </xf>
    <xf numFmtId="1" fontId="3" fillId="0" borderId="575" xfId="0" applyNumberFormat="1" applyFont="1" applyBorder="1" applyAlignment="1">
      <alignment horizontal="center" vertical="center"/>
    </xf>
    <xf numFmtId="1" fontId="3" fillId="0" borderId="576" xfId="0" applyNumberFormat="1" applyFont="1" applyBorder="1" applyAlignment="1">
      <alignment horizontal="center" vertical="center"/>
    </xf>
    <xf numFmtId="1" fontId="3" fillId="0" borderId="577" xfId="0" applyNumberFormat="1" applyFont="1" applyBorder="1" applyAlignment="1">
      <alignment horizontal="center" vertical="center"/>
    </xf>
    <xf numFmtId="1" fontId="3" fillId="0" borderId="575" xfId="0" applyNumberFormat="1" applyFont="1" applyBorder="1" applyAlignment="1">
      <alignment horizontal="center" vertical="center" wrapText="1"/>
    </xf>
    <xf numFmtId="1" fontId="3" fillId="0" borderId="577" xfId="0" applyNumberFormat="1" applyFont="1" applyBorder="1" applyAlignment="1">
      <alignment horizontal="center" vertical="center" wrapText="1"/>
    </xf>
    <xf numFmtId="1" fontId="3" fillId="0" borderId="578" xfId="0" applyNumberFormat="1" applyFont="1" applyBorder="1" applyAlignment="1">
      <alignment horizontal="center" vertical="center" wrapText="1"/>
    </xf>
    <xf numFmtId="1" fontId="3" fillId="0" borderId="535" xfId="0" applyNumberFormat="1" applyFont="1" applyBorder="1" applyAlignment="1">
      <alignment horizontal="left" vertical="center" wrapText="1"/>
    </xf>
    <xf numFmtId="1" fontId="3" fillId="0" borderId="517" xfId="0" applyNumberFormat="1" applyFont="1" applyBorder="1" applyAlignment="1">
      <alignment horizontal="left" vertical="center" wrapText="1"/>
    </xf>
    <xf numFmtId="1" fontId="3" fillId="0" borderId="573" xfId="0" applyNumberFormat="1" applyFont="1" applyBorder="1" applyAlignment="1">
      <alignment horizontal="center" vertical="center" wrapText="1"/>
    </xf>
    <xf numFmtId="1" fontId="3" fillId="0" borderId="574" xfId="0" applyNumberFormat="1" applyFont="1" applyBorder="1" applyAlignment="1">
      <alignment horizontal="center" vertical="center" wrapText="1"/>
    </xf>
    <xf numFmtId="1" fontId="3" fillId="0" borderId="584" xfId="2" applyNumberFormat="1" applyFont="1" applyBorder="1" applyAlignment="1" applyProtection="1">
      <alignment horizontal="center" vertical="center" wrapText="1"/>
      <protection locked="0"/>
    </xf>
    <xf numFmtId="1" fontId="3" fillId="0" borderId="550" xfId="2" applyNumberFormat="1" applyFont="1" applyBorder="1" applyAlignment="1" applyProtection="1">
      <alignment horizontal="center" vertical="center" wrapText="1"/>
      <protection locked="0"/>
    </xf>
    <xf numFmtId="1" fontId="3" fillId="0" borderId="552" xfId="2" applyNumberFormat="1" applyFont="1" applyBorder="1" applyAlignment="1" applyProtection="1">
      <alignment horizontal="center" vertical="center" wrapText="1"/>
      <protection locked="0"/>
    </xf>
    <xf numFmtId="1" fontId="3" fillId="0" borderId="31" xfId="2" applyNumberFormat="1" applyFont="1" applyBorder="1" applyAlignment="1" applyProtection="1">
      <alignment horizontal="center" vertical="center" wrapText="1"/>
      <protection locked="0"/>
    </xf>
    <xf numFmtId="1" fontId="3" fillId="0" borderId="585" xfId="0" applyNumberFormat="1" applyFont="1" applyBorder="1" applyAlignment="1">
      <alignment horizontal="center" vertical="center"/>
    </xf>
    <xf numFmtId="1" fontId="3" fillId="0" borderId="579" xfId="0" applyNumberFormat="1" applyFont="1" applyBorder="1" applyAlignment="1">
      <alignment horizontal="center" vertical="center"/>
    </xf>
    <xf numFmtId="1" fontId="3" fillId="0" borderId="580" xfId="0" applyNumberFormat="1" applyFont="1" applyBorder="1" applyAlignment="1">
      <alignment horizontal="left" vertical="center"/>
    </xf>
    <xf numFmtId="1" fontId="3" fillId="0" borderId="581" xfId="0" applyNumberFormat="1" applyFont="1" applyBorder="1" applyAlignment="1">
      <alignment horizontal="left" vertical="center"/>
    </xf>
    <xf numFmtId="1" fontId="3" fillId="0" borderId="550" xfId="2" applyNumberFormat="1" applyFont="1" applyBorder="1" applyAlignment="1">
      <alignment horizontal="center" vertical="center" wrapText="1"/>
    </xf>
    <xf numFmtId="1" fontId="3" fillId="0" borderId="586" xfId="0" applyNumberFormat="1" applyFont="1" applyBorder="1" applyAlignment="1">
      <alignment horizontal="center" vertical="center" wrapText="1"/>
    </xf>
    <xf numFmtId="1" fontId="3" fillId="0" borderId="582" xfId="2" applyNumberFormat="1" applyFont="1" applyBorder="1" applyAlignment="1">
      <alignment horizontal="center" vertical="center" wrapText="1"/>
    </xf>
    <xf numFmtId="1" fontId="3" fillId="0" borderId="552" xfId="2" applyNumberFormat="1" applyFont="1" applyBorder="1" applyAlignment="1">
      <alignment horizontal="center" vertical="center" wrapText="1"/>
    </xf>
    <xf numFmtId="1" fontId="3" fillId="0" borderId="31" xfId="2" applyNumberFormat="1" applyFont="1" applyBorder="1" applyAlignment="1">
      <alignment horizontal="center" vertical="center" wrapText="1"/>
    </xf>
    <xf numFmtId="1" fontId="3" fillId="0" borderId="550" xfId="3" applyNumberFormat="1" applyFont="1" applyBorder="1" applyAlignment="1">
      <alignment horizontal="center" vertical="center"/>
    </xf>
    <xf numFmtId="1" fontId="3" fillId="0" borderId="585" xfId="2" quotePrefix="1" applyNumberFormat="1" applyFont="1" applyBorder="1" applyAlignment="1">
      <alignment horizontal="center" vertical="center" wrapText="1"/>
    </xf>
    <xf numFmtId="1" fontId="3" fillId="0" borderId="590" xfId="2" quotePrefix="1" applyNumberFormat="1" applyFont="1" applyBorder="1" applyAlignment="1">
      <alignment horizontal="center" vertical="center" wrapText="1"/>
    </xf>
    <xf numFmtId="1" fontId="3" fillId="0" borderId="591" xfId="2" quotePrefix="1" applyNumberFormat="1" applyFont="1" applyBorder="1" applyAlignment="1">
      <alignment horizontal="center" vertical="center" wrapText="1"/>
    </xf>
    <xf numFmtId="1" fontId="3" fillId="0" borderId="579" xfId="2" quotePrefix="1" applyNumberFormat="1" applyFont="1" applyBorder="1" applyAlignment="1">
      <alignment horizontal="center" vertical="center" wrapText="1"/>
    </xf>
    <xf numFmtId="1" fontId="3" fillId="0" borderId="582" xfId="2" quotePrefix="1" applyNumberFormat="1" applyFont="1" applyBorder="1" applyAlignment="1">
      <alignment horizontal="center" vertical="center" wrapText="1"/>
    </xf>
    <xf numFmtId="1" fontId="3" fillId="0" borderId="583" xfId="2" quotePrefix="1" applyNumberFormat="1" applyFont="1" applyBorder="1" applyAlignment="1">
      <alignment horizontal="center" vertical="center" wrapText="1"/>
    </xf>
    <xf numFmtId="1" fontId="3" fillId="0" borderId="582" xfId="0" applyNumberFormat="1" applyFont="1" applyBorder="1" applyAlignment="1">
      <alignment horizontal="center" vertical="center" wrapText="1"/>
    </xf>
    <xf numFmtId="1" fontId="3" fillId="0" borderId="583" xfId="0" applyNumberFormat="1" applyFont="1" applyBorder="1" applyAlignment="1">
      <alignment horizontal="center" vertical="center" wrapText="1"/>
    </xf>
    <xf numFmtId="1" fontId="3" fillId="0" borderId="585" xfId="2" applyNumberFormat="1" applyFont="1" applyBorder="1" applyAlignment="1">
      <alignment horizontal="left" vertical="center" wrapText="1"/>
    </xf>
    <xf numFmtId="1" fontId="3" fillId="0" borderId="579" xfId="2" applyNumberFormat="1" applyFont="1" applyBorder="1" applyAlignment="1">
      <alignment horizontal="left" vertical="center" wrapText="1"/>
    </xf>
    <xf numFmtId="1" fontId="3" fillId="0" borderId="585" xfId="0" applyNumberFormat="1" applyFont="1" applyBorder="1" applyAlignment="1">
      <alignment horizontal="center" vertical="center" wrapText="1"/>
    </xf>
    <xf numFmtId="1" fontId="3" fillId="0" borderId="591" xfId="0" applyNumberFormat="1" applyFont="1" applyBorder="1" applyAlignment="1">
      <alignment horizontal="center" vertical="center" wrapText="1"/>
    </xf>
    <xf numFmtId="1" fontId="3" fillId="0" borderId="590" xfId="0" applyNumberFormat="1" applyFont="1" applyBorder="1" applyAlignment="1">
      <alignment horizontal="center" vertical="center" wrapText="1"/>
    </xf>
    <xf numFmtId="1" fontId="3" fillId="0" borderId="579" xfId="0" applyNumberFormat="1" applyFont="1" applyBorder="1" applyAlignment="1">
      <alignment horizontal="center" vertical="center" wrapText="1"/>
    </xf>
    <xf numFmtId="1" fontId="3" fillId="0" borderId="550" xfId="2" applyNumberFormat="1" applyFont="1" applyBorder="1" applyAlignment="1">
      <alignment horizontal="center" vertical="center"/>
    </xf>
    <xf numFmtId="1" fontId="3" fillId="0" borderId="580" xfId="2" applyNumberFormat="1" applyFont="1" applyBorder="1" applyAlignment="1">
      <alignment horizontal="left" vertical="center" wrapText="1"/>
    </xf>
    <xf numFmtId="1" fontId="3" fillId="0" borderId="581" xfId="2" applyNumberFormat="1" applyFont="1" applyBorder="1" applyAlignment="1">
      <alignment horizontal="left" vertical="center" wrapText="1"/>
    </xf>
    <xf numFmtId="0" fontId="3" fillId="0" borderId="582" xfId="0" applyFont="1" applyBorder="1" applyAlignment="1">
      <alignment horizontal="center" vertical="center"/>
    </xf>
    <xf numFmtId="1" fontId="3" fillId="0" borderId="576" xfId="0" applyNumberFormat="1" applyFont="1" applyBorder="1" applyAlignment="1">
      <alignment horizontal="center" vertical="center" wrapText="1"/>
    </xf>
    <xf numFmtId="0" fontId="3" fillId="0" borderId="552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1" fontId="3" fillId="0" borderId="552" xfId="0" applyNumberFormat="1" applyFont="1" applyBorder="1" applyAlignment="1">
      <alignment horizontal="center" vertical="center"/>
    </xf>
    <xf numFmtId="1" fontId="3" fillId="0" borderId="593" xfId="0" applyNumberFormat="1" applyFont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left" vertical="center" wrapText="1"/>
    </xf>
    <xf numFmtId="1" fontId="3" fillId="0" borderId="591" xfId="0" applyNumberFormat="1" applyFont="1" applyBorder="1" applyAlignment="1">
      <alignment horizontal="center" vertical="center"/>
    </xf>
    <xf numFmtId="1" fontId="3" fillId="0" borderId="605" xfId="0" applyNumberFormat="1" applyFont="1" applyBorder="1" applyAlignment="1">
      <alignment horizontal="center" vertical="center" wrapText="1"/>
    </xf>
    <xf numFmtId="1" fontId="3" fillId="0" borderId="607" xfId="0" applyNumberFormat="1" applyFont="1" applyBorder="1" applyAlignment="1">
      <alignment horizontal="center" vertical="center" wrapText="1"/>
    </xf>
    <xf numFmtId="1" fontId="3" fillId="0" borderId="601" xfId="0" applyNumberFormat="1" applyFont="1" applyBorder="1" applyAlignment="1">
      <alignment horizontal="center" vertical="center" wrapText="1"/>
    </xf>
    <xf numFmtId="1" fontId="3" fillId="0" borderId="604" xfId="0" applyNumberFormat="1" applyFont="1" applyBorder="1" applyAlignment="1">
      <alignment horizontal="center" vertical="center" wrapText="1"/>
    </xf>
    <xf numFmtId="1" fontId="3" fillId="0" borderId="602" xfId="0" applyNumberFormat="1" applyFont="1" applyBorder="1" applyAlignment="1">
      <alignment horizontal="center" vertical="center" wrapText="1"/>
    </xf>
    <xf numFmtId="1" fontId="3" fillId="0" borderId="603" xfId="0" applyNumberFormat="1" applyFont="1" applyBorder="1" applyAlignment="1">
      <alignment horizontal="center" vertical="center" wrapText="1"/>
    </xf>
    <xf numFmtId="1" fontId="3" fillId="0" borderId="606" xfId="0" applyNumberFormat="1" applyFont="1" applyBorder="1" applyAlignment="1">
      <alignment horizontal="center" vertical="center" wrapText="1"/>
    </xf>
    <xf numFmtId="1" fontId="3" fillId="0" borderId="618" xfId="0" applyNumberFormat="1" applyFont="1" applyBorder="1" applyAlignment="1">
      <alignment horizontal="center" vertical="center" wrapText="1"/>
    </xf>
    <xf numFmtId="1" fontId="3" fillId="0" borderId="617" xfId="0" applyNumberFormat="1" applyFont="1" applyBorder="1" applyAlignment="1">
      <alignment horizontal="center" vertical="center" wrapText="1"/>
    </xf>
    <xf numFmtId="1" fontId="3" fillId="0" borderId="605" xfId="0" applyNumberFormat="1" applyFont="1" applyBorder="1" applyAlignment="1">
      <alignment horizontal="center" vertical="center"/>
    </xf>
    <xf numFmtId="1" fontId="3" fillId="0" borderId="606" xfId="0" applyNumberFormat="1" applyFont="1" applyBorder="1" applyAlignment="1">
      <alignment horizontal="center" vertical="center"/>
    </xf>
    <xf numFmtId="1" fontId="3" fillId="0" borderId="607" xfId="0" applyNumberFormat="1" applyFont="1" applyBorder="1" applyAlignment="1">
      <alignment horizontal="center" vertical="center"/>
    </xf>
    <xf numFmtId="1" fontId="3" fillId="0" borderId="617" xfId="0" applyNumberFormat="1" applyFont="1" applyBorder="1" applyAlignment="1">
      <alignment horizontal="center" vertical="center"/>
    </xf>
    <xf numFmtId="1" fontId="3" fillId="0" borderId="628" xfId="0" applyNumberFormat="1" applyFont="1" applyBorder="1" applyAlignment="1">
      <alignment horizontal="center" vertical="center" wrapText="1"/>
    </xf>
    <xf numFmtId="1" fontId="3" fillId="0" borderId="634" xfId="0" applyNumberFormat="1" applyFont="1" applyBorder="1" applyAlignment="1">
      <alignment horizontal="center" vertical="center" wrapText="1"/>
    </xf>
    <xf numFmtId="1" fontId="3" fillId="0" borderId="635" xfId="0" applyNumberFormat="1" applyFont="1" applyBorder="1" applyAlignment="1">
      <alignment horizontal="center" vertical="center" wrapText="1"/>
    </xf>
    <xf numFmtId="1" fontId="3" fillId="0" borderId="637" xfId="0" applyNumberFormat="1" applyFont="1" applyBorder="1" applyAlignment="1">
      <alignment horizontal="center" vertical="center" wrapText="1"/>
    </xf>
    <xf numFmtId="1" fontId="3" fillId="0" borderId="638" xfId="0" applyNumberFormat="1" applyFont="1" applyBorder="1" applyAlignment="1">
      <alignment horizontal="center" vertical="center" wrapText="1"/>
    </xf>
    <xf numFmtId="1" fontId="3" fillId="0" borderId="610" xfId="0" applyNumberFormat="1" applyFont="1" applyBorder="1" applyAlignment="1">
      <alignment horizontal="center" vertical="center" wrapText="1"/>
    </xf>
    <xf numFmtId="1" fontId="3" fillId="0" borderId="641" xfId="0" applyNumberFormat="1" applyFont="1" applyBorder="1" applyAlignment="1">
      <alignment horizontal="center" vertical="center" wrapText="1"/>
    </xf>
    <xf numFmtId="1" fontId="3" fillId="0" borderId="636" xfId="0" applyNumberFormat="1" applyFont="1" applyBorder="1" applyAlignment="1">
      <alignment horizontal="center" vertical="center" wrapText="1"/>
    </xf>
    <xf numFmtId="1" fontId="3" fillId="0" borderId="633" xfId="0" applyNumberFormat="1" applyFont="1" applyBorder="1" applyAlignment="1">
      <alignment horizontal="center" vertical="center" wrapText="1"/>
    </xf>
    <xf numFmtId="1" fontId="3" fillId="0" borderId="629" xfId="0" applyNumberFormat="1" applyFont="1" applyBorder="1" applyAlignment="1">
      <alignment horizontal="center" vertical="center" wrapText="1"/>
    </xf>
    <xf numFmtId="1" fontId="3" fillId="0" borderId="651" xfId="0" applyNumberFormat="1" applyFont="1" applyBorder="1" applyAlignment="1">
      <alignment horizontal="center" vertical="center" wrapText="1"/>
    </xf>
    <xf numFmtId="1" fontId="3" fillId="0" borderId="652" xfId="0" applyNumberFormat="1" applyFont="1" applyBorder="1" applyAlignment="1">
      <alignment horizontal="center" vertical="center" wrapText="1"/>
    </xf>
    <xf numFmtId="1" fontId="3" fillId="0" borderId="653" xfId="0" applyNumberFormat="1" applyFont="1" applyBorder="1" applyAlignment="1">
      <alignment horizontal="center" vertical="center" wrapText="1"/>
    </xf>
    <xf numFmtId="1" fontId="3" fillId="0" borderId="657" xfId="0" applyNumberFormat="1" applyFont="1" applyBorder="1" applyAlignment="1">
      <alignment horizontal="left"/>
    </xf>
    <xf numFmtId="1" fontId="3" fillId="0" borderId="644" xfId="0" applyNumberFormat="1" applyFont="1" applyBorder="1" applyAlignment="1">
      <alignment horizontal="center" vertical="center" wrapText="1"/>
    </xf>
    <xf numFmtId="1" fontId="3" fillId="0" borderId="647" xfId="0" applyNumberFormat="1" applyFont="1" applyBorder="1" applyAlignment="1">
      <alignment horizontal="center" vertical="center" wrapText="1"/>
    </xf>
    <xf numFmtId="1" fontId="3" fillId="0" borderId="648" xfId="0" applyNumberFormat="1" applyFont="1" applyBorder="1" applyAlignment="1">
      <alignment horizontal="center" vertical="center" wrapText="1"/>
    </xf>
    <xf numFmtId="1" fontId="3" fillId="0" borderId="650" xfId="0" applyNumberFormat="1" applyFont="1" applyBorder="1" applyAlignment="1">
      <alignment horizontal="center" vertical="center" wrapText="1"/>
    </xf>
    <xf numFmtId="1" fontId="3" fillId="0" borderId="654" xfId="0" applyNumberFormat="1" applyFont="1" applyBorder="1" applyAlignment="1">
      <alignment horizontal="center" vertical="center" wrapText="1"/>
    </xf>
    <xf numFmtId="1" fontId="3" fillId="0" borderId="647" xfId="0" applyNumberFormat="1" applyFont="1" applyBorder="1" applyAlignment="1">
      <alignment horizontal="center" vertical="center"/>
    </xf>
    <xf numFmtId="1" fontId="3" fillId="0" borderId="636" xfId="0" applyNumberFormat="1" applyFont="1" applyBorder="1" applyAlignment="1">
      <alignment horizontal="center" vertical="center"/>
    </xf>
    <xf numFmtId="1" fontId="3" fillId="0" borderId="654" xfId="0" applyNumberFormat="1" applyFont="1" applyBorder="1" applyAlignment="1">
      <alignment horizontal="center" vertical="center"/>
    </xf>
    <xf numFmtId="1" fontId="3" fillId="0" borderId="651" xfId="0" applyNumberFormat="1" applyFont="1" applyBorder="1" applyAlignment="1">
      <alignment horizontal="center" vertical="center"/>
    </xf>
    <xf numFmtId="1" fontId="3" fillId="0" borderId="652" xfId="0" applyNumberFormat="1" applyFont="1" applyBorder="1" applyAlignment="1">
      <alignment horizontal="center" vertical="center"/>
    </xf>
    <xf numFmtId="1" fontId="3" fillId="0" borderId="653" xfId="0" applyNumberFormat="1" applyFont="1" applyBorder="1" applyAlignment="1">
      <alignment horizontal="center" vertical="center"/>
    </xf>
    <xf numFmtId="1" fontId="3" fillId="0" borderId="611" xfId="0" applyNumberFormat="1" applyFont="1" applyBorder="1" applyAlignment="1">
      <alignment horizontal="left" vertical="center"/>
    </xf>
    <xf numFmtId="1" fontId="3" fillId="3" borderId="651" xfId="0" applyNumberFormat="1" applyFont="1" applyFill="1" applyBorder="1" applyAlignment="1">
      <alignment horizontal="center" vertical="center" wrapText="1"/>
    </xf>
    <xf numFmtId="1" fontId="3" fillId="3" borderId="653" xfId="0" applyNumberFormat="1" applyFont="1" applyFill="1" applyBorder="1" applyAlignment="1">
      <alignment horizontal="center" vertical="center" wrapText="1"/>
    </xf>
    <xf numFmtId="1" fontId="3" fillId="0" borderId="649" xfId="0" applyNumberFormat="1" applyFont="1" applyBorder="1" applyAlignment="1">
      <alignment horizontal="center" vertical="center" wrapText="1"/>
    </xf>
    <xf numFmtId="1" fontId="3" fillId="0" borderId="651" xfId="0" applyNumberFormat="1" applyFont="1" applyBorder="1" applyAlignment="1">
      <alignment horizontal="left" vertical="center" wrapText="1"/>
    </xf>
    <xf numFmtId="1" fontId="3" fillId="0" borderId="653" xfId="0" applyNumberFormat="1" applyFont="1" applyBorder="1" applyAlignment="1">
      <alignment horizontal="left" vertical="center" wrapText="1"/>
    </xf>
    <xf numFmtId="1" fontId="3" fillId="0" borderId="611" xfId="0" applyNumberFormat="1" applyFont="1" applyBorder="1" applyAlignment="1">
      <alignment horizontal="center" vertical="center" wrapText="1"/>
    </xf>
    <xf numFmtId="1" fontId="3" fillId="0" borderId="608" xfId="0" applyNumberFormat="1" applyFont="1" applyBorder="1" applyAlignment="1">
      <alignment horizontal="center" vertical="center" wrapText="1"/>
    </xf>
    <xf numFmtId="1" fontId="3" fillId="0" borderId="619" xfId="0" applyNumberFormat="1" applyFont="1" applyBorder="1" applyAlignment="1">
      <alignment horizontal="center" vertical="center" wrapText="1"/>
    </xf>
    <xf numFmtId="1" fontId="3" fillId="0" borderId="621" xfId="0" applyNumberFormat="1" applyFont="1" applyBorder="1" applyAlignment="1">
      <alignment horizontal="center" vertical="center" wrapText="1"/>
    </xf>
    <xf numFmtId="1" fontId="3" fillId="3" borderId="652" xfId="0" applyNumberFormat="1" applyFont="1" applyFill="1" applyBorder="1" applyAlignment="1">
      <alignment horizontal="center" vertical="center" wrapText="1"/>
    </xf>
    <xf numFmtId="1" fontId="3" fillId="0" borderId="608" xfId="0" applyNumberFormat="1" applyFont="1" applyBorder="1" applyAlignment="1">
      <alignment horizontal="center" vertical="center"/>
    </xf>
    <xf numFmtId="1" fontId="3" fillId="0" borderId="619" xfId="0" applyNumberFormat="1" applyFont="1" applyBorder="1" applyAlignment="1">
      <alignment horizontal="center" vertical="center"/>
    </xf>
    <xf numFmtId="1" fontId="3" fillId="0" borderId="621" xfId="0" applyNumberFormat="1" applyFont="1" applyBorder="1" applyAlignment="1">
      <alignment horizontal="center" vertical="center"/>
    </xf>
    <xf numFmtId="1" fontId="3" fillId="0" borderId="656" xfId="0" applyNumberFormat="1" applyFont="1" applyBorder="1" applyAlignment="1">
      <alignment horizontal="center" vertical="center" wrapText="1"/>
    </xf>
    <xf numFmtId="1" fontId="3" fillId="0" borderId="625" xfId="0" applyNumberFormat="1" applyFont="1" applyBorder="1" applyAlignment="1">
      <alignment horizontal="left" vertical="center" wrapText="1"/>
    </xf>
    <xf numFmtId="1" fontId="3" fillId="0" borderId="613" xfId="0" applyNumberFormat="1" applyFont="1" applyBorder="1" applyAlignment="1">
      <alignment horizontal="left" vertical="center" wrapText="1"/>
    </xf>
    <xf numFmtId="1" fontId="3" fillId="0" borderId="665" xfId="0" applyNumberFormat="1" applyFont="1" applyBorder="1" applyAlignment="1">
      <alignment horizontal="center" vertical="center" wrapText="1"/>
    </xf>
    <xf numFmtId="1" fontId="3" fillId="0" borderId="612" xfId="0" applyNumberFormat="1" applyFont="1" applyBorder="1" applyAlignment="1">
      <alignment horizontal="center" vertical="center" wrapText="1"/>
    </xf>
    <xf numFmtId="1" fontId="3" fillId="0" borderId="624" xfId="0" applyNumberFormat="1" applyFont="1" applyBorder="1" applyAlignment="1">
      <alignment horizontal="center" vertical="center" wrapText="1"/>
    </xf>
    <xf numFmtId="1" fontId="3" fillId="0" borderId="667" xfId="2" applyNumberFormat="1" applyFont="1" applyBorder="1" applyAlignment="1" applyProtection="1">
      <alignment horizontal="center" vertical="center" wrapText="1"/>
      <protection locked="0"/>
    </xf>
    <xf numFmtId="1" fontId="3" fillId="0" borderId="654" xfId="2" applyNumberFormat="1" applyFont="1" applyBorder="1" applyAlignment="1" applyProtection="1">
      <alignment horizontal="center" vertical="center" wrapText="1"/>
      <protection locked="0"/>
    </xf>
    <xf numFmtId="1" fontId="3" fillId="0" borderId="665" xfId="2" applyNumberFormat="1" applyFont="1" applyBorder="1" applyAlignment="1" applyProtection="1">
      <alignment horizontal="center" vertical="center" wrapText="1"/>
      <protection locked="0"/>
    </xf>
    <xf numFmtId="1" fontId="3" fillId="0" borderId="636" xfId="2" applyNumberFormat="1" applyFont="1" applyBorder="1" applyAlignment="1" applyProtection="1">
      <alignment horizontal="center" vertical="center" wrapText="1"/>
      <protection locked="0"/>
    </xf>
    <xf numFmtId="1" fontId="3" fillId="0" borderId="668" xfId="2" applyNumberFormat="1" applyFont="1" applyBorder="1" applyAlignment="1" applyProtection="1">
      <alignment horizontal="center" vertical="center" wrapText="1"/>
      <protection locked="0"/>
    </xf>
    <xf numFmtId="1" fontId="3" fillId="0" borderId="644" xfId="2" applyNumberFormat="1" applyFont="1" applyBorder="1" applyAlignment="1" applyProtection="1">
      <alignment horizontal="center" vertical="center" wrapText="1"/>
      <protection locked="0"/>
    </xf>
    <xf numFmtId="1" fontId="3" fillId="0" borderId="636" xfId="2" applyNumberFormat="1" applyFont="1" applyBorder="1" applyAlignment="1">
      <alignment horizontal="center" vertical="center" wrapText="1"/>
    </xf>
    <xf numFmtId="1" fontId="3" fillId="0" borderId="654" xfId="2" applyNumberFormat="1" applyFont="1" applyBorder="1" applyAlignment="1">
      <alignment horizontal="center" vertical="center" wrapText="1"/>
    </xf>
    <xf numFmtId="1" fontId="3" fillId="0" borderId="625" xfId="0" applyNumberFormat="1" applyFont="1" applyBorder="1" applyAlignment="1">
      <alignment horizontal="left" vertical="center"/>
    </xf>
    <xf numFmtId="1" fontId="3" fillId="0" borderId="613" xfId="0" applyNumberFormat="1" applyFont="1" applyBorder="1" applyAlignment="1">
      <alignment horizontal="left" vertical="center"/>
    </xf>
    <xf numFmtId="1" fontId="3" fillId="0" borderId="636" xfId="0" applyNumberFormat="1" applyFont="1" applyBorder="1" applyAlignment="1">
      <alignment horizontal="left" wrapText="1"/>
    </xf>
    <xf numFmtId="1" fontId="3" fillId="0" borderId="654" xfId="0" applyNumberFormat="1" applyFont="1" applyBorder="1" applyAlignment="1">
      <alignment horizontal="left" wrapText="1"/>
    </xf>
    <xf numFmtId="1" fontId="3" fillId="0" borderId="665" xfId="2" applyNumberFormat="1" applyFont="1" applyBorder="1" applyAlignment="1">
      <alignment horizontal="center" vertical="center" wrapText="1"/>
    </xf>
    <xf numFmtId="1" fontId="3" fillId="0" borderId="669" xfId="0" applyNumberFormat="1" applyFont="1" applyBorder="1" applyAlignment="1">
      <alignment horizontal="center" vertical="center" wrapText="1"/>
    </xf>
    <xf numFmtId="1" fontId="3" fillId="0" borderId="601" xfId="2" applyNumberFormat="1" applyFont="1" applyBorder="1" applyAlignment="1">
      <alignment horizontal="center" vertical="center" wrapText="1"/>
    </xf>
    <xf numFmtId="1" fontId="3" fillId="0" borderId="668" xfId="2" applyNumberFormat="1" applyFont="1" applyBorder="1" applyAlignment="1">
      <alignment horizontal="center" vertical="center" wrapText="1"/>
    </xf>
    <xf numFmtId="1" fontId="3" fillId="0" borderId="644" xfId="2" applyNumberFormat="1" applyFont="1" applyBorder="1" applyAlignment="1">
      <alignment horizontal="center" vertical="center" wrapText="1"/>
    </xf>
    <xf numFmtId="1" fontId="2" fillId="0" borderId="636" xfId="2" applyNumberFormat="1" applyFont="1" applyBorder="1" applyAlignment="1">
      <alignment horizontal="center"/>
    </xf>
    <xf numFmtId="1" fontId="2" fillId="0" borderId="654" xfId="2" applyNumberFormat="1" applyFont="1" applyBorder="1" applyAlignment="1">
      <alignment horizontal="center"/>
    </xf>
    <xf numFmtId="1" fontId="3" fillId="0" borderId="665" xfId="3" applyNumberFormat="1" applyFont="1" applyBorder="1" applyAlignment="1">
      <alignment horizontal="center" vertical="center"/>
    </xf>
    <xf numFmtId="1" fontId="3" fillId="0" borderId="636" xfId="3" applyNumberFormat="1" applyFont="1" applyBorder="1" applyAlignment="1">
      <alignment horizontal="center" vertical="center"/>
    </xf>
    <xf numFmtId="1" fontId="3" fillId="0" borderId="654" xfId="3" applyNumberFormat="1" applyFont="1" applyBorder="1" applyAlignment="1">
      <alignment horizontal="center" vertical="center"/>
    </xf>
    <xf numFmtId="1" fontId="3" fillId="0" borderId="651" xfId="2" quotePrefix="1" applyNumberFormat="1" applyFont="1" applyBorder="1" applyAlignment="1">
      <alignment horizontal="center" vertical="center" wrapText="1"/>
    </xf>
    <xf numFmtId="1" fontId="3" fillId="0" borderId="652" xfId="2" quotePrefix="1" applyNumberFormat="1" applyFont="1" applyBorder="1" applyAlignment="1">
      <alignment horizontal="center" vertical="center" wrapText="1"/>
    </xf>
    <xf numFmtId="1" fontId="3" fillId="0" borderId="673" xfId="2" quotePrefix="1" applyNumberFormat="1" applyFont="1" applyBorder="1" applyAlignment="1">
      <alignment horizontal="center" vertical="center" wrapText="1"/>
    </xf>
    <xf numFmtId="1" fontId="3" fillId="0" borderId="653" xfId="2" quotePrefix="1" applyNumberFormat="1" applyFont="1" applyBorder="1" applyAlignment="1">
      <alignment horizontal="center" vertical="center" wrapText="1"/>
    </xf>
    <xf numFmtId="1" fontId="3" fillId="0" borderId="601" xfId="2" quotePrefix="1" applyNumberFormat="1" applyFont="1" applyBorder="1" applyAlignment="1">
      <alignment horizontal="center" vertical="center" wrapText="1"/>
    </xf>
    <xf numFmtId="1" fontId="3" fillId="0" borderId="629" xfId="2" quotePrefix="1" applyNumberFormat="1" applyFont="1" applyBorder="1" applyAlignment="1">
      <alignment horizontal="center" vertical="center" wrapText="1"/>
    </xf>
    <xf numFmtId="1" fontId="3" fillId="0" borderId="666" xfId="2" applyNumberFormat="1" applyFont="1" applyBorder="1" applyAlignment="1">
      <alignment horizontal="center" vertical="center" wrapText="1"/>
    </xf>
    <xf numFmtId="1" fontId="3" fillId="0" borderId="651" xfId="2" applyNumberFormat="1" applyFont="1" applyBorder="1" applyAlignment="1">
      <alignment horizontal="left" vertical="center" wrapText="1"/>
    </xf>
    <xf numFmtId="1" fontId="3" fillId="0" borderId="653" xfId="2" applyNumberFormat="1" applyFont="1" applyBorder="1" applyAlignment="1">
      <alignment horizontal="left" vertical="center" wrapText="1"/>
    </xf>
    <xf numFmtId="1" fontId="3" fillId="0" borderId="673" xfId="0" applyNumberFormat="1" applyFont="1" applyBorder="1" applyAlignment="1">
      <alignment horizontal="center" vertical="center" wrapText="1"/>
    </xf>
    <xf numFmtId="1" fontId="3" fillId="0" borderId="665" xfId="2" applyNumberFormat="1" applyFont="1" applyBorder="1" applyAlignment="1">
      <alignment horizontal="center" vertical="center"/>
    </xf>
    <xf numFmtId="1" fontId="3" fillId="0" borderId="636" xfId="2" applyNumberFormat="1" applyFont="1" applyBorder="1" applyAlignment="1">
      <alignment horizontal="center" vertical="center"/>
    </xf>
    <xf numFmtId="1" fontId="3" fillId="0" borderId="625" xfId="2" applyNumberFormat="1" applyFont="1" applyBorder="1" applyAlignment="1">
      <alignment horizontal="left" vertical="center" wrapText="1"/>
    </xf>
    <xf numFmtId="1" fontId="3" fillId="0" borderId="613" xfId="2" applyNumberFormat="1" applyFont="1" applyBorder="1" applyAlignment="1">
      <alignment horizontal="left" vertical="center" wrapText="1"/>
    </xf>
    <xf numFmtId="1" fontId="3" fillId="0" borderId="636" xfId="2" applyNumberFormat="1" applyFont="1" applyBorder="1" applyAlignment="1">
      <alignment horizontal="left" vertical="center" wrapText="1"/>
    </xf>
    <xf numFmtId="1" fontId="3" fillId="0" borderId="654" xfId="2" applyNumberFormat="1" applyFont="1" applyBorder="1" applyAlignment="1">
      <alignment horizontal="left" vertical="center" wrapText="1"/>
    </xf>
    <xf numFmtId="0" fontId="3" fillId="0" borderId="601" xfId="0" applyFont="1" applyBorder="1" applyAlignment="1">
      <alignment horizontal="center" vertical="center"/>
    </xf>
    <xf numFmtId="0" fontId="3" fillId="0" borderId="668" xfId="0" applyFont="1" applyBorder="1" applyAlignment="1">
      <alignment horizontal="center" vertical="center" wrapText="1"/>
    </xf>
    <xf numFmtId="0" fontId="3" fillId="0" borderId="644" xfId="0" applyFont="1" applyBorder="1" applyAlignment="1">
      <alignment horizontal="center" vertical="center" wrapText="1"/>
    </xf>
    <xf numFmtId="1" fontId="3" fillId="0" borderId="668" xfId="0" applyNumberFormat="1" applyFont="1" applyBorder="1" applyAlignment="1">
      <alignment horizontal="center" vertical="center"/>
    </xf>
    <xf numFmtId="1" fontId="3" fillId="0" borderId="644" xfId="0" applyNumberFormat="1" applyFont="1" applyBorder="1" applyAlignment="1">
      <alignment horizontal="center" vertical="center"/>
    </xf>
    <xf numFmtId="1" fontId="3" fillId="0" borderId="675" xfId="0" applyNumberFormat="1" applyFont="1" applyBorder="1" applyAlignment="1">
      <alignment horizontal="center" vertical="center" wrapText="1"/>
    </xf>
    <xf numFmtId="1" fontId="3" fillId="0" borderId="668" xfId="0" applyNumberFormat="1" applyFont="1" applyBorder="1" applyAlignment="1">
      <alignment horizontal="center" vertical="center" wrapText="1"/>
    </xf>
    <xf numFmtId="0" fontId="3" fillId="3" borderId="654" xfId="0" applyFont="1" applyFill="1" applyBorder="1" applyAlignment="1">
      <alignment horizontal="left" vertical="center" wrapText="1"/>
    </xf>
    <xf numFmtId="0" fontId="2" fillId="3" borderId="644" xfId="0" applyFont="1" applyFill="1" applyBorder="1" applyAlignment="1">
      <alignment horizontal="left" vertical="center" wrapText="1"/>
    </xf>
    <xf numFmtId="1" fontId="3" fillId="0" borderId="673" xfId="0" applyNumberFormat="1" applyFont="1" applyBorder="1" applyAlignment="1">
      <alignment horizontal="center" vertical="center"/>
    </xf>
    <xf numFmtId="1" fontId="3" fillId="0" borderId="688" xfId="0" applyNumberFormat="1" applyFont="1" applyBorder="1" applyAlignment="1">
      <alignment horizontal="center" vertical="center" wrapText="1"/>
    </xf>
    <xf numFmtId="1" fontId="3" fillId="0" borderId="690" xfId="0" applyNumberFormat="1" applyFont="1" applyBorder="1" applyAlignment="1">
      <alignment horizontal="center" vertical="center" wrapText="1"/>
    </xf>
    <xf numFmtId="1" fontId="3" fillId="0" borderId="684" xfId="0" applyNumberFormat="1" applyFont="1" applyBorder="1" applyAlignment="1">
      <alignment horizontal="center" vertical="center" wrapText="1"/>
    </xf>
    <xf numFmtId="1" fontId="3" fillId="0" borderId="687" xfId="0" applyNumberFormat="1" applyFont="1" applyBorder="1" applyAlignment="1">
      <alignment horizontal="center" vertical="center" wrapText="1"/>
    </xf>
    <xf numFmtId="1" fontId="3" fillId="0" borderId="685" xfId="0" applyNumberFormat="1" applyFont="1" applyBorder="1" applyAlignment="1">
      <alignment horizontal="center" vertical="center" wrapText="1"/>
    </xf>
    <xf numFmtId="1" fontId="3" fillId="0" borderId="686" xfId="0" applyNumberFormat="1" applyFont="1" applyBorder="1" applyAlignment="1">
      <alignment horizontal="center" vertical="center" wrapText="1"/>
    </xf>
    <xf numFmtId="1" fontId="3" fillId="0" borderId="689" xfId="0" applyNumberFormat="1" applyFont="1" applyBorder="1" applyAlignment="1">
      <alignment horizontal="center" vertical="center" wrapText="1"/>
    </xf>
    <xf numFmtId="1" fontId="3" fillId="0" borderId="705" xfId="0" applyNumberFormat="1" applyFont="1" applyBorder="1" applyAlignment="1">
      <alignment horizontal="center" vertical="center" wrapText="1"/>
    </xf>
    <xf numFmtId="1" fontId="3" fillId="0" borderId="703" xfId="0" applyNumberFormat="1" applyFont="1" applyBorder="1" applyAlignment="1">
      <alignment horizontal="center" vertical="center" wrapText="1"/>
    </xf>
    <xf numFmtId="1" fontId="3" fillId="0" borderId="704" xfId="0" applyNumberFormat="1" applyFont="1" applyBorder="1" applyAlignment="1">
      <alignment horizontal="center" vertical="center" wrapText="1"/>
    </xf>
    <xf numFmtId="1" fontId="3" fillId="0" borderId="700" xfId="0" applyNumberFormat="1" applyFont="1" applyBorder="1" applyAlignment="1">
      <alignment horizontal="center" vertical="center" wrapText="1"/>
    </xf>
    <xf numFmtId="1" fontId="3" fillId="0" borderId="701" xfId="0" applyNumberFormat="1" applyFont="1" applyBorder="1" applyAlignment="1">
      <alignment horizontal="center" vertical="center" wrapText="1"/>
    </xf>
    <xf numFmtId="1" fontId="3" fillId="0" borderId="702" xfId="0" applyNumberFormat="1" applyFont="1" applyBorder="1" applyAlignment="1">
      <alignment horizontal="center" vertical="center" wrapText="1"/>
    </xf>
    <xf numFmtId="1" fontId="3" fillId="0" borderId="688" xfId="0" applyNumberFormat="1" applyFont="1" applyBorder="1" applyAlignment="1">
      <alignment horizontal="center" vertical="center"/>
    </xf>
    <xf numFmtId="1" fontId="3" fillId="0" borderId="704" xfId="0" applyNumberFormat="1" applyFont="1" applyBorder="1" applyAlignment="1">
      <alignment horizontal="center" vertical="center"/>
    </xf>
    <xf numFmtId="1" fontId="3" fillId="0" borderId="690" xfId="0" applyNumberFormat="1" applyFont="1" applyBorder="1" applyAlignment="1">
      <alignment horizontal="center" vertical="center"/>
    </xf>
    <xf numFmtId="1" fontId="3" fillId="0" borderId="716" xfId="0" applyNumberFormat="1" applyFont="1" applyBorder="1" applyAlignment="1">
      <alignment horizontal="center" vertical="center" wrapText="1"/>
    </xf>
    <xf numFmtId="1" fontId="3" fillId="0" borderId="700" xfId="0" applyNumberFormat="1" applyFont="1" applyBorder="1" applyAlignment="1">
      <alignment horizontal="center" vertical="center"/>
    </xf>
    <xf numFmtId="1" fontId="3" fillId="0" borderId="715" xfId="0" applyNumberFormat="1" applyFont="1" applyBorder="1" applyAlignment="1">
      <alignment horizontal="center" vertical="center" wrapText="1"/>
    </xf>
    <xf numFmtId="1" fontId="3" fillId="0" borderId="723" xfId="0" applyNumberFormat="1" applyFont="1" applyBorder="1" applyAlignment="1">
      <alignment horizontal="center" vertical="center" wrapText="1"/>
    </xf>
    <xf numFmtId="1" fontId="3" fillId="0" borderId="724" xfId="0" applyNumberFormat="1" applyFont="1" applyBorder="1" applyAlignment="1">
      <alignment horizontal="center" vertical="center" wrapText="1"/>
    </xf>
    <xf numFmtId="1" fontId="3" fillId="0" borderId="725" xfId="0" applyNumberFormat="1" applyFont="1" applyBorder="1" applyAlignment="1">
      <alignment horizontal="center" vertical="center" wrapText="1"/>
    </xf>
    <xf numFmtId="1" fontId="3" fillId="0" borderId="726" xfId="0" applyNumberFormat="1" applyFont="1" applyBorder="1" applyAlignment="1">
      <alignment horizontal="center" vertical="center" wrapText="1"/>
    </xf>
    <xf numFmtId="1" fontId="3" fillId="0" borderId="727" xfId="0" applyNumberFormat="1" applyFont="1" applyBorder="1" applyAlignment="1">
      <alignment horizontal="center" vertical="center" wrapText="1"/>
    </xf>
    <xf numFmtId="1" fontId="3" fillId="0" borderId="728" xfId="0" applyNumberFormat="1" applyFont="1" applyBorder="1" applyAlignment="1">
      <alignment horizontal="center" vertical="center" wrapText="1"/>
    </xf>
    <xf numFmtId="1" fontId="3" fillId="0" borderId="721" xfId="0" applyNumberFormat="1" applyFont="1" applyBorder="1" applyAlignment="1">
      <alignment horizontal="center" vertical="center" wrapText="1"/>
    </xf>
    <xf numFmtId="1" fontId="3" fillId="0" borderId="722" xfId="0" applyNumberFormat="1" applyFont="1" applyBorder="1" applyAlignment="1">
      <alignment horizontal="center" vertical="center" wrapText="1"/>
    </xf>
    <xf numFmtId="1" fontId="3" fillId="0" borderId="717" xfId="0" applyNumberFormat="1" applyFont="1" applyBorder="1" applyAlignment="1">
      <alignment horizontal="center" vertical="center" wrapText="1"/>
    </xf>
    <xf numFmtId="1" fontId="3" fillId="0" borderId="741" xfId="0" applyNumberFormat="1" applyFont="1" applyBorder="1" applyAlignment="1">
      <alignment horizontal="center" vertical="center" wrapText="1"/>
    </xf>
    <xf numFmtId="1" fontId="3" fillId="0" borderId="742" xfId="0" applyNumberFormat="1" applyFont="1" applyBorder="1" applyAlignment="1">
      <alignment horizontal="center" vertical="center" wrapText="1"/>
    </xf>
    <xf numFmtId="1" fontId="3" fillId="0" borderId="743" xfId="0" applyNumberFormat="1" applyFont="1" applyBorder="1" applyAlignment="1">
      <alignment horizontal="center" vertical="center" wrapText="1"/>
    </xf>
    <xf numFmtId="1" fontId="3" fillId="0" borderId="747" xfId="0" applyNumberFormat="1" applyFont="1" applyBorder="1" applyAlignment="1">
      <alignment horizontal="left"/>
    </xf>
    <xf numFmtId="1" fontId="3" fillId="0" borderId="748" xfId="0" applyNumberFormat="1" applyFont="1" applyBorder="1" applyAlignment="1">
      <alignment horizontal="left"/>
    </xf>
    <xf numFmtId="1" fontId="3" fillId="0" borderId="731" xfId="0" applyNumberFormat="1" applyFont="1" applyBorder="1" applyAlignment="1">
      <alignment horizontal="center" vertical="center" wrapText="1"/>
    </xf>
    <xf numFmtId="1" fontId="3" fillId="0" borderId="736" xfId="0" applyNumberFormat="1" applyFont="1" applyBorder="1" applyAlignment="1">
      <alignment horizontal="center" vertical="center" wrapText="1"/>
    </xf>
    <xf numFmtId="1" fontId="3" fillId="0" borderId="737" xfId="0" applyNumberFormat="1" applyFont="1" applyBorder="1" applyAlignment="1">
      <alignment horizontal="center" vertical="center" wrapText="1"/>
    </xf>
    <xf numFmtId="1" fontId="3" fillId="0" borderId="740" xfId="0" applyNumberFormat="1" applyFont="1" applyBorder="1" applyAlignment="1">
      <alignment horizontal="center" vertical="center" wrapText="1"/>
    </xf>
    <xf numFmtId="1" fontId="3" fillId="0" borderId="736" xfId="0" applyNumberFormat="1" applyFont="1" applyBorder="1" applyAlignment="1">
      <alignment horizontal="center" vertical="center"/>
    </xf>
    <xf numFmtId="1" fontId="3" fillId="0" borderId="741" xfId="0" applyNumberFormat="1" applyFont="1" applyBorder="1" applyAlignment="1">
      <alignment horizontal="center" vertical="center"/>
    </xf>
    <xf numFmtId="1" fontId="3" fillId="0" borderId="742" xfId="0" applyNumberFormat="1" applyFont="1" applyBorder="1" applyAlignment="1">
      <alignment horizontal="center" vertical="center"/>
    </xf>
    <xf numFmtId="1" fontId="3" fillId="0" borderId="743" xfId="0" applyNumberFormat="1" applyFont="1" applyBorder="1" applyAlignment="1">
      <alignment horizontal="center" vertical="center"/>
    </xf>
    <xf numFmtId="1" fontId="3" fillId="0" borderId="694" xfId="0" applyNumberFormat="1" applyFont="1" applyBorder="1" applyAlignment="1">
      <alignment horizontal="left" vertical="center"/>
    </xf>
    <xf numFmtId="1" fontId="3" fillId="3" borderId="741" xfId="0" applyNumberFormat="1" applyFont="1" applyFill="1" applyBorder="1" applyAlignment="1">
      <alignment horizontal="center" vertical="center" wrapText="1"/>
    </xf>
    <xf numFmtId="1" fontId="3" fillId="3" borderId="743" xfId="0" applyNumberFormat="1" applyFont="1" applyFill="1" applyBorder="1" applyAlignment="1">
      <alignment horizontal="center" vertical="center" wrapText="1"/>
    </xf>
    <xf numFmtId="1" fontId="3" fillId="0" borderId="738" xfId="0" applyNumberFormat="1" applyFont="1" applyBorder="1" applyAlignment="1">
      <alignment horizontal="center" vertical="center" wrapText="1"/>
    </xf>
    <xf numFmtId="1" fontId="3" fillId="0" borderId="741" xfId="0" applyNumberFormat="1" applyFont="1" applyBorder="1" applyAlignment="1">
      <alignment horizontal="left" vertical="center" wrapText="1"/>
    </xf>
    <xf numFmtId="1" fontId="3" fillId="0" borderId="743" xfId="0" applyNumberFormat="1" applyFont="1" applyBorder="1" applyAlignment="1">
      <alignment horizontal="left" vertical="center" wrapText="1"/>
    </xf>
    <xf numFmtId="1" fontId="3" fillId="0" borderId="694" xfId="0" applyNumberFormat="1" applyFont="1" applyBorder="1" applyAlignment="1">
      <alignment horizontal="center" vertical="center" wrapText="1"/>
    </xf>
    <xf numFmtId="1" fontId="3" fillId="0" borderId="691" xfId="0" applyNumberFormat="1" applyFont="1" applyBorder="1" applyAlignment="1">
      <alignment horizontal="center" vertical="center" wrapText="1"/>
    </xf>
    <xf numFmtId="1" fontId="3" fillId="0" borderId="707" xfId="0" applyNumberFormat="1" applyFont="1" applyBorder="1" applyAlignment="1">
      <alignment horizontal="center" vertical="center" wrapText="1"/>
    </xf>
    <xf numFmtId="1" fontId="3" fillId="0" borderId="709" xfId="0" applyNumberFormat="1" applyFont="1" applyBorder="1" applyAlignment="1">
      <alignment horizontal="center" vertical="center" wrapText="1"/>
    </xf>
    <xf numFmtId="1" fontId="3" fillId="3" borderId="742" xfId="0" applyNumberFormat="1" applyFont="1" applyFill="1" applyBorder="1" applyAlignment="1">
      <alignment horizontal="center" vertical="center" wrapText="1"/>
    </xf>
    <xf numFmtId="1" fontId="3" fillId="0" borderId="691" xfId="0" applyNumberFormat="1" applyFont="1" applyBorder="1" applyAlignment="1">
      <alignment horizontal="center" vertical="center"/>
    </xf>
    <xf numFmtId="1" fontId="3" fillId="0" borderId="707" xfId="0" applyNumberFormat="1" applyFont="1" applyBorder="1" applyAlignment="1">
      <alignment horizontal="center" vertical="center"/>
    </xf>
    <xf numFmtId="1" fontId="3" fillId="0" borderId="709" xfId="0" applyNumberFormat="1" applyFont="1" applyBorder="1" applyAlignment="1">
      <alignment horizontal="center" vertical="center"/>
    </xf>
    <xf numFmtId="1" fontId="3" fillId="0" borderId="746" xfId="0" applyNumberFormat="1" applyFont="1" applyBorder="1" applyAlignment="1">
      <alignment horizontal="center" vertical="center" wrapText="1"/>
    </xf>
    <xf numFmtId="1" fontId="3" fillId="0" borderId="712" xfId="0" applyNumberFormat="1" applyFont="1" applyBorder="1" applyAlignment="1">
      <alignment horizontal="left" vertical="center" wrapText="1"/>
    </xf>
    <xf numFmtId="1" fontId="3" fillId="0" borderId="696" xfId="0" applyNumberFormat="1" applyFont="1" applyBorder="1" applyAlignment="1">
      <alignment horizontal="left" vertical="center" wrapText="1"/>
    </xf>
    <xf numFmtId="1" fontId="3" fillId="0" borderId="695" xfId="0" applyNumberFormat="1" applyFont="1" applyBorder="1" applyAlignment="1">
      <alignment horizontal="center" vertical="center" wrapText="1"/>
    </xf>
    <xf numFmtId="1" fontId="3" fillId="0" borderId="758" xfId="2" applyNumberFormat="1" applyFont="1" applyBorder="1" applyAlignment="1" applyProtection="1">
      <alignment horizontal="center" vertical="center" wrapText="1"/>
      <protection locked="0"/>
    </xf>
    <xf numFmtId="1" fontId="3" fillId="0" borderId="736" xfId="2" applyNumberFormat="1" applyFont="1" applyBorder="1" applyAlignment="1" applyProtection="1">
      <alignment horizontal="center" vertical="center" wrapText="1"/>
      <protection locked="0"/>
    </xf>
    <xf numFmtId="1" fontId="3" fillId="0" borderId="738" xfId="2" applyNumberFormat="1" applyFont="1" applyBorder="1" applyAlignment="1" applyProtection="1">
      <alignment horizontal="center" vertical="center" wrapText="1"/>
      <protection locked="0"/>
    </xf>
    <xf numFmtId="1" fontId="3" fillId="0" borderId="712" xfId="0" applyNumberFormat="1" applyFont="1" applyBorder="1" applyAlignment="1">
      <alignment horizontal="left" vertical="center"/>
    </xf>
    <xf numFmtId="1" fontId="3" fillId="0" borderId="696" xfId="0" applyNumberFormat="1" applyFont="1" applyBorder="1" applyAlignment="1">
      <alignment horizontal="left" vertical="center"/>
    </xf>
    <xf numFmtId="1" fontId="3" fillId="0" borderId="736" xfId="2" applyNumberFormat="1" applyFont="1" applyBorder="1" applyAlignment="1">
      <alignment horizontal="center" vertical="center" wrapText="1"/>
    </xf>
    <xf numFmtId="1" fontId="3" fillId="0" borderId="759" xfId="0" applyNumberFormat="1" applyFont="1" applyBorder="1" applyAlignment="1">
      <alignment horizontal="center" vertical="center" wrapText="1"/>
    </xf>
    <xf numFmtId="1" fontId="3" fillId="0" borderId="684" xfId="2" applyNumberFormat="1" applyFont="1" applyBorder="1" applyAlignment="1">
      <alignment horizontal="center" vertical="center" wrapText="1"/>
    </xf>
    <xf numFmtId="1" fontId="3" fillId="0" borderId="738" xfId="2" applyNumberFormat="1" applyFont="1" applyBorder="1" applyAlignment="1">
      <alignment horizontal="center" vertical="center" wrapText="1"/>
    </xf>
    <xf numFmtId="1" fontId="3" fillId="0" borderId="736" xfId="3" applyNumberFormat="1" applyFont="1" applyBorder="1" applyAlignment="1">
      <alignment horizontal="center" vertical="center"/>
    </xf>
    <xf numFmtId="1" fontId="3" fillId="0" borderId="741" xfId="2" quotePrefix="1" applyNumberFormat="1" applyFont="1" applyBorder="1" applyAlignment="1">
      <alignment horizontal="center" vertical="center" wrapText="1"/>
    </xf>
    <xf numFmtId="1" fontId="3" fillId="0" borderId="742" xfId="2" quotePrefix="1" applyNumberFormat="1" applyFont="1" applyBorder="1" applyAlignment="1">
      <alignment horizontal="center" vertical="center" wrapText="1"/>
    </xf>
    <xf numFmtId="1" fontId="3" fillId="0" borderId="761" xfId="2" quotePrefix="1" applyNumberFormat="1" applyFont="1" applyBorder="1" applyAlignment="1">
      <alignment horizontal="center" vertical="center" wrapText="1"/>
    </xf>
    <xf numFmtId="1" fontId="3" fillId="0" borderId="743" xfId="2" quotePrefix="1" applyNumberFormat="1" applyFont="1" applyBorder="1" applyAlignment="1">
      <alignment horizontal="center" vertical="center" wrapText="1"/>
    </xf>
    <xf numFmtId="1" fontId="3" fillId="0" borderId="684" xfId="2" quotePrefix="1" applyNumberFormat="1" applyFont="1" applyBorder="1" applyAlignment="1">
      <alignment horizontal="center" vertical="center" wrapText="1"/>
    </xf>
    <xf numFmtId="1" fontId="3" fillId="0" borderId="717" xfId="2" quotePrefix="1" applyNumberFormat="1" applyFont="1" applyBorder="1" applyAlignment="1">
      <alignment horizontal="center" vertical="center" wrapText="1"/>
    </xf>
    <xf numFmtId="1" fontId="3" fillId="0" borderId="741" xfId="2" applyNumberFormat="1" applyFont="1" applyBorder="1" applyAlignment="1">
      <alignment horizontal="left" vertical="center" wrapText="1"/>
    </xf>
    <xf numFmtId="1" fontId="3" fillId="0" borderId="743" xfId="2" applyNumberFormat="1" applyFont="1" applyBorder="1" applyAlignment="1">
      <alignment horizontal="left" vertical="center" wrapText="1"/>
    </xf>
    <xf numFmtId="1" fontId="3" fillId="0" borderId="721" xfId="2" applyNumberFormat="1" applyFont="1" applyBorder="1" applyAlignment="1">
      <alignment horizontal="center" vertical="center" wrapText="1"/>
    </xf>
    <xf numFmtId="1" fontId="3" fillId="0" borderId="761" xfId="0" applyNumberFormat="1" applyFont="1" applyBorder="1" applyAlignment="1">
      <alignment horizontal="center" vertical="center" wrapText="1"/>
    </xf>
    <xf numFmtId="1" fontId="3" fillId="0" borderId="721" xfId="2" applyNumberFormat="1" applyFont="1" applyBorder="1" applyAlignment="1">
      <alignment horizontal="center" vertical="center"/>
    </xf>
    <xf numFmtId="1" fontId="3" fillId="0" borderId="712" xfId="2" applyNumberFormat="1" applyFont="1" applyBorder="1" applyAlignment="1">
      <alignment horizontal="left" vertical="center" wrapText="1"/>
    </xf>
    <xf numFmtId="1" fontId="3" fillId="0" borderId="696" xfId="2" applyNumberFormat="1" applyFont="1" applyBorder="1" applyAlignment="1">
      <alignment horizontal="left" vertical="center" wrapText="1"/>
    </xf>
    <xf numFmtId="0" fontId="3" fillId="0" borderId="684" xfId="0" applyFont="1" applyBorder="1" applyAlignment="1">
      <alignment horizontal="center" vertical="center"/>
    </xf>
    <xf numFmtId="0" fontId="3" fillId="0" borderId="731" xfId="0" applyFont="1" applyBorder="1" applyAlignment="1">
      <alignment horizontal="center" vertical="center" wrapText="1"/>
    </xf>
    <xf numFmtId="1" fontId="3" fillId="0" borderId="731" xfId="0" applyNumberFormat="1" applyFont="1" applyBorder="1" applyAlignment="1">
      <alignment horizontal="center" vertical="center"/>
    </xf>
    <xf numFmtId="1" fontId="3" fillId="0" borderId="763" xfId="0" applyNumberFormat="1" applyFont="1" applyBorder="1" applyAlignment="1">
      <alignment horizontal="center" vertical="center" wrapText="1"/>
    </xf>
    <xf numFmtId="1" fontId="3" fillId="0" borderId="761" xfId="0" applyNumberFormat="1" applyFont="1" applyBorder="1" applyAlignment="1">
      <alignment horizontal="center" vertical="center"/>
    </xf>
    <xf numFmtId="1" fontId="3" fillId="0" borderId="775" xfId="0" applyNumberFormat="1" applyFont="1" applyBorder="1" applyAlignment="1">
      <alignment horizontal="center" vertical="center" wrapText="1"/>
    </xf>
    <xf numFmtId="1" fontId="3" fillId="0" borderId="777" xfId="0" applyNumberFormat="1" applyFont="1" applyBorder="1" applyAlignment="1">
      <alignment horizontal="center" vertical="center" wrapText="1"/>
    </xf>
    <xf numFmtId="1" fontId="3" fillId="0" borderId="771" xfId="0" applyNumberFormat="1" applyFont="1" applyBorder="1" applyAlignment="1">
      <alignment horizontal="center" vertical="center" wrapText="1"/>
    </xf>
    <xf numFmtId="1" fontId="3" fillId="0" borderId="774" xfId="0" applyNumberFormat="1" applyFont="1" applyBorder="1" applyAlignment="1">
      <alignment horizontal="center" vertical="center" wrapText="1"/>
    </xf>
    <xf numFmtId="1" fontId="3" fillId="0" borderId="772" xfId="0" applyNumberFormat="1" applyFont="1" applyBorder="1" applyAlignment="1">
      <alignment horizontal="center" vertical="center" wrapText="1"/>
    </xf>
    <xf numFmtId="1" fontId="3" fillId="0" borderId="773" xfId="0" applyNumberFormat="1" applyFont="1" applyBorder="1" applyAlignment="1">
      <alignment horizontal="center" vertical="center" wrapText="1"/>
    </xf>
    <xf numFmtId="1" fontId="3" fillId="0" borderId="778" xfId="0" applyNumberFormat="1" applyFont="1" applyBorder="1" applyAlignment="1">
      <alignment horizontal="center" vertical="center" wrapText="1"/>
    </xf>
    <xf numFmtId="1" fontId="3" fillId="0" borderId="682" xfId="0" applyNumberFormat="1" applyFont="1" applyBorder="1" applyAlignment="1">
      <alignment horizontal="center" vertical="center" wrapText="1"/>
    </xf>
    <xf numFmtId="1" fontId="3" fillId="0" borderId="776" xfId="0" applyNumberFormat="1" applyFont="1" applyBorder="1" applyAlignment="1">
      <alignment horizontal="center" vertical="center" wrapText="1"/>
    </xf>
    <xf numFmtId="1" fontId="3" fillId="0" borderId="793" xfId="0" applyNumberFormat="1" applyFont="1" applyBorder="1" applyAlignment="1">
      <alignment horizontal="center" vertical="center" wrapText="1"/>
    </xf>
    <xf numFmtId="1" fontId="3" fillId="0" borderId="791" xfId="0" applyNumberFormat="1" applyFont="1" applyBorder="1" applyAlignment="1">
      <alignment horizontal="center" vertical="center" wrapText="1"/>
    </xf>
    <xf numFmtId="1" fontId="3" fillId="0" borderId="792" xfId="0" applyNumberFormat="1" applyFont="1" applyBorder="1" applyAlignment="1">
      <alignment horizontal="center" vertical="center" wrapText="1"/>
    </xf>
    <xf numFmtId="1" fontId="3" fillId="0" borderId="788" xfId="0" applyNumberFormat="1" applyFont="1" applyBorder="1" applyAlignment="1">
      <alignment horizontal="center" vertical="center" wrapText="1"/>
    </xf>
    <xf numFmtId="1" fontId="3" fillId="0" borderId="789" xfId="0" applyNumberFormat="1" applyFont="1" applyBorder="1" applyAlignment="1">
      <alignment horizontal="center" vertical="center" wrapText="1"/>
    </xf>
    <xf numFmtId="1" fontId="3" fillId="0" borderId="790" xfId="0" applyNumberFormat="1" applyFont="1" applyBorder="1" applyAlignment="1">
      <alignment horizontal="center" vertical="center" wrapText="1"/>
    </xf>
    <xf numFmtId="1" fontId="3" fillId="0" borderId="775" xfId="0" applyNumberFormat="1" applyFont="1" applyBorder="1" applyAlignment="1">
      <alignment horizontal="center" vertical="center"/>
    </xf>
    <xf numFmtId="1" fontId="3" fillId="0" borderId="792" xfId="0" applyNumberFormat="1" applyFont="1" applyBorder="1" applyAlignment="1">
      <alignment horizontal="center" vertical="center"/>
    </xf>
    <xf numFmtId="1" fontId="3" fillId="0" borderId="803" xfId="0" applyNumberFormat="1" applyFont="1" applyBorder="1" applyAlignment="1">
      <alignment horizontal="center" vertical="center" wrapText="1"/>
    </xf>
    <xf numFmtId="1" fontId="3" fillId="0" borderId="777" xfId="0" applyNumberFormat="1" applyFont="1" applyBorder="1" applyAlignment="1">
      <alignment horizontal="center" vertical="center"/>
    </xf>
    <xf numFmtId="1" fontId="3" fillId="0" borderId="805" xfId="0" applyNumberFormat="1" applyFont="1" applyBorder="1" applyAlignment="1">
      <alignment horizontal="center" vertical="center" wrapText="1"/>
    </xf>
    <xf numFmtId="1" fontId="3" fillId="0" borderId="788" xfId="0" applyNumberFormat="1" applyFont="1" applyBorder="1" applyAlignment="1">
      <alignment horizontal="center" vertical="center"/>
    </xf>
    <xf numFmtId="1" fontId="3" fillId="0" borderId="804" xfId="0" applyNumberFormat="1" applyFont="1" applyBorder="1" applyAlignment="1">
      <alignment horizontal="center" vertical="center" wrapText="1"/>
    </xf>
    <xf numFmtId="1" fontId="3" fillId="0" borderId="812" xfId="0" applyNumberFormat="1" applyFont="1" applyBorder="1" applyAlignment="1">
      <alignment horizontal="center" vertical="center" wrapText="1"/>
    </xf>
    <xf numFmtId="1" fontId="3" fillId="0" borderId="813" xfId="0" applyNumberFormat="1" applyFont="1" applyBorder="1" applyAlignment="1">
      <alignment horizontal="center" vertical="center" wrapText="1"/>
    </xf>
    <xf numFmtId="1" fontId="3" fillId="0" borderId="814" xfId="0" applyNumberFormat="1" applyFont="1" applyBorder="1" applyAlignment="1">
      <alignment horizontal="center" vertical="center" wrapText="1"/>
    </xf>
    <xf numFmtId="1" fontId="3" fillId="0" borderId="815" xfId="0" applyNumberFormat="1" applyFont="1" applyBorder="1" applyAlignment="1">
      <alignment horizontal="center" vertical="center" wrapText="1"/>
    </xf>
    <xf numFmtId="1" fontId="3" fillId="0" borderId="666" xfId="0" applyNumberFormat="1" applyFont="1" applyBorder="1" applyAlignment="1">
      <alignment horizontal="center" vertical="center" wrapText="1"/>
    </xf>
    <xf numFmtId="1" fontId="3" fillId="0" borderId="816" xfId="0" applyNumberFormat="1" applyFont="1" applyBorder="1" applyAlignment="1">
      <alignment horizontal="center" vertical="center" wrapText="1"/>
    </xf>
    <xf numFmtId="1" fontId="3" fillId="0" borderId="817" xfId="0" applyNumberFormat="1" applyFont="1" applyBorder="1" applyAlignment="1">
      <alignment horizontal="center" vertical="center" wrapText="1"/>
    </xf>
    <xf numFmtId="1" fontId="3" fillId="0" borderId="810" xfId="0" applyNumberFormat="1" applyFont="1" applyBorder="1" applyAlignment="1">
      <alignment horizontal="center" vertical="center" wrapText="1"/>
    </xf>
    <xf numFmtId="1" fontId="3" fillId="0" borderId="811" xfId="0" applyNumberFormat="1" applyFont="1" applyBorder="1" applyAlignment="1">
      <alignment horizontal="center" vertical="center" wrapText="1"/>
    </xf>
    <xf numFmtId="1" fontId="3" fillId="0" borderId="806" xfId="0" applyNumberFormat="1" applyFont="1" applyBorder="1" applyAlignment="1">
      <alignment horizontal="center" vertical="center" wrapText="1"/>
    </xf>
    <xf numFmtId="1" fontId="3" fillId="0" borderId="836" xfId="0" applyNumberFormat="1" applyFont="1" applyBorder="1" applyAlignment="1">
      <alignment horizontal="center" vertical="center" wrapText="1"/>
    </xf>
    <xf numFmtId="1" fontId="3" fillId="0" borderId="837" xfId="0" applyNumberFormat="1" applyFont="1" applyBorder="1" applyAlignment="1">
      <alignment horizontal="center" vertical="center" wrapText="1"/>
    </xf>
    <xf numFmtId="1" fontId="3" fillId="0" borderId="838" xfId="0" applyNumberFormat="1" applyFont="1" applyBorder="1" applyAlignment="1">
      <alignment horizontal="center" vertical="center" wrapText="1"/>
    </xf>
    <xf numFmtId="1" fontId="3" fillId="0" borderId="844" xfId="0" applyNumberFormat="1" applyFont="1" applyBorder="1" applyAlignment="1">
      <alignment horizontal="left"/>
    </xf>
    <xf numFmtId="1" fontId="3" fillId="0" borderId="831" xfId="0" applyNumberFormat="1" applyFont="1" applyBorder="1" applyAlignment="1">
      <alignment horizontal="left"/>
    </xf>
    <xf numFmtId="1" fontId="3" fillId="0" borderId="820" xfId="0" applyNumberFormat="1" applyFont="1" applyBorder="1" applyAlignment="1">
      <alignment horizontal="center" vertical="center" wrapText="1"/>
    </xf>
    <xf numFmtId="1" fontId="3" fillId="0" borderId="825" xfId="0" applyNumberFormat="1" applyFont="1" applyBorder="1" applyAlignment="1">
      <alignment horizontal="center" vertical="center" wrapText="1"/>
    </xf>
    <xf numFmtId="1" fontId="3" fillId="0" borderId="826" xfId="0" applyNumberFormat="1" applyFont="1" applyBorder="1" applyAlignment="1">
      <alignment horizontal="center" vertical="center" wrapText="1"/>
    </xf>
    <xf numFmtId="1" fontId="3" fillId="0" borderId="834" xfId="0" applyNumberFormat="1" applyFont="1" applyBorder="1" applyAlignment="1">
      <alignment horizontal="center" vertical="center" wrapText="1"/>
    </xf>
    <xf numFmtId="1" fontId="3" fillId="0" borderId="835" xfId="0" applyNumberFormat="1" applyFont="1" applyBorder="1" applyAlignment="1">
      <alignment horizontal="center" vertical="center" wrapText="1"/>
    </xf>
    <xf numFmtId="1" fontId="3" fillId="0" borderId="848" xfId="0" applyNumberFormat="1" applyFont="1" applyBorder="1" applyAlignment="1">
      <alignment horizontal="center" vertical="center"/>
    </xf>
    <xf numFmtId="1" fontId="3" fillId="0" borderId="835" xfId="0" applyNumberFormat="1" applyFont="1" applyBorder="1" applyAlignment="1">
      <alignment horizontal="center" vertical="center"/>
    </xf>
    <xf numFmtId="1" fontId="3" fillId="0" borderId="778" xfId="0" applyNumberFormat="1" applyFont="1" applyBorder="1" applyAlignment="1">
      <alignment horizontal="center" vertical="center"/>
    </xf>
    <xf numFmtId="1" fontId="3" fillId="0" borderId="848" xfId="0" applyNumberFormat="1" applyFont="1" applyBorder="1" applyAlignment="1">
      <alignment horizontal="center" vertical="center" wrapText="1"/>
    </xf>
    <xf numFmtId="1" fontId="3" fillId="0" borderId="836" xfId="0" applyNumberFormat="1" applyFont="1" applyBorder="1" applyAlignment="1">
      <alignment horizontal="center" vertical="center"/>
    </xf>
    <xf numFmtId="1" fontId="3" fillId="0" borderId="837" xfId="0" applyNumberFormat="1" applyFont="1" applyBorder="1" applyAlignment="1">
      <alignment horizontal="center" vertical="center"/>
    </xf>
    <xf numFmtId="1" fontId="3" fillId="0" borderId="838" xfId="0" applyNumberFormat="1" applyFont="1" applyBorder="1" applyAlignment="1">
      <alignment horizontal="center" vertical="center"/>
    </xf>
    <xf numFmtId="1" fontId="3" fillId="0" borderId="782" xfId="0" applyNumberFormat="1" applyFont="1" applyBorder="1" applyAlignment="1">
      <alignment horizontal="left" vertical="center"/>
    </xf>
    <xf numFmtId="1" fontId="3" fillId="3" borderId="836" xfId="0" applyNumberFormat="1" applyFont="1" applyFill="1" applyBorder="1" applyAlignment="1">
      <alignment horizontal="center" vertical="center" wrapText="1"/>
    </xf>
    <xf numFmtId="1" fontId="3" fillId="3" borderId="838" xfId="0" applyNumberFormat="1" applyFont="1" applyFill="1" applyBorder="1" applyAlignment="1">
      <alignment horizontal="center" vertical="center" wrapText="1"/>
    </xf>
    <xf numFmtId="1" fontId="3" fillId="0" borderId="853" xfId="0" applyNumberFormat="1" applyFont="1" applyBorder="1" applyAlignment="1">
      <alignment horizontal="center" vertical="center" wrapText="1"/>
    </xf>
    <xf numFmtId="1" fontId="3" fillId="0" borderId="836" xfId="0" applyNumberFormat="1" applyFont="1" applyBorder="1" applyAlignment="1">
      <alignment horizontal="left" vertical="center" wrapText="1"/>
    </xf>
    <xf numFmtId="1" fontId="3" fillId="0" borderId="838" xfId="0" applyNumberFormat="1" applyFont="1" applyBorder="1" applyAlignment="1">
      <alignment horizontal="left" vertical="center" wrapText="1"/>
    </xf>
    <xf numFmtId="1" fontId="3" fillId="0" borderId="782" xfId="0" applyNumberFormat="1" applyFont="1" applyBorder="1" applyAlignment="1">
      <alignment horizontal="center" vertical="center" wrapText="1"/>
    </xf>
    <xf numFmtId="1" fontId="3" fillId="0" borderId="842" xfId="0" applyNumberFormat="1" applyFont="1" applyBorder="1" applyAlignment="1">
      <alignment horizontal="center" vertical="center" wrapText="1"/>
    </xf>
    <xf numFmtId="1" fontId="3" fillId="0" borderId="849" xfId="0" applyNumberFormat="1" applyFont="1" applyBorder="1" applyAlignment="1">
      <alignment horizontal="center" vertical="center" wrapText="1"/>
    </xf>
    <xf numFmtId="1" fontId="3" fillId="0" borderId="843" xfId="0" applyNumberFormat="1" applyFont="1" applyBorder="1" applyAlignment="1">
      <alignment horizontal="center" vertical="center" wrapText="1"/>
    </xf>
    <xf numFmtId="1" fontId="3" fillId="3" borderId="837" xfId="0" applyNumberFormat="1" applyFont="1" applyFill="1" applyBorder="1" applyAlignment="1">
      <alignment horizontal="center" vertical="center" wrapText="1"/>
    </xf>
    <xf numFmtId="1" fontId="3" fillId="0" borderId="842" xfId="0" applyNumberFormat="1" applyFont="1" applyBorder="1" applyAlignment="1">
      <alignment horizontal="center" vertical="center"/>
    </xf>
    <xf numFmtId="1" fontId="3" fillId="0" borderId="849" xfId="0" applyNumberFormat="1" applyFont="1" applyBorder="1" applyAlignment="1">
      <alignment horizontal="center" vertical="center"/>
    </xf>
    <xf numFmtId="1" fontId="3" fillId="0" borderId="843" xfId="0" applyNumberFormat="1" applyFont="1" applyBorder="1" applyAlignment="1">
      <alignment horizontal="center" vertical="center"/>
    </xf>
    <xf numFmtId="1" fontId="3" fillId="0" borderId="859" xfId="0" applyNumberFormat="1" applyFont="1" applyBorder="1" applyAlignment="1">
      <alignment horizontal="center" vertical="center" wrapText="1"/>
    </xf>
    <xf numFmtId="1" fontId="3" fillId="0" borderId="860" xfId="0" applyNumberFormat="1" applyFont="1" applyBorder="1" applyAlignment="1">
      <alignment horizontal="center" vertical="center" wrapText="1"/>
    </xf>
    <xf numFmtId="1" fontId="3" fillId="0" borderId="852" xfId="0" applyNumberFormat="1" applyFont="1" applyBorder="1" applyAlignment="1">
      <alignment horizontal="left" vertical="center" wrapText="1"/>
    </xf>
    <xf numFmtId="1" fontId="3" fillId="0" borderId="850" xfId="0" applyNumberFormat="1" applyFont="1" applyBorder="1" applyAlignment="1">
      <alignment horizontal="left" vertical="center" wrapText="1"/>
    </xf>
    <xf numFmtId="1" fontId="3" fillId="0" borderId="858" xfId="0" applyNumberFormat="1" applyFont="1" applyBorder="1" applyAlignment="1">
      <alignment horizontal="center" vertical="center" wrapText="1"/>
    </xf>
    <xf numFmtId="1" fontId="3" fillId="0" borderId="868" xfId="2" applyNumberFormat="1" applyFont="1" applyBorder="1" applyAlignment="1" applyProtection="1">
      <alignment horizontal="center" vertical="center" wrapText="1"/>
      <protection locked="0"/>
    </xf>
    <xf numFmtId="1" fontId="3" fillId="0" borderId="810" xfId="2" applyNumberFormat="1" applyFont="1" applyBorder="1" applyAlignment="1" applyProtection="1">
      <alignment horizontal="center" vertical="center" wrapText="1"/>
      <protection locked="0"/>
    </xf>
    <xf numFmtId="1" fontId="3" fillId="0" borderId="778" xfId="2" applyNumberFormat="1" applyFont="1" applyBorder="1" applyAlignment="1" applyProtection="1">
      <alignment horizontal="center" vertical="center" wrapText="1"/>
      <protection locked="0"/>
    </xf>
    <xf numFmtId="1" fontId="3" fillId="0" borderId="820" xfId="2" applyNumberFormat="1" applyFont="1" applyBorder="1" applyAlignment="1" applyProtection="1">
      <alignment horizontal="center" vertical="center" wrapText="1"/>
      <protection locked="0"/>
    </xf>
    <xf numFmtId="1" fontId="3" fillId="0" borderId="869" xfId="0" applyNumberFormat="1" applyFont="1" applyBorder="1" applyAlignment="1">
      <alignment horizontal="center" vertical="center"/>
    </xf>
    <xf numFmtId="1" fontId="3" fillId="0" borderId="863" xfId="0" applyNumberFormat="1" applyFont="1" applyBorder="1" applyAlignment="1">
      <alignment horizontal="center" vertical="center"/>
    </xf>
    <xf numFmtId="1" fontId="3" fillId="0" borderId="778" xfId="2" applyNumberFormat="1" applyFont="1" applyBorder="1" applyAlignment="1">
      <alignment horizontal="center" vertical="center" wrapText="1"/>
    </xf>
    <xf numFmtId="1" fontId="3" fillId="0" borderId="864" xfId="0" applyNumberFormat="1" applyFont="1" applyBorder="1" applyAlignment="1">
      <alignment horizontal="left" vertical="center"/>
    </xf>
    <xf numFmtId="1" fontId="3" fillId="0" borderId="865" xfId="0" applyNumberFormat="1" applyFont="1" applyBorder="1" applyAlignment="1">
      <alignment horizontal="left" vertical="center"/>
    </xf>
    <xf numFmtId="1" fontId="3" fillId="0" borderId="778" xfId="0" applyNumberFormat="1" applyFont="1" applyBorder="1" applyAlignment="1">
      <alignment horizontal="left" wrapText="1"/>
    </xf>
    <xf numFmtId="1" fontId="3" fillId="0" borderId="810" xfId="2" applyNumberFormat="1" applyFont="1" applyBorder="1" applyAlignment="1">
      <alignment horizontal="center" vertical="center" wrapText="1"/>
    </xf>
    <xf numFmtId="1" fontId="3" fillId="0" borderId="870" xfId="0" applyNumberFormat="1" applyFont="1" applyBorder="1" applyAlignment="1">
      <alignment horizontal="center" vertical="center" wrapText="1"/>
    </xf>
    <xf numFmtId="1" fontId="3" fillId="0" borderId="866" xfId="2" applyNumberFormat="1" applyFont="1" applyBorder="1" applyAlignment="1">
      <alignment horizontal="center" vertical="center" wrapText="1"/>
    </xf>
    <xf numFmtId="1" fontId="3" fillId="0" borderId="820" xfId="2" applyNumberFormat="1" applyFont="1" applyBorder="1" applyAlignment="1">
      <alignment horizontal="center" vertical="center" wrapText="1"/>
    </xf>
    <xf numFmtId="1" fontId="2" fillId="0" borderId="778" xfId="2" applyNumberFormat="1" applyFont="1" applyBorder="1" applyAlignment="1">
      <alignment horizontal="center"/>
    </xf>
    <xf numFmtId="1" fontId="3" fillId="0" borderId="810" xfId="3" applyNumberFormat="1" applyFont="1" applyBorder="1" applyAlignment="1">
      <alignment horizontal="center" vertical="center"/>
    </xf>
    <xf numFmtId="1" fontId="3" fillId="0" borderId="778" xfId="3" applyNumberFormat="1" applyFont="1" applyBorder="1" applyAlignment="1">
      <alignment horizontal="center" vertical="center"/>
    </xf>
    <xf numFmtId="1" fontId="3" fillId="0" borderId="869" xfId="2" quotePrefix="1" applyNumberFormat="1" applyFont="1" applyBorder="1" applyAlignment="1">
      <alignment horizontal="center" vertical="center" wrapText="1"/>
    </xf>
    <xf numFmtId="1" fontId="3" fillId="0" borderId="875" xfId="2" quotePrefix="1" applyNumberFormat="1" applyFont="1" applyBorder="1" applyAlignment="1">
      <alignment horizontal="center" vertical="center" wrapText="1"/>
    </xf>
    <xf numFmtId="1" fontId="3" fillId="0" borderId="876" xfId="2" quotePrefix="1" applyNumberFormat="1" applyFont="1" applyBorder="1" applyAlignment="1">
      <alignment horizontal="center" vertical="center" wrapText="1"/>
    </xf>
    <xf numFmtId="1" fontId="3" fillId="0" borderId="863" xfId="2" quotePrefix="1" applyNumberFormat="1" applyFont="1" applyBorder="1" applyAlignment="1">
      <alignment horizontal="center" vertical="center" wrapText="1"/>
    </xf>
    <xf numFmtId="1" fontId="3" fillId="0" borderId="866" xfId="2" quotePrefix="1" applyNumberFormat="1" applyFont="1" applyBorder="1" applyAlignment="1">
      <alignment horizontal="center" vertical="center" wrapText="1"/>
    </xf>
    <xf numFmtId="1" fontId="3" fillId="0" borderId="867" xfId="2" quotePrefix="1" applyNumberFormat="1" applyFont="1" applyBorder="1" applyAlignment="1">
      <alignment horizontal="center" vertical="center" wrapText="1"/>
    </xf>
    <xf numFmtId="1" fontId="3" fillId="0" borderId="866" xfId="0" applyNumberFormat="1" applyFont="1" applyBorder="1" applyAlignment="1">
      <alignment horizontal="center" vertical="center" wrapText="1"/>
    </xf>
    <xf numFmtId="1" fontId="3" fillId="0" borderId="867" xfId="0" applyNumberFormat="1" applyFont="1" applyBorder="1" applyAlignment="1">
      <alignment horizontal="center" vertical="center" wrapText="1"/>
    </xf>
    <xf numFmtId="1" fontId="3" fillId="0" borderId="869" xfId="2" applyNumberFormat="1" applyFont="1" applyBorder="1" applyAlignment="1">
      <alignment horizontal="left" vertical="center" wrapText="1"/>
    </xf>
    <xf numFmtId="1" fontId="3" fillId="0" borderId="863" xfId="2" applyNumberFormat="1" applyFont="1" applyBorder="1" applyAlignment="1">
      <alignment horizontal="left" vertical="center" wrapText="1"/>
    </xf>
    <xf numFmtId="1" fontId="3" fillId="0" borderId="869" xfId="0" applyNumberFormat="1" applyFont="1" applyBorder="1" applyAlignment="1">
      <alignment horizontal="center" vertical="center" wrapText="1"/>
    </xf>
    <xf numFmtId="1" fontId="3" fillId="0" borderId="876" xfId="0" applyNumberFormat="1" applyFont="1" applyBorder="1" applyAlignment="1">
      <alignment horizontal="center" vertical="center" wrapText="1"/>
    </xf>
    <xf numFmtId="1" fontId="3" fillId="0" borderId="875" xfId="0" applyNumberFormat="1" applyFont="1" applyBorder="1" applyAlignment="1">
      <alignment horizontal="center" vertical="center" wrapText="1"/>
    </xf>
    <xf numFmtId="1" fontId="3" fillId="0" borderId="863" xfId="0" applyNumberFormat="1" applyFont="1" applyBorder="1" applyAlignment="1">
      <alignment horizontal="center" vertical="center" wrapText="1"/>
    </xf>
    <xf numFmtId="1" fontId="3" fillId="0" borderId="810" xfId="2" applyNumberFormat="1" applyFont="1" applyBorder="1" applyAlignment="1">
      <alignment horizontal="center" vertical="center"/>
    </xf>
    <xf numFmtId="1" fontId="3" fillId="0" borderId="778" xfId="2" applyNumberFormat="1" applyFont="1" applyBorder="1" applyAlignment="1">
      <alignment horizontal="center" vertical="center"/>
    </xf>
    <xf numFmtId="1" fontId="3" fillId="0" borderId="864" xfId="2" applyNumberFormat="1" applyFont="1" applyBorder="1" applyAlignment="1">
      <alignment horizontal="left" vertical="center" wrapText="1"/>
    </xf>
    <xf numFmtId="1" fontId="3" fillId="0" borderId="865" xfId="2" applyNumberFormat="1" applyFont="1" applyBorder="1" applyAlignment="1">
      <alignment horizontal="left" vertical="center" wrapText="1"/>
    </xf>
    <xf numFmtId="1" fontId="3" fillId="0" borderId="778" xfId="2" applyNumberFormat="1" applyFont="1" applyBorder="1" applyAlignment="1">
      <alignment horizontal="left" vertical="center" wrapText="1"/>
    </xf>
    <xf numFmtId="0" fontId="3" fillId="0" borderId="866" xfId="0" applyFont="1" applyBorder="1" applyAlignment="1">
      <alignment horizontal="center" vertical="center"/>
    </xf>
    <xf numFmtId="1" fontId="3" fillId="0" borderId="861" xfId="0" applyNumberFormat="1" applyFont="1" applyBorder="1" applyAlignment="1">
      <alignment horizontal="center" vertical="center" wrapText="1"/>
    </xf>
    <xf numFmtId="1" fontId="3" fillId="0" borderId="862" xfId="0" applyNumberFormat="1" applyFont="1" applyBorder="1" applyAlignment="1">
      <alignment horizontal="center" vertical="center" wrapText="1"/>
    </xf>
    <xf numFmtId="0" fontId="3" fillId="0" borderId="820" xfId="0" applyFont="1" applyBorder="1" applyAlignment="1">
      <alignment horizontal="center" vertical="center" wrapText="1"/>
    </xf>
    <xf numFmtId="1" fontId="3" fillId="0" borderId="820" xfId="0" applyNumberFormat="1" applyFont="1" applyBorder="1" applyAlignment="1">
      <alignment horizontal="center" vertical="center"/>
    </xf>
    <xf numFmtId="1" fontId="3" fillId="0" borderId="877" xfId="0" applyNumberFormat="1" applyFont="1" applyBorder="1" applyAlignment="1">
      <alignment horizontal="center" vertical="center" wrapText="1"/>
    </xf>
    <xf numFmtId="1" fontId="3" fillId="0" borderId="876" xfId="0" applyNumberFormat="1" applyFont="1" applyBorder="1" applyAlignment="1">
      <alignment horizontal="center" vertical="center"/>
    </xf>
    <xf numFmtId="1" fontId="3" fillId="0" borderId="889" xfId="0" applyNumberFormat="1" applyFont="1" applyBorder="1" applyAlignment="1">
      <alignment horizontal="center" vertical="center" wrapText="1"/>
    </xf>
    <xf numFmtId="1" fontId="3" fillId="0" borderId="891" xfId="0" applyNumberFormat="1" applyFont="1" applyBorder="1" applyAlignment="1">
      <alignment horizontal="center" vertical="center" wrapText="1"/>
    </xf>
    <xf numFmtId="1" fontId="3" fillId="0" borderId="885" xfId="0" applyNumberFormat="1" applyFont="1" applyBorder="1" applyAlignment="1">
      <alignment horizontal="center" vertical="center" wrapText="1"/>
    </xf>
    <xf numFmtId="1" fontId="3" fillId="0" borderId="888" xfId="0" applyNumberFormat="1" applyFont="1" applyBorder="1" applyAlignment="1">
      <alignment horizontal="center" vertical="center" wrapText="1"/>
    </xf>
    <xf numFmtId="1" fontId="3" fillId="0" borderId="886" xfId="0" applyNumberFormat="1" applyFont="1" applyBorder="1" applyAlignment="1">
      <alignment horizontal="center" vertical="center" wrapText="1"/>
    </xf>
    <xf numFmtId="1" fontId="3" fillId="0" borderId="887" xfId="0" applyNumberFormat="1" applyFont="1" applyBorder="1" applyAlignment="1">
      <alignment horizontal="center" vertical="center" wrapText="1"/>
    </xf>
    <xf numFmtId="1" fontId="3" fillId="0" borderId="890" xfId="0" applyNumberFormat="1" applyFont="1" applyBorder="1" applyAlignment="1">
      <alignment horizontal="center" vertical="center" wrapText="1"/>
    </xf>
    <xf numFmtId="1" fontId="3" fillId="0" borderId="906" xfId="0" applyNumberFormat="1" applyFont="1" applyBorder="1" applyAlignment="1">
      <alignment horizontal="center" vertical="center" wrapText="1"/>
    </xf>
    <xf numFmtId="1" fontId="3" fillId="0" borderId="904" xfId="0" applyNumberFormat="1" applyFont="1" applyBorder="1" applyAlignment="1">
      <alignment horizontal="center" vertical="center" wrapText="1"/>
    </xf>
    <xf numFmtId="1" fontId="3" fillId="0" borderId="905" xfId="0" applyNumberFormat="1" applyFont="1" applyBorder="1" applyAlignment="1">
      <alignment horizontal="center" vertical="center" wrapText="1"/>
    </xf>
    <xf numFmtId="1" fontId="3" fillId="0" borderId="901" xfId="0" applyNumberFormat="1" applyFont="1" applyBorder="1" applyAlignment="1">
      <alignment horizontal="center" vertical="center" wrapText="1"/>
    </xf>
    <xf numFmtId="1" fontId="3" fillId="0" borderId="902" xfId="0" applyNumberFormat="1" applyFont="1" applyBorder="1" applyAlignment="1">
      <alignment horizontal="center" vertical="center" wrapText="1"/>
    </xf>
    <xf numFmtId="1" fontId="3" fillId="0" borderId="903" xfId="0" applyNumberFormat="1" applyFont="1" applyBorder="1" applyAlignment="1">
      <alignment horizontal="center" vertical="center" wrapText="1"/>
    </xf>
    <xf numFmtId="1" fontId="3" fillId="0" borderId="889" xfId="0" applyNumberFormat="1" applyFont="1" applyBorder="1" applyAlignment="1">
      <alignment horizontal="center" vertical="center"/>
    </xf>
    <xf numFmtId="1" fontId="3" fillId="0" borderId="905" xfId="0" applyNumberFormat="1" applyFont="1" applyBorder="1" applyAlignment="1">
      <alignment horizontal="center" vertical="center"/>
    </xf>
    <xf numFmtId="1" fontId="3" fillId="0" borderId="891" xfId="0" applyNumberFormat="1" applyFont="1" applyBorder="1" applyAlignment="1">
      <alignment horizontal="center" vertical="center"/>
    </xf>
    <xf numFmtId="1" fontId="3" fillId="0" borderId="918" xfId="0" applyNumberFormat="1" applyFont="1" applyBorder="1" applyAlignment="1">
      <alignment horizontal="center" vertical="center" wrapText="1"/>
    </xf>
    <xf numFmtId="1" fontId="3" fillId="0" borderId="901" xfId="0" applyNumberFormat="1" applyFont="1" applyBorder="1" applyAlignment="1">
      <alignment horizontal="center" vertical="center"/>
    </xf>
    <xf numFmtId="1" fontId="3" fillId="0" borderId="917" xfId="0" applyNumberFormat="1" applyFont="1" applyBorder="1" applyAlignment="1">
      <alignment horizontal="center" vertical="center" wrapText="1"/>
    </xf>
    <xf numFmtId="1" fontId="3" fillId="0" borderId="925" xfId="0" applyNumberFormat="1" applyFont="1" applyBorder="1" applyAlignment="1">
      <alignment horizontal="center" vertical="center" wrapText="1"/>
    </xf>
    <xf numFmtId="1" fontId="3" fillId="0" borderId="926" xfId="0" applyNumberFormat="1" applyFont="1" applyBorder="1" applyAlignment="1">
      <alignment horizontal="center" vertical="center" wrapText="1"/>
    </xf>
    <xf numFmtId="1" fontId="3" fillId="0" borderId="927" xfId="0" applyNumberFormat="1" applyFont="1" applyBorder="1" applyAlignment="1">
      <alignment horizontal="center" vertical="center" wrapText="1"/>
    </xf>
    <xf numFmtId="1" fontId="3" fillId="0" borderId="928" xfId="0" applyNumberFormat="1" applyFont="1" applyBorder="1" applyAlignment="1">
      <alignment horizontal="center" vertical="center" wrapText="1"/>
    </xf>
    <xf numFmtId="1" fontId="3" fillId="0" borderId="929" xfId="0" applyNumberFormat="1" applyFont="1" applyBorder="1" applyAlignment="1">
      <alignment horizontal="center" vertical="center" wrapText="1"/>
    </xf>
    <xf numFmtId="1" fontId="3" fillId="0" borderId="930" xfId="0" applyNumberFormat="1" applyFont="1" applyBorder="1" applyAlignment="1">
      <alignment horizontal="center" vertical="center" wrapText="1"/>
    </xf>
    <xf numFmtId="1" fontId="3" fillId="0" borderId="923" xfId="0" applyNumberFormat="1" applyFont="1" applyBorder="1" applyAlignment="1">
      <alignment horizontal="center" vertical="center" wrapText="1"/>
    </xf>
    <xf numFmtId="1" fontId="3" fillId="0" borderId="924" xfId="0" applyNumberFormat="1" applyFont="1" applyBorder="1" applyAlignment="1">
      <alignment horizontal="center" vertical="center" wrapText="1"/>
    </xf>
    <xf numFmtId="1" fontId="3" fillId="0" borderId="919" xfId="0" applyNumberFormat="1" applyFont="1" applyBorder="1" applyAlignment="1">
      <alignment horizontal="center" vertical="center" wrapText="1"/>
    </xf>
    <xf numFmtId="1" fontId="3" fillId="0" borderId="947" xfId="0" applyNumberFormat="1" applyFont="1" applyBorder="1" applyAlignment="1">
      <alignment horizontal="center" vertical="center" wrapText="1"/>
    </xf>
    <xf numFmtId="1" fontId="3" fillId="0" borderId="948" xfId="0" applyNumberFormat="1" applyFont="1" applyBorder="1" applyAlignment="1">
      <alignment horizontal="center" vertical="center" wrapText="1"/>
    </xf>
    <xf numFmtId="1" fontId="3" fillId="0" borderId="949" xfId="0" applyNumberFormat="1" applyFont="1" applyBorder="1" applyAlignment="1">
      <alignment horizontal="center" vertical="center" wrapText="1"/>
    </xf>
    <xf numFmtId="1" fontId="3" fillId="0" borderId="955" xfId="0" applyNumberFormat="1" applyFont="1" applyBorder="1" applyAlignment="1">
      <alignment horizontal="left"/>
    </xf>
    <xf numFmtId="1" fontId="3" fillId="0" borderId="942" xfId="0" applyNumberFormat="1" applyFont="1" applyBorder="1" applyAlignment="1">
      <alignment horizontal="left"/>
    </xf>
    <xf numFmtId="1" fontId="3" fillId="0" borderId="937" xfId="0" applyNumberFormat="1" applyFont="1" applyBorder="1" applyAlignment="1">
      <alignment horizontal="center" vertical="center" wrapText="1"/>
    </xf>
    <xf numFmtId="1" fontId="3" fillId="0" borderId="938" xfId="0" applyNumberFormat="1" applyFont="1" applyBorder="1" applyAlignment="1">
      <alignment horizontal="center" vertical="center" wrapText="1"/>
    </xf>
    <xf numFmtId="1" fontId="3" fillId="0" borderId="945" xfId="0" applyNumberFormat="1" applyFont="1" applyBorder="1" applyAlignment="1">
      <alignment horizontal="center" vertical="center" wrapText="1"/>
    </xf>
    <xf numFmtId="1" fontId="3" fillId="0" borderId="946" xfId="0" applyNumberFormat="1" applyFont="1" applyBorder="1" applyAlignment="1">
      <alignment horizontal="center" vertical="center" wrapText="1"/>
    </xf>
    <xf numFmtId="1" fontId="3" fillId="0" borderId="959" xfId="0" applyNumberFormat="1" applyFont="1" applyBorder="1" applyAlignment="1">
      <alignment horizontal="center" vertical="center"/>
    </xf>
    <xf numFmtId="1" fontId="3" fillId="0" borderId="946" xfId="0" applyNumberFormat="1" applyFont="1" applyBorder="1" applyAlignment="1">
      <alignment horizontal="center" vertical="center"/>
    </xf>
    <xf numFmtId="1" fontId="3" fillId="0" borderId="959" xfId="0" applyNumberFormat="1" applyFont="1" applyBorder="1" applyAlignment="1">
      <alignment horizontal="center" vertical="center" wrapText="1"/>
    </xf>
    <xf numFmtId="1" fontId="3" fillId="0" borderId="947" xfId="0" applyNumberFormat="1" applyFont="1" applyBorder="1" applyAlignment="1">
      <alignment horizontal="center" vertical="center"/>
    </xf>
    <xf numFmtId="1" fontId="3" fillId="0" borderId="948" xfId="0" applyNumberFormat="1" applyFont="1" applyBorder="1" applyAlignment="1">
      <alignment horizontal="center" vertical="center"/>
    </xf>
    <xf numFmtId="1" fontId="3" fillId="0" borderId="949" xfId="0" applyNumberFormat="1" applyFont="1" applyBorder="1" applyAlignment="1">
      <alignment horizontal="center" vertical="center"/>
    </xf>
    <xf numFmtId="1" fontId="3" fillId="0" borderId="895" xfId="0" applyNumberFormat="1" applyFont="1" applyBorder="1" applyAlignment="1">
      <alignment horizontal="left" vertical="center"/>
    </xf>
    <xf numFmtId="1" fontId="3" fillId="3" borderId="947" xfId="0" applyNumberFormat="1" applyFont="1" applyFill="1" applyBorder="1" applyAlignment="1">
      <alignment horizontal="center" vertical="center" wrapText="1"/>
    </xf>
    <xf numFmtId="1" fontId="3" fillId="3" borderId="949" xfId="0" applyNumberFormat="1" applyFont="1" applyFill="1" applyBorder="1" applyAlignment="1">
      <alignment horizontal="center" vertical="center" wrapText="1"/>
    </xf>
    <xf numFmtId="1" fontId="3" fillId="0" borderId="964" xfId="0" applyNumberFormat="1" applyFont="1" applyBorder="1" applyAlignment="1">
      <alignment horizontal="center" vertical="center" wrapText="1"/>
    </xf>
    <xf numFmtId="1" fontId="3" fillId="0" borderId="966" xfId="0" applyNumberFormat="1" applyFont="1" applyBorder="1" applyAlignment="1">
      <alignment horizontal="center" vertical="center" wrapText="1"/>
    </xf>
    <xf numFmtId="1" fontId="3" fillId="0" borderId="947" xfId="0" applyNumberFormat="1" applyFont="1" applyBorder="1" applyAlignment="1">
      <alignment horizontal="left" vertical="center" wrapText="1"/>
    </xf>
    <xf numFmtId="1" fontId="3" fillId="0" borderId="949" xfId="0" applyNumberFormat="1" applyFont="1" applyBorder="1" applyAlignment="1">
      <alignment horizontal="left" vertical="center" wrapText="1"/>
    </xf>
    <xf numFmtId="1" fontId="3" fillId="0" borderId="969" xfId="0" applyNumberFormat="1" applyFont="1" applyBorder="1" applyAlignment="1">
      <alignment horizontal="center" vertical="center" wrapText="1"/>
    </xf>
    <xf numFmtId="1" fontId="3" fillId="0" borderId="895" xfId="0" applyNumberFormat="1" applyFont="1" applyBorder="1" applyAlignment="1">
      <alignment horizontal="center" vertical="center" wrapText="1"/>
    </xf>
    <xf numFmtId="1" fontId="3" fillId="0" borderId="953" xfId="0" applyNumberFormat="1" applyFont="1" applyBorder="1" applyAlignment="1">
      <alignment horizontal="center" vertical="center" wrapText="1"/>
    </xf>
    <xf numFmtId="1" fontId="3" fillId="0" borderId="960" xfId="0" applyNumberFormat="1" applyFont="1" applyBorder="1" applyAlignment="1">
      <alignment horizontal="center" vertical="center" wrapText="1"/>
    </xf>
    <xf numFmtId="1" fontId="3" fillId="0" borderId="954" xfId="0" applyNumberFormat="1" applyFont="1" applyBorder="1" applyAlignment="1">
      <alignment horizontal="center" vertical="center" wrapText="1"/>
    </xf>
    <xf numFmtId="1" fontId="3" fillId="3" borderId="948" xfId="0" applyNumberFormat="1" applyFont="1" applyFill="1" applyBorder="1" applyAlignment="1">
      <alignment horizontal="center" vertical="center" wrapText="1"/>
    </xf>
    <xf numFmtId="1" fontId="3" fillId="0" borderId="953" xfId="0" applyNumberFormat="1" applyFont="1" applyBorder="1" applyAlignment="1">
      <alignment horizontal="center" vertical="center"/>
    </xf>
    <xf numFmtId="1" fontId="3" fillId="0" borderId="960" xfId="0" applyNumberFormat="1" applyFont="1" applyBorder="1" applyAlignment="1">
      <alignment horizontal="center" vertical="center"/>
    </xf>
    <xf numFmtId="1" fontId="3" fillId="0" borderId="954" xfId="0" applyNumberFormat="1" applyFont="1" applyBorder="1" applyAlignment="1">
      <alignment horizontal="center" vertical="center"/>
    </xf>
    <xf numFmtId="1" fontId="3" fillId="0" borderId="952" xfId="0" applyNumberFormat="1" applyFont="1" applyBorder="1" applyAlignment="1">
      <alignment horizontal="center" vertical="center" wrapText="1"/>
    </xf>
    <xf numFmtId="1" fontId="3" fillId="0" borderId="963" xfId="0" applyNumberFormat="1" applyFont="1" applyBorder="1" applyAlignment="1">
      <alignment horizontal="left" vertical="center" wrapText="1"/>
    </xf>
    <xf numFmtId="1" fontId="3" fillId="0" borderId="961" xfId="0" applyNumberFormat="1" applyFont="1" applyBorder="1" applyAlignment="1">
      <alignment horizontal="left" vertical="center" wrapText="1"/>
    </xf>
    <xf numFmtId="1" fontId="3" fillId="0" borderId="896" xfId="0" applyNumberFormat="1" applyFont="1" applyBorder="1" applyAlignment="1">
      <alignment horizontal="center" vertical="center" wrapText="1"/>
    </xf>
    <xf numFmtId="1" fontId="3" fillId="0" borderId="913" xfId="0" applyNumberFormat="1" applyFont="1" applyBorder="1" applyAlignment="1">
      <alignment horizontal="center" vertical="center" wrapText="1"/>
    </xf>
    <xf numFmtId="1" fontId="3" fillId="0" borderId="972" xfId="2" applyNumberFormat="1" applyFont="1" applyBorder="1" applyAlignment="1" applyProtection="1">
      <alignment horizontal="center" vertical="center" wrapText="1"/>
      <protection locked="0"/>
    </xf>
    <xf numFmtId="1" fontId="3" fillId="0" borderId="959" xfId="2" applyNumberFormat="1" applyFont="1" applyBorder="1" applyAlignment="1" applyProtection="1">
      <alignment horizontal="center" vertical="center" wrapText="1"/>
      <protection locked="0"/>
    </xf>
    <xf numFmtId="1" fontId="3" fillId="0" borderId="969" xfId="2" applyNumberFormat="1" applyFont="1" applyBorder="1" applyAlignment="1" applyProtection="1">
      <alignment horizontal="center" vertical="center" wrapText="1"/>
      <protection locked="0"/>
    </xf>
    <xf numFmtId="1" fontId="3" fillId="0" borderId="964" xfId="2" applyNumberFormat="1" applyFont="1" applyBorder="1" applyAlignment="1" applyProtection="1">
      <alignment horizontal="center" vertical="center" wrapText="1"/>
      <protection locked="0"/>
    </xf>
    <xf numFmtId="1" fontId="3" fillId="0" borderId="966" xfId="2" applyNumberFormat="1" applyFont="1" applyBorder="1" applyAlignment="1" applyProtection="1">
      <alignment horizontal="center" vertical="center" wrapText="1"/>
      <protection locked="0"/>
    </xf>
    <xf numFmtId="1" fontId="3" fillId="0" borderId="969" xfId="2" applyNumberFormat="1" applyFont="1" applyBorder="1" applyAlignment="1">
      <alignment horizontal="center" vertical="center" wrapText="1"/>
    </xf>
    <xf numFmtId="1" fontId="3" fillId="0" borderId="963" xfId="0" applyNumberFormat="1" applyFont="1" applyBorder="1" applyAlignment="1">
      <alignment horizontal="left" vertical="center"/>
    </xf>
    <xf numFmtId="1" fontId="3" fillId="0" borderId="961" xfId="0" applyNumberFormat="1" applyFont="1" applyBorder="1" applyAlignment="1">
      <alignment horizontal="left" vertical="center"/>
    </xf>
    <xf numFmtId="1" fontId="3" fillId="0" borderId="969" xfId="0" applyNumberFormat="1" applyFont="1" applyBorder="1" applyAlignment="1">
      <alignment horizontal="left" wrapText="1"/>
    </xf>
    <xf numFmtId="1" fontId="3" fillId="0" borderId="959" xfId="2" applyNumberFormat="1" applyFont="1" applyBorder="1" applyAlignment="1">
      <alignment horizontal="center" vertical="center" wrapText="1"/>
    </xf>
    <xf numFmtId="1" fontId="3" fillId="0" borderId="973" xfId="0" applyNumberFormat="1" applyFont="1" applyBorder="1" applyAlignment="1">
      <alignment horizontal="center" vertical="center" wrapText="1"/>
    </xf>
    <xf numFmtId="1" fontId="3" fillId="0" borderId="967" xfId="2" applyNumberFormat="1" applyFont="1" applyBorder="1" applyAlignment="1">
      <alignment horizontal="center" vertical="center" wrapText="1"/>
    </xf>
    <xf numFmtId="1" fontId="3" fillId="0" borderId="964" xfId="2" applyNumberFormat="1" applyFont="1" applyBorder="1" applyAlignment="1">
      <alignment horizontal="center" vertical="center" wrapText="1"/>
    </xf>
    <xf numFmtId="1" fontId="3" fillId="0" borderId="966" xfId="2" applyNumberFormat="1" applyFont="1" applyBorder="1" applyAlignment="1">
      <alignment horizontal="center" vertical="center" wrapText="1"/>
    </xf>
    <xf numFmtId="1" fontId="2" fillId="0" borderId="969" xfId="2" applyNumberFormat="1" applyFont="1" applyBorder="1" applyAlignment="1">
      <alignment horizontal="center"/>
    </xf>
    <xf numFmtId="1" fontId="3" fillId="0" borderId="959" xfId="3" applyNumberFormat="1" applyFont="1" applyBorder="1" applyAlignment="1">
      <alignment horizontal="center" vertical="center"/>
    </xf>
    <xf numFmtId="1" fontId="3" fillId="0" borderId="969" xfId="3" applyNumberFormat="1" applyFont="1" applyBorder="1" applyAlignment="1">
      <alignment horizontal="center" vertical="center"/>
    </xf>
    <xf numFmtId="1" fontId="3" fillId="0" borderId="947" xfId="2" quotePrefix="1" applyNumberFormat="1" applyFont="1" applyBorder="1" applyAlignment="1">
      <alignment horizontal="center" vertical="center" wrapText="1"/>
    </xf>
    <xf numFmtId="1" fontId="3" fillId="0" borderId="948" xfId="2" quotePrefix="1" applyNumberFormat="1" applyFont="1" applyBorder="1" applyAlignment="1">
      <alignment horizontal="center" vertical="center" wrapText="1"/>
    </xf>
    <xf numFmtId="1" fontId="3" fillId="0" borderId="975" xfId="2" quotePrefix="1" applyNumberFormat="1" applyFont="1" applyBorder="1" applyAlignment="1">
      <alignment horizontal="center" vertical="center" wrapText="1"/>
    </xf>
    <xf numFmtId="1" fontId="3" fillId="0" borderId="949" xfId="2" quotePrefix="1" applyNumberFormat="1" applyFont="1" applyBorder="1" applyAlignment="1">
      <alignment horizontal="center" vertical="center" wrapText="1"/>
    </xf>
    <xf numFmtId="1" fontId="3" fillId="0" borderId="967" xfId="2" quotePrefix="1" applyNumberFormat="1" applyFont="1" applyBorder="1" applyAlignment="1">
      <alignment horizontal="center" vertical="center" wrapText="1"/>
    </xf>
    <xf numFmtId="1" fontId="3" fillId="0" borderId="971" xfId="2" quotePrefix="1" applyNumberFormat="1" applyFont="1" applyBorder="1" applyAlignment="1">
      <alignment horizontal="center" vertical="center" wrapText="1"/>
    </xf>
    <xf numFmtId="1" fontId="3" fillId="0" borderId="967" xfId="0" applyNumberFormat="1" applyFont="1" applyBorder="1" applyAlignment="1">
      <alignment horizontal="center" vertical="center" wrapText="1"/>
    </xf>
    <xf numFmtId="1" fontId="3" fillId="0" borderId="971" xfId="0" applyNumberFormat="1" applyFont="1" applyBorder="1" applyAlignment="1">
      <alignment horizontal="center" vertical="center" wrapText="1"/>
    </xf>
    <xf numFmtId="1" fontId="3" fillId="0" borderId="947" xfId="2" applyNumberFormat="1" applyFont="1" applyBorder="1" applyAlignment="1">
      <alignment horizontal="left" vertical="center" wrapText="1"/>
    </xf>
    <xf numFmtId="1" fontId="3" fillId="0" borderId="949" xfId="2" applyNumberFormat="1" applyFont="1" applyBorder="1" applyAlignment="1">
      <alignment horizontal="left" vertical="center" wrapText="1"/>
    </xf>
    <xf numFmtId="1" fontId="3" fillId="0" borderId="975" xfId="0" applyNumberFormat="1" applyFont="1" applyBorder="1" applyAlignment="1">
      <alignment horizontal="center" vertical="center" wrapText="1"/>
    </xf>
    <xf numFmtId="1" fontId="3" fillId="0" borderId="959" xfId="2" applyNumberFormat="1" applyFont="1" applyBorder="1" applyAlignment="1">
      <alignment horizontal="center" vertical="center"/>
    </xf>
    <xf numFmtId="1" fontId="3" fillId="0" borderId="969" xfId="2" applyNumberFormat="1" applyFont="1" applyBorder="1" applyAlignment="1">
      <alignment horizontal="center" vertical="center"/>
    </xf>
    <xf numFmtId="1" fontId="3" fillId="0" borderId="963" xfId="2" applyNumberFormat="1" applyFont="1" applyBorder="1" applyAlignment="1">
      <alignment horizontal="left" vertical="center" wrapText="1"/>
    </xf>
    <xf numFmtId="1" fontId="3" fillId="0" borderId="961" xfId="2" applyNumberFormat="1" applyFont="1" applyBorder="1" applyAlignment="1">
      <alignment horizontal="left" vertical="center" wrapText="1"/>
    </xf>
    <xf numFmtId="1" fontId="3" fillId="0" borderId="969" xfId="2" applyNumberFormat="1" applyFont="1" applyBorder="1" applyAlignment="1">
      <alignment horizontal="left" vertical="center" wrapText="1"/>
    </xf>
    <xf numFmtId="0" fontId="3" fillId="0" borderId="967" xfId="0" applyFont="1" applyBorder="1" applyAlignment="1">
      <alignment horizontal="center" vertical="center"/>
    </xf>
    <xf numFmtId="0" fontId="3" fillId="0" borderId="964" xfId="0" applyFont="1" applyBorder="1" applyAlignment="1">
      <alignment horizontal="center" vertical="center" wrapText="1"/>
    </xf>
    <xf numFmtId="0" fontId="3" fillId="0" borderId="966" xfId="0" applyFont="1" applyBorder="1" applyAlignment="1">
      <alignment horizontal="center" vertical="center" wrapText="1"/>
    </xf>
    <xf numFmtId="1" fontId="3" fillId="0" borderId="964" xfId="0" applyNumberFormat="1" applyFont="1" applyBorder="1" applyAlignment="1">
      <alignment horizontal="center" vertical="center"/>
    </xf>
    <xf numFmtId="1" fontId="3" fillId="0" borderId="966" xfId="0" applyNumberFormat="1" applyFont="1" applyBorder="1" applyAlignment="1">
      <alignment horizontal="center" vertical="center"/>
    </xf>
    <xf numFmtId="1" fontId="3" fillId="0" borderId="976" xfId="0" applyNumberFormat="1" applyFont="1" applyBorder="1" applyAlignment="1">
      <alignment horizontal="center" vertical="center" wrapText="1"/>
    </xf>
    <xf numFmtId="0" fontId="2" fillId="3" borderId="966" xfId="0" applyFont="1" applyFill="1" applyBorder="1" applyAlignment="1">
      <alignment horizontal="left" vertical="center" wrapText="1"/>
    </xf>
    <xf numFmtId="1" fontId="3" fillId="0" borderId="975" xfId="0" applyNumberFormat="1" applyFont="1" applyBorder="1" applyAlignment="1">
      <alignment horizontal="center" vertical="center"/>
    </xf>
    <xf numFmtId="1" fontId="3" fillId="0" borderId="1004" xfId="0" applyNumberFormat="1" applyFont="1" applyBorder="1" applyAlignment="1">
      <alignment horizontal="center" vertical="center" wrapText="1"/>
    </xf>
    <xf numFmtId="1" fontId="3" fillId="0" borderId="1006" xfId="0" applyNumberFormat="1" applyFont="1" applyBorder="1" applyAlignment="1">
      <alignment horizontal="center" vertical="center" wrapText="1"/>
    </xf>
    <xf numFmtId="1" fontId="3" fillId="0" borderId="1000" xfId="0" applyNumberFormat="1" applyFont="1" applyBorder="1" applyAlignment="1">
      <alignment horizontal="center" vertical="center" wrapText="1"/>
    </xf>
    <xf numFmtId="1" fontId="3" fillId="0" borderId="1003" xfId="0" applyNumberFormat="1" applyFont="1" applyBorder="1" applyAlignment="1">
      <alignment horizontal="center" vertical="center" wrapText="1"/>
    </xf>
    <xf numFmtId="1" fontId="3" fillId="0" borderId="992" xfId="0" applyNumberFormat="1" applyFont="1" applyBorder="1" applyAlignment="1">
      <alignment horizontal="center" vertical="center" wrapText="1"/>
    </xf>
    <xf numFmtId="1" fontId="4" fillId="2" borderId="998" xfId="0" applyNumberFormat="1" applyFont="1" applyFill="1" applyBorder="1" applyAlignment="1">
      <alignment horizontal="center" vertical="center" wrapText="1"/>
    </xf>
    <xf numFmtId="1" fontId="3" fillId="0" borderId="1001" xfId="0" applyNumberFormat="1" applyFont="1" applyBorder="1" applyAlignment="1">
      <alignment horizontal="center" vertical="center" wrapText="1"/>
    </xf>
    <xf numFmtId="1" fontId="3" fillId="0" borderId="1002" xfId="0" applyNumberFormat="1" applyFont="1" applyBorder="1" applyAlignment="1">
      <alignment horizontal="center" vertical="center" wrapText="1"/>
    </xf>
    <xf numFmtId="1" fontId="3" fillId="0" borderId="989" xfId="0" applyNumberFormat="1" applyFont="1" applyBorder="1" applyAlignment="1">
      <alignment horizontal="center" vertical="center" wrapText="1"/>
    </xf>
    <xf numFmtId="1" fontId="3" fillId="0" borderId="1005" xfId="0" applyNumberFormat="1" applyFont="1" applyBorder="1" applyAlignment="1">
      <alignment horizontal="center" vertical="center" wrapText="1"/>
    </xf>
    <xf numFmtId="1" fontId="3" fillId="0" borderId="1019" xfId="0" applyNumberFormat="1" applyFont="1" applyBorder="1" applyAlignment="1">
      <alignment horizontal="center" vertical="center" wrapText="1"/>
    </xf>
    <xf numFmtId="1" fontId="3" fillId="0" borderId="1016" xfId="0" applyNumberFormat="1" applyFont="1" applyBorder="1" applyAlignment="1">
      <alignment horizontal="center" vertical="center" wrapText="1"/>
    </xf>
    <xf numFmtId="1" fontId="3" fillId="0" borderId="1017" xfId="0" applyNumberFormat="1" applyFont="1" applyBorder="1" applyAlignment="1">
      <alignment horizontal="center" vertical="center" wrapText="1"/>
    </xf>
    <xf numFmtId="1" fontId="3" fillId="0" borderId="1020" xfId="0" applyNumberFormat="1" applyFont="1" applyBorder="1" applyAlignment="1">
      <alignment horizontal="center" vertical="center" wrapText="1"/>
    </xf>
    <xf numFmtId="1" fontId="3" fillId="0" borderId="1018" xfId="0" applyNumberFormat="1" applyFont="1" applyBorder="1" applyAlignment="1">
      <alignment horizontal="center" vertical="center" wrapText="1"/>
    </xf>
    <xf numFmtId="1" fontId="3" fillId="0" borderId="1013" xfId="0" applyNumberFormat="1" applyFont="1" applyBorder="1" applyAlignment="1">
      <alignment horizontal="center" vertical="center" wrapText="1"/>
    </xf>
    <xf numFmtId="1" fontId="3" fillId="0" borderId="990" xfId="0" applyNumberFormat="1" applyFont="1" applyBorder="1" applyAlignment="1">
      <alignment horizontal="center" vertical="center" wrapText="1"/>
    </xf>
    <xf numFmtId="1" fontId="3" fillId="0" borderId="1014" xfId="0" applyNumberFormat="1" applyFont="1" applyBorder="1" applyAlignment="1">
      <alignment horizontal="center" vertical="center" wrapText="1"/>
    </xf>
    <xf numFmtId="1" fontId="3" fillId="0" borderId="1015" xfId="0" applyNumberFormat="1" applyFont="1" applyBorder="1" applyAlignment="1">
      <alignment horizontal="center" vertical="center" wrapText="1"/>
    </xf>
    <xf numFmtId="1" fontId="3" fillId="0" borderId="1017" xfId="0" applyNumberFormat="1" applyFont="1" applyBorder="1" applyAlignment="1">
      <alignment horizontal="center" vertical="center"/>
    </xf>
    <xf numFmtId="1" fontId="3" fillId="0" borderId="1018" xfId="0" applyNumberFormat="1" applyFont="1" applyBorder="1" applyAlignment="1">
      <alignment horizontal="center" vertical="center"/>
    </xf>
    <xf numFmtId="1" fontId="3" fillId="0" borderId="1020" xfId="0" applyNumberFormat="1" applyFont="1" applyBorder="1" applyAlignment="1">
      <alignment horizontal="center" vertical="center"/>
    </xf>
    <xf numFmtId="1" fontId="3" fillId="0" borderId="1030" xfId="0" applyNumberFormat="1" applyFont="1" applyBorder="1" applyAlignment="1">
      <alignment horizontal="center" vertical="center" wrapText="1"/>
    </xf>
    <xf numFmtId="1" fontId="3" fillId="0" borderId="1013" xfId="0" applyNumberFormat="1" applyFont="1" applyBorder="1" applyAlignment="1">
      <alignment horizontal="center" vertical="center"/>
    </xf>
    <xf numFmtId="1" fontId="3" fillId="0" borderId="990" xfId="0" applyNumberFormat="1" applyFont="1" applyBorder="1" applyAlignment="1">
      <alignment horizontal="center" vertical="center"/>
    </xf>
    <xf numFmtId="1" fontId="3" fillId="0" borderId="1028" xfId="0" applyNumberFormat="1" applyFont="1" applyBorder="1" applyAlignment="1">
      <alignment horizontal="center" vertical="center" wrapText="1"/>
    </xf>
    <xf numFmtId="1" fontId="3" fillId="0" borderId="1029" xfId="0" applyNumberFormat="1" applyFont="1" applyBorder="1" applyAlignment="1">
      <alignment horizontal="center" vertical="center" wrapText="1"/>
    </xf>
    <xf numFmtId="1" fontId="3" fillId="0" borderId="995" xfId="0" applyNumberFormat="1" applyFont="1" applyBorder="1" applyAlignment="1">
      <alignment horizontal="center" vertical="center" wrapText="1"/>
    </xf>
    <xf numFmtId="1" fontId="3" fillId="0" borderId="1033" xfId="0" applyNumberFormat="1" applyFont="1" applyBorder="1" applyAlignment="1">
      <alignment horizontal="center" vertical="center" wrapText="1"/>
    </xf>
    <xf numFmtId="1" fontId="3" fillId="0" borderId="1021" xfId="0" applyNumberFormat="1" applyFont="1" applyBorder="1" applyAlignment="1">
      <alignment horizontal="center" vertical="center" wrapText="1"/>
    </xf>
    <xf numFmtId="1" fontId="3" fillId="0" borderId="1031" xfId="0" applyNumberFormat="1" applyFont="1" applyBorder="1" applyAlignment="1">
      <alignment horizontal="center" vertical="center" wrapText="1"/>
    </xf>
    <xf numFmtId="1" fontId="3" fillId="0" borderId="1042" xfId="0" applyNumberFormat="1" applyFont="1" applyBorder="1" applyAlignment="1">
      <alignment horizontal="center" vertical="center" wrapText="1"/>
    </xf>
    <xf numFmtId="1" fontId="3" fillId="0" borderId="1043" xfId="0" applyNumberFormat="1" applyFont="1" applyBorder="1" applyAlignment="1">
      <alignment horizontal="center" vertical="center" wrapText="1"/>
    </xf>
    <xf numFmtId="1" fontId="3" fillId="0" borderId="1046" xfId="0" applyNumberFormat="1" applyFont="1" applyBorder="1" applyAlignment="1">
      <alignment horizontal="left"/>
    </xf>
    <xf numFmtId="1" fontId="3" fillId="0" borderId="1047" xfId="0" applyNumberFormat="1" applyFont="1" applyBorder="1" applyAlignment="1">
      <alignment horizontal="left"/>
    </xf>
    <xf numFmtId="1" fontId="3" fillId="0" borderId="991" xfId="0" applyNumberFormat="1" applyFont="1" applyBorder="1" applyAlignment="1">
      <alignment horizontal="center" vertical="center" wrapText="1"/>
    </xf>
    <xf numFmtId="1" fontId="3" fillId="0" borderId="1051" xfId="0" applyNumberFormat="1" applyFont="1" applyBorder="1" applyAlignment="1">
      <alignment horizontal="center" vertical="center"/>
    </xf>
    <xf numFmtId="1" fontId="3" fillId="0" borderId="989" xfId="0" applyNumberFormat="1" applyFont="1" applyBorder="1" applyAlignment="1">
      <alignment horizontal="center" vertical="center"/>
    </xf>
    <xf numFmtId="1" fontId="3" fillId="0" borderId="1051" xfId="0" applyNumberFormat="1" applyFont="1" applyBorder="1" applyAlignment="1">
      <alignment horizontal="center" vertical="center" wrapText="1"/>
    </xf>
    <xf numFmtId="1" fontId="3" fillId="0" borderId="1042" xfId="0" applyNumberFormat="1" applyFont="1" applyBorder="1" applyAlignment="1">
      <alignment horizontal="center" vertical="center"/>
    </xf>
    <xf numFmtId="1" fontId="3" fillId="0" borderId="1052" xfId="0" applyNumberFormat="1" applyFont="1" applyBorder="1" applyAlignment="1">
      <alignment horizontal="center" vertical="center"/>
    </xf>
    <xf numFmtId="1" fontId="3" fillId="0" borderId="1043" xfId="0" applyNumberFormat="1" applyFont="1" applyBorder="1" applyAlignment="1">
      <alignment horizontal="center" vertical="center"/>
    </xf>
    <xf numFmtId="1" fontId="3" fillId="0" borderId="1052" xfId="0" applyNumberFormat="1" applyFont="1" applyBorder="1" applyAlignment="1">
      <alignment horizontal="center" vertical="center" wrapText="1"/>
    </xf>
    <xf numFmtId="1" fontId="3" fillId="0" borderId="983" xfId="0" applyNumberFormat="1" applyFont="1" applyBorder="1" applyAlignment="1">
      <alignment horizontal="left" vertical="center"/>
    </xf>
    <xf numFmtId="1" fontId="3" fillId="3" borderId="1042" xfId="0" applyNumberFormat="1" applyFont="1" applyFill="1" applyBorder="1" applyAlignment="1">
      <alignment horizontal="center" vertical="center" wrapText="1"/>
    </xf>
    <xf numFmtId="1" fontId="3" fillId="3" borderId="1043" xfId="0" applyNumberFormat="1" applyFont="1" applyFill="1" applyBorder="1" applyAlignment="1">
      <alignment horizontal="center" vertical="center" wrapText="1"/>
    </xf>
    <xf numFmtId="1" fontId="3" fillId="0" borderId="1055" xfId="0" applyNumberFormat="1" applyFont="1" applyBorder="1" applyAlignment="1">
      <alignment horizontal="center" vertical="center" wrapText="1"/>
    </xf>
    <xf numFmtId="1" fontId="3" fillId="0" borderId="1042" xfId="0" applyNumberFormat="1" applyFont="1" applyBorder="1" applyAlignment="1">
      <alignment horizontal="left" vertical="center" wrapText="1"/>
    </xf>
    <xf numFmtId="1" fontId="3" fillId="0" borderId="1043" xfId="0" applyNumberFormat="1" applyFont="1" applyBorder="1" applyAlignment="1">
      <alignment horizontal="left" vertical="center" wrapText="1"/>
    </xf>
    <xf numFmtId="1" fontId="3" fillId="0" borderId="983" xfId="0" applyNumberFormat="1" applyFont="1" applyBorder="1" applyAlignment="1">
      <alignment horizontal="center" vertical="center" wrapText="1"/>
    </xf>
    <xf numFmtId="1" fontId="3" fillId="0" borderId="1044" xfId="0" applyNumberFormat="1" applyFont="1" applyBorder="1" applyAlignment="1">
      <alignment horizontal="center" vertical="center" wrapText="1"/>
    </xf>
    <xf numFmtId="1" fontId="3" fillId="0" borderId="1022" xfId="0" applyNumberFormat="1" applyFont="1" applyBorder="1" applyAlignment="1">
      <alignment horizontal="center" vertical="center" wrapText="1"/>
    </xf>
    <xf numFmtId="1" fontId="3" fillId="0" borderId="1025" xfId="0" applyNumberFormat="1" applyFont="1" applyBorder="1" applyAlignment="1">
      <alignment horizontal="center" vertical="center" wrapText="1"/>
    </xf>
    <xf numFmtId="1" fontId="3" fillId="3" borderId="1052" xfId="0" applyNumberFormat="1" applyFont="1" applyFill="1" applyBorder="1" applyAlignment="1">
      <alignment horizontal="center" vertical="center" wrapText="1"/>
    </xf>
    <xf numFmtId="1" fontId="3" fillId="0" borderId="1044" xfId="0" applyNumberFormat="1" applyFont="1" applyBorder="1" applyAlignment="1">
      <alignment horizontal="center" vertical="center"/>
    </xf>
    <xf numFmtId="1" fontId="3" fillId="0" borderId="1022" xfId="0" applyNumberFormat="1" applyFont="1" applyBorder="1" applyAlignment="1">
      <alignment horizontal="center" vertical="center"/>
    </xf>
    <xf numFmtId="1" fontId="3" fillId="0" borderId="1025" xfId="0" applyNumberFormat="1" applyFont="1" applyBorder="1" applyAlignment="1">
      <alignment horizontal="center" vertical="center"/>
    </xf>
    <xf numFmtId="1" fontId="3" fillId="0" borderId="1045" xfId="0" applyNumberFormat="1" applyFont="1" applyBorder="1" applyAlignment="1">
      <alignment horizontal="center" vertical="center" wrapText="1"/>
    </xf>
    <xf numFmtId="1" fontId="3" fillId="0" borderId="993" xfId="0" applyNumberFormat="1" applyFont="1" applyBorder="1" applyAlignment="1">
      <alignment horizontal="left" vertical="center" wrapText="1"/>
    </xf>
    <xf numFmtId="1" fontId="3" fillId="0" borderId="994" xfId="0" applyNumberFormat="1" applyFont="1" applyBorder="1" applyAlignment="1">
      <alignment horizontal="left" vertical="center" wrapText="1"/>
    </xf>
    <xf numFmtId="1" fontId="3" fillId="0" borderId="1063" xfId="0" applyNumberFormat="1" applyFont="1" applyBorder="1" applyAlignment="1">
      <alignment horizontal="center" vertical="center" wrapText="1"/>
    </xf>
    <xf numFmtId="1" fontId="3" fillId="0" borderId="984" xfId="0" applyNumberFormat="1" applyFont="1" applyBorder="1" applyAlignment="1">
      <alignment horizontal="center" vertical="center" wrapText="1"/>
    </xf>
    <xf numFmtId="1" fontId="3" fillId="0" borderId="985" xfId="0" applyNumberFormat="1" applyFont="1" applyBorder="1" applyAlignment="1">
      <alignment horizontal="center" vertical="center" wrapText="1"/>
    </xf>
    <xf numFmtId="1" fontId="3" fillId="0" borderId="1065" xfId="2" applyNumberFormat="1" applyFont="1" applyBorder="1" applyAlignment="1" applyProtection="1">
      <alignment horizontal="center" vertical="center" wrapText="1"/>
      <protection locked="0"/>
    </xf>
    <xf numFmtId="1" fontId="3" fillId="0" borderId="1063" xfId="2" applyNumberFormat="1" applyFont="1" applyBorder="1" applyAlignment="1" applyProtection="1">
      <alignment horizontal="center" vertical="center" wrapText="1"/>
      <protection locked="0"/>
    </xf>
    <xf numFmtId="1" fontId="3" fillId="0" borderId="1066" xfId="2" applyNumberFormat="1" applyFont="1" applyBorder="1" applyAlignment="1" applyProtection="1">
      <alignment horizontal="center" vertical="center" wrapText="1"/>
      <protection locked="0"/>
    </xf>
    <xf numFmtId="1" fontId="3" fillId="0" borderId="990" xfId="2" applyNumberFormat="1" applyFont="1" applyBorder="1" applyAlignment="1" applyProtection="1">
      <alignment horizontal="center" vertical="center" wrapText="1"/>
      <protection locked="0"/>
    </xf>
    <xf numFmtId="1" fontId="3" fillId="0" borderId="993" xfId="0" applyNumberFormat="1" applyFont="1" applyBorder="1" applyAlignment="1">
      <alignment horizontal="left" vertical="center"/>
    </xf>
    <xf numFmtId="1" fontId="3" fillId="0" borderId="994" xfId="0" applyNumberFormat="1" applyFont="1" applyBorder="1" applyAlignment="1">
      <alignment horizontal="left" vertical="center"/>
    </xf>
    <xf numFmtId="1" fontId="3" fillId="0" borderId="1063" xfId="2" applyNumberFormat="1" applyFont="1" applyBorder="1" applyAlignment="1">
      <alignment horizontal="center" vertical="center" wrapText="1"/>
    </xf>
    <xf numFmtId="1" fontId="3" fillId="0" borderId="1067" xfId="0" applyNumberFormat="1" applyFont="1" applyBorder="1" applyAlignment="1">
      <alignment horizontal="center" vertical="center" wrapText="1"/>
    </xf>
    <xf numFmtId="1" fontId="3" fillId="0" borderId="1060" xfId="2" applyNumberFormat="1" applyFont="1" applyBorder="1" applyAlignment="1">
      <alignment horizontal="center" vertical="center" wrapText="1"/>
    </xf>
    <xf numFmtId="1" fontId="3" fillId="0" borderId="1066" xfId="2" applyNumberFormat="1" applyFont="1" applyBorder="1" applyAlignment="1">
      <alignment horizontal="center" vertical="center" wrapText="1"/>
    </xf>
    <xf numFmtId="1" fontId="3" fillId="0" borderId="990" xfId="2" applyNumberFormat="1" applyFont="1" applyBorder="1" applyAlignment="1">
      <alignment horizontal="center" vertical="center" wrapText="1"/>
    </xf>
    <xf numFmtId="1" fontId="3" fillId="0" borderId="1063" xfId="3" applyNumberFormat="1" applyFont="1" applyBorder="1" applyAlignment="1">
      <alignment horizontal="center" vertical="center"/>
    </xf>
    <xf numFmtId="1" fontId="3" fillId="0" borderId="1042" xfId="2" quotePrefix="1" applyNumberFormat="1" applyFont="1" applyBorder="1" applyAlignment="1">
      <alignment horizontal="center" vertical="center" wrapText="1"/>
    </xf>
    <xf numFmtId="1" fontId="3" fillId="0" borderId="1052" xfId="2" quotePrefix="1" applyNumberFormat="1" applyFont="1" applyBorder="1" applyAlignment="1">
      <alignment horizontal="center" vertical="center" wrapText="1"/>
    </xf>
    <xf numFmtId="1" fontId="3" fillId="0" borderId="1070" xfId="2" quotePrefix="1" applyNumberFormat="1" applyFont="1" applyBorder="1" applyAlignment="1">
      <alignment horizontal="center" vertical="center" wrapText="1"/>
    </xf>
    <xf numFmtId="1" fontId="3" fillId="0" borderId="1043" xfId="2" quotePrefix="1" applyNumberFormat="1" applyFont="1" applyBorder="1" applyAlignment="1">
      <alignment horizontal="center" vertical="center" wrapText="1"/>
    </xf>
    <xf numFmtId="1" fontId="3" fillId="0" borderId="1060" xfId="2" quotePrefix="1" applyNumberFormat="1" applyFont="1" applyBorder="1" applyAlignment="1">
      <alignment horizontal="center" vertical="center" wrapText="1"/>
    </xf>
    <xf numFmtId="1" fontId="3" fillId="0" borderId="1064" xfId="2" quotePrefix="1" applyNumberFormat="1" applyFont="1" applyBorder="1" applyAlignment="1">
      <alignment horizontal="center" vertical="center" wrapText="1"/>
    </xf>
    <xf numFmtId="1" fontId="3" fillId="0" borderId="1060" xfId="0" applyNumberFormat="1" applyFont="1" applyBorder="1" applyAlignment="1">
      <alignment horizontal="center" vertical="center" wrapText="1"/>
    </xf>
    <xf numFmtId="1" fontId="3" fillId="0" borderId="1064" xfId="0" applyNumberFormat="1" applyFont="1" applyBorder="1" applyAlignment="1">
      <alignment horizontal="center" vertical="center" wrapText="1"/>
    </xf>
    <xf numFmtId="1" fontId="3" fillId="0" borderId="1042" xfId="2" applyNumberFormat="1" applyFont="1" applyBorder="1" applyAlignment="1">
      <alignment horizontal="left" vertical="center" wrapText="1"/>
    </xf>
    <xf numFmtId="1" fontId="3" fillId="0" borderId="1043" xfId="2" applyNumberFormat="1" applyFont="1" applyBorder="1" applyAlignment="1">
      <alignment horizontal="left" vertical="center" wrapText="1"/>
    </xf>
    <xf numFmtId="1" fontId="3" fillId="0" borderId="1051" xfId="2" applyNumberFormat="1" applyFont="1" applyBorder="1" applyAlignment="1">
      <alignment horizontal="center" vertical="center" wrapText="1"/>
    </xf>
    <xf numFmtId="1" fontId="3" fillId="0" borderId="1070" xfId="0" applyNumberFormat="1" applyFont="1" applyBorder="1" applyAlignment="1">
      <alignment horizontal="center" vertical="center" wrapText="1"/>
    </xf>
    <xf numFmtId="1" fontId="3" fillId="0" borderId="1051" xfId="2" applyNumberFormat="1" applyFont="1" applyBorder="1" applyAlignment="1">
      <alignment horizontal="center" vertical="center"/>
    </xf>
    <xf numFmtId="1" fontId="3" fillId="0" borderId="993" xfId="2" applyNumberFormat="1" applyFont="1" applyBorder="1" applyAlignment="1">
      <alignment horizontal="left" vertical="center" wrapText="1"/>
    </xf>
    <xf numFmtId="1" fontId="3" fillId="0" borderId="994" xfId="2" applyNumberFormat="1" applyFont="1" applyBorder="1" applyAlignment="1">
      <alignment horizontal="left" vertical="center" wrapText="1"/>
    </xf>
    <xf numFmtId="0" fontId="3" fillId="0" borderId="1060" xfId="0" applyFont="1" applyBorder="1" applyAlignment="1">
      <alignment horizontal="center" vertical="center"/>
    </xf>
    <xf numFmtId="0" fontId="3" fillId="0" borderId="1055" xfId="0" applyFont="1" applyBorder="1" applyAlignment="1">
      <alignment horizontal="center" vertical="center" wrapText="1"/>
    </xf>
    <xf numFmtId="0" fontId="3" fillId="0" borderId="990" xfId="0" applyFont="1" applyBorder="1" applyAlignment="1">
      <alignment horizontal="center" vertical="center" wrapText="1"/>
    </xf>
    <xf numFmtId="1" fontId="3" fillId="0" borderId="1055" xfId="0" applyNumberFormat="1" applyFont="1" applyBorder="1" applyAlignment="1">
      <alignment horizontal="center" vertical="center"/>
    </xf>
    <xf numFmtId="1" fontId="3" fillId="0" borderId="1072" xfId="0" applyNumberFormat="1" applyFont="1" applyBorder="1" applyAlignment="1">
      <alignment horizontal="center" vertical="center" wrapText="1"/>
    </xf>
    <xf numFmtId="0" fontId="2" fillId="3" borderId="990" xfId="0" applyFont="1" applyFill="1" applyBorder="1" applyAlignment="1">
      <alignment horizontal="left" vertical="center" wrapText="1"/>
    </xf>
    <xf numFmtId="1" fontId="3" fillId="0" borderId="1070" xfId="0" applyNumberFormat="1" applyFont="1" applyBorder="1" applyAlignment="1">
      <alignment horizontal="center" vertical="center"/>
    </xf>
    <xf numFmtId="1" fontId="3" fillId="0" borderId="1084" xfId="0" applyNumberFormat="1" applyFont="1" applyBorder="1" applyAlignment="1">
      <alignment horizontal="center" vertical="center" wrapText="1"/>
    </xf>
    <xf numFmtId="1" fontId="3" fillId="0" borderId="1086" xfId="0" applyNumberFormat="1" applyFont="1" applyBorder="1" applyAlignment="1">
      <alignment horizontal="center" vertical="center" wrapText="1"/>
    </xf>
    <xf numFmtId="1" fontId="3" fillId="0" borderId="1080" xfId="0" applyNumberFormat="1" applyFont="1" applyBorder="1" applyAlignment="1">
      <alignment horizontal="center" vertical="center" wrapText="1"/>
    </xf>
    <xf numFmtId="1" fontId="3" fillId="0" borderId="1083" xfId="0" applyNumberFormat="1" applyFont="1" applyBorder="1" applyAlignment="1">
      <alignment horizontal="center" vertical="center" wrapText="1"/>
    </xf>
    <xf numFmtId="1" fontId="3" fillId="0" borderId="1081" xfId="0" applyNumberFormat="1" applyFont="1" applyBorder="1" applyAlignment="1">
      <alignment horizontal="center" vertical="center" wrapText="1"/>
    </xf>
    <xf numFmtId="1" fontId="3" fillId="0" borderId="1082" xfId="0" applyNumberFormat="1" applyFont="1" applyBorder="1" applyAlignment="1">
      <alignment horizontal="center" vertical="center" wrapText="1"/>
    </xf>
    <xf numFmtId="1" fontId="3" fillId="0" borderId="1085" xfId="0" applyNumberFormat="1" applyFont="1" applyBorder="1" applyAlignment="1">
      <alignment horizontal="center" vertical="center" wrapText="1"/>
    </xf>
    <xf numFmtId="1" fontId="3" fillId="0" borderId="1101" xfId="0" applyNumberFormat="1" applyFont="1" applyBorder="1" applyAlignment="1">
      <alignment horizontal="center" vertical="center" wrapText="1"/>
    </xf>
    <xf numFmtId="1" fontId="3" fillId="0" borderId="1099" xfId="0" applyNumberFormat="1" applyFont="1" applyBorder="1" applyAlignment="1">
      <alignment horizontal="center" vertical="center" wrapText="1"/>
    </xf>
    <xf numFmtId="1" fontId="3" fillId="0" borderId="1100" xfId="0" applyNumberFormat="1" applyFont="1" applyBorder="1" applyAlignment="1">
      <alignment horizontal="center" vertical="center" wrapText="1"/>
    </xf>
    <xf numFmtId="1" fontId="3" fillId="0" borderId="1096" xfId="0" applyNumberFormat="1" applyFont="1" applyBorder="1" applyAlignment="1">
      <alignment horizontal="center" vertical="center" wrapText="1"/>
    </xf>
    <xf numFmtId="1" fontId="3" fillId="0" borderId="1097" xfId="0" applyNumberFormat="1" applyFont="1" applyBorder="1" applyAlignment="1">
      <alignment horizontal="center" vertical="center" wrapText="1"/>
    </xf>
    <xf numFmtId="1" fontId="3" fillId="0" borderId="1098" xfId="0" applyNumberFormat="1" applyFont="1" applyBorder="1" applyAlignment="1">
      <alignment horizontal="center" vertical="center" wrapText="1"/>
    </xf>
    <xf numFmtId="1" fontId="3" fillId="0" borderId="1084" xfId="0" applyNumberFormat="1" applyFont="1" applyBorder="1" applyAlignment="1">
      <alignment horizontal="center" vertical="center"/>
    </xf>
    <xf numFmtId="1" fontId="3" fillId="0" borderId="1100" xfId="0" applyNumberFormat="1" applyFont="1" applyBorder="1" applyAlignment="1">
      <alignment horizontal="center" vertical="center"/>
    </xf>
    <xf numFmtId="1" fontId="3" fillId="0" borderId="927" xfId="0" applyNumberFormat="1" applyFont="1" applyBorder="1" applyAlignment="1">
      <alignment horizontal="center" vertical="center"/>
    </xf>
    <xf numFmtId="1" fontId="3" fillId="0" borderId="812" xfId="0" applyNumberFormat="1" applyFont="1" applyBorder="1" applyAlignment="1">
      <alignment horizontal="center" vertical="center"/>
    </xf>
    <xf numFmtId="1" fontId="3" fillId="0" borderId="813" xfId="0" applyNumberFormat="1" applyFont="1" applyBorder="1" applyAlignment="1">
      <alignment horizontal="center" vertical="center"/>
    </xf>
    <xf numFmtId="1" fontId="3" fillId="0" borderId="940" xfId="0" applyNumberFormat="1" applyFont="1" applyBorder="1" applyAlignment="1">
      <alignment horizontal="center" vertical="center" wrapText="1"/>
    </xf>
    <xf numFmtId="1" fontId="3" fillId="0" borderId="1116" xfId="0" applyNumberFormat="1" applyFont="1" applyBorder="1" applyAlignment="1">
      <alignment horizontal="center" vertical="center" wrapText="1"/>
    </xf>
    <xf numFmtId="1" fontId="3" fillId="0" borderId="1131" xfId="0" applyNumberFormat="1" applyFont="1" applyBorder="1" applyAlignment="1">
      <alignment horizontal="center" vertical="center" wrapText="1"/>
    </xf>
    <xf numFmtId="1" fontId="3" fillId="0" borderId="1132" xfId="0" applyNumberFormat="1" applyFont="1" applyBorder="1" applyAlignment="1">
      <alignment horizontal="center" vertical="center" wrapText="1"/>
    </xf>
    <xf numFmtId="1" fontId="3" fillId="0" borderId="1133" xfId="0" applyNumberFormat="1" applyFont="1" applyBorder="1" applyAlignment="1">
      <alignment horizontal="center" vertical="center" wrapText="1"/>
    </xf>
    <xf numFmtId="1" fontId="3" fillId="0" borderId="1141" xfId="0" applyNumberFormat="1" applyFont="1" applyBorder="1" applyAlignment="1">
      <alignment horizontal="center" vertical="center" wrapText="1"/>
    </xf>
    <xf numFmtId="1" fontId="3" fillId="0" borderId="1137" xfId="0" applyNumberFormat="1" applyFont="1" applyBorder="1" applyAlignment="1">
      <alignment horizontal="center" vertical="center" wrapText="1"/>
    </xf>
    <xf numFmtId="1" fontId="3" fillId="0" borderId="1142" xfId="0" applyNumberFormat="1" applyFont="1" applyBorder="1" applyAlignment="1">
      <alignment horizontal="left"/>
    </xf>
    <xf numFmtId="1" fontId="3" fillId="0" borderId="1143" xfId="0" applyNumberFormat="1" applyFont="1" applyBorder="1" applyAlignment="1">
      <alignment horizontal="left"/>
    </xf>
    <xf numFmtId="1" fontId="3" fillId="0" borderId="1120" xfId="0" applyNumberFormat="1" applyFont="1" applyBorder="1" applyAlignment="1">
      <alignment horizontal="center" vertical="center" wrapText="1"/>
    </xf>
    <xf numFmtId="1" fontId="3" fillId="0" borderId="1121" xfId="0" applyNumberFormat="1" applyFont="1" applyBorder="1" applyAlignment="1">
      <alignment horizontal="center" vertical="center" wrapText="1"/>
    </xf>
    <xf numFmtId="1" fontId="3" fillId="0" borderId="1129" xfId="0" applyNumberFormat="1" applyFont="1" applyBorder="1" applyAlignment="1">
      <alignment horizontal="center" vertical="center" wrapText="1"/>
    </xf>
    <xf numFmtId="1" fontId="3" fillId="0" borderId="1130" xfId="0" applyNumberFormat="1" applyFont="1" applyBorder="1" applyAlignment="1">
      <alignment horizontal="center" vertical="center" wrapText="1"/>
    </xf>
    <xf numFmtId="1" fontId="3" fillId="0" borderId="1147" xfId="0" applyNumberFormat="1" applyFont="1" applyBorder="1" applyAlignment="1">
      <alignment horizontal="center" vertical="center"/>
    </xf>
    <xf numFmtId="1" fontId="3" fillId="0" borderId="1130" xfId="0" applyNumberFormat="1" applyFont="1" applyBorder="1" applyAlignment="1">
      <alignment horizontal="center" vertical="center"/>
    </xf>
    <xf numFmtId="1" fontId="3" fillId="0" borderId="1147" xfId="0" applyNumberFormat="1" applyFont="1" applyBorder="1" applyAlignment="1">
      <alignment horizontal="center" vertical="center" wrapText="1"/>
    </xf>
    <xf numFmtId="1" fontId="3" fillId="0" borderId="1131" xfId="0" applyNumberFormat="1" applyFont="1" applyBorder="1" applyAlignment="1">
      <alignment horizontal="center" vertical="center"/>
    </xf>
    <xf numFmtId="1" fontId="3" fillId="0" borderId="1132" xfId="0" applyNumberFormat="1" applyFont="1" applyBorder="1" applyAlignment="1">
      <alignment horizontal="center" vertical="center"/>
    </xf>
    <xf numFmtId="1" fontId="3" fillId="0" borderId="1133" xfId="0" applyNumberFormat="1" applyFont="1" applyBorder="1" applyAlignment="1">
      <alignment horizontal="center" vertical="center"/>
    </xf>
    <xf numFmtId="1" fontId="3" fillId="0" borderId="1090" xfId="0" applyNumberFormat="1" applyFont="1" applyBorder="1" applyAlignment="1">
      <alignment horizontal="left" vertical="center"/>
    </xf>
    <xf numFmtId="1" fontId="3" fillId="3" borderId="1131" xfId="0" applyNumberFormat="1" applyFont="1" applyFill="1" applyBorder="1" applyAlignment="1">
      <alignment horizontal="center" vertical="center" wrapText="1"/>
    </xf>
    <xf numFmtId="1" fontId="3" fillId="3" borderId="1133" xfId="0" applyNumberFormat="1" applyFont="1" applyFill="1" applyBorder="1" applyAlignment="1">
      <alignment horizontal="center" vertical="center" wrapText="1"/>
    </xf>
    <xf numFmtId="1" fontId="3" fillId="0" borderId="1154" xfId="0" applyNumberFormat="1" applyFont="1" applyBorder="1" applyAlignment="1">
      <alignment horizontal="center" vertical="center" wrapText="1"/>
    </xf>
    <xf numFmtId="1" fontId="3" fillId="0" borderId="1131" xfId="0" applyNumberFormat="1" applyFont="1" applyBorder="1" applyAlignment="1">
      <alignment horizontal="left" vertical="center" wrapText="1"/>
    </xf>
    <xf numFmtId="1" fontId="3" fillId="0" borderId="1133" xfId="0" applyNumberFormat="1" applyFont="1" applyBorder="1" applyAlignment="1">
      <alignment horizontal="left" vertical="center" wrapText="1"/>
    </xf>
    <xf numFmtId="1" fontId="3" fillId="0" borderId="1090" xfId="0" applyNumberFormat="1" applyFont="1" applyBorder="1" applyAlignment="1">
      <alignment horizontal="center" vertical="center" wrapText="1"/>
    </xf>
    <xf numFmtId="1" fontId="3" fillId="0" borderId="1150" xfId="0" applyNumberFormat="1" applyFont="1" applyBorder="1" applyAlignment="1">
      <alignment horizontal="center" vertical="center" wrapText="1"/>
    </xf>
    <xf numFmtId="1" fontId="3" fillId="0" borderId="1149" xfId="0" applyNumberFormat="1" applyFont="1" applyBorder="1" applyAlignment="1">
      <alignment horizontal="center" vertical="center" wrapText="1"/>
    </xf>
    <xf numFmtId="1" fontId="3" fillId="0" borderId="1159" xfId="0" applyNumberFormat="1" applyFont="1" applyBorder="1" applyAlignment="1">
      <alignment horizontal="center" vertical="center" wrapText="1"/>
    </xf>
    <xf numFmtId="1" fontId="3" fillId="3" borderId="1132" xfId="0" applyNumberFormat="1" applyFont="1" applyFill="1" applyBorder="1" applyAlignment="1">
      <alignment horizontal="center" vertical="center" wrapText="1"/>
    </xf>
    <xf numFmtId="1" fontId="3" fillId="0" borderId="1150" xfId="0" applyNumberFormat="1" applyFont="1" applyBorder="1" applyAlignment="1">
      <alignment horizontal="center" vertical="center"/>
    </xf>
    <xf numFmtId="1" fontId="3" fillId="0" borderId="1149" xfId="0" applyNumberFormat="1" applyFont="1" applyBorder="1" applyAlignment="1">
      <alignment horizontal="center" vertical="center"/>
    </xf>
    <xf numFmtId="1" fontId="3" fillId="0" borderId="1159" xfId="0" applyNumberFormat="1" applyFont="1" applyBorder="1" applyAlignment="1">
      <alignment horizontal="center" vertical="center"/>
    </xf>
    <xf numFmtId="1" fontId="3" fillId="0" borderId="1160" xfId="0" applyNumberFormat="1" applyFont="1" applyBorder="1" applyAlignment="1">
      <alignment horizontal="center" vertical="center" wrapText="1"/>
    </xf>
    <xf numFmtId="1" fontId="3" fillId="0" borderId="1153" xfId="0" applyNumberFormat="1" applyFont="1" applyBorder="1" applyAlignment="1">
      <alignment horizontal="left" vertical="center" wrapText="1"/>
    </xf>
    <xf numFmtId="1" fontId="3" fillId="0" borderId="1151" xfId="0" applyNumberFormat="1" applyFont="1" applyBorder="1" applyAlignment="1">
      <alignment horizontal="left" vertical="center" wrapText="1"/>
    </xf>
    <xf numFmtId="1" fontId="3" fillId="0" borderId="1165" xfId="0" applyNumberFormat="1" applyFont="1" applyBorder="1" applyAlignment="1">
      <alignment horizontal="center" vertical="center" wrapText="1"/>
    </xf>
    <xf numFmtId="1" fontId="3" fillId="0" borderId="1166" xfId="0" applyNumberFormat="1" applyFont="1" applyBorder="1" applyAlignment="1">
      <alignment horizontal="center" vertical="center" wrapText="1"/>
    </xf>
    <xf numFmtId="1" fontId="3" fillId="0" borderId="1108" xfId="0" applyNumberFormat="1" applyFont="1" applyBorder="1" applyAlignment="1">
      <alignment horizontal="center" vertical="center" wrapText="1"/>
    </xf>
    <xf numFmtId="1" fontId="3" fillId="0" borderId="1169" xfId="2" applyNumberFormat="1" applyFont="1" applyBorder="1" applyAlignment="1" applyProtection="1">
      <alignment horizontal="center" vertical="center" wrapText="1"/>
      <protection locked="0"/>
    </xf>
    <xf numFmtId="1" fontId="3" fillId="0" borderId="1130" xfId="2" applyNumberFormat="1" applyFont="1" applyBorder="1" applyAlignment="1" applyProtection="1">
      <alignment horizontal="center" vertical="center" wrapText="1"/>
      <protection locked="0"/>
    </xf>
    <xf numFmtId="1" fontId="3" fillId="0" borderId="1147" xfId="2" applyNumberFormat="1" applyFont="1" applyBorder="1" applyAlignment="1" applyProtection="1">
      <alignment horizontal="center" vertical="center" wrapText="1"/>
      <protection locked="0"/>
    </xf>
    <xf numFmtId="1" fontId="3" fillId="0" borderId="1154" xfId="2" applyNumberFormat="1" applyFont="1" applyBorder="1" applyAlignment="1" applyProtection="1">
      <alignment horizontal="center" vertical="center" wrapText="1"/>
      <protection locked="0"/>
    </xf>
    <xf numFmtId="1" fontId="3" fillId="0" borderId="1170" xfId="0" applyNumberFormat="1" applyFont="1" applyBorder="1" applyAlignment="1">
      <alignment horizontal="center" vertical="center"/>
    </xf>
    <xf numFmtId="1" fontId="3" fillId="0" borderId="1153" xfId="0" applyNumberFormat="1" applyFont="1" applyBorder="1" applyAlignment="1">
      <alignment horizontal="left" vertical="center"/>
    </xf>
    <xf numFmtId="1" fontId="3" fillId="0" borderId="1151" xfId="0" applyNumberFormat="1" applyFont="1" applyBorder="1" applyAlignment="1">
      <alignment horizontal="left" vertical="center"/>
    </xf>
    <xf numFmtId="1" fontId="3" fillId="0" borderId="1147" xfId="2" applyNumberFormat="1" applyFont="1" applyBorder="1" applyAlignment="1">
      <alignment horizontal="center" vertical="center" wrapText="1"/>
    </xf>
    <xf numFmtId="1" fontId="3" fillId="0" borderId="1130" xfId="2" applyNumberFormat="1" applyFont="1" applyBorder="1" applyAlignment="1">
      <alignment horizontal="center" vertical="center" wrapText="1"/>
    </xf>
    <xf numFmtId="1" fontId="3" fillId="0" borderId="1171" xfId="0" applyNumberFormat="1" applyFont="1" applyBorder="1" applyAlignment="1">
      <alignment horizontal="center" vertical="center" wrapText="1"/>
    </xf>
    <xf numFmtId="1" fontId="3" fillId="0" borderId="1172" xfId="0" applyNumberFormat="1" applyFont="1" applyBorder="1" applyAlignment="1">
      <alignment horizontal="center" vertical="center" wrapText="1"/>
    </xf>
    <xf numFmtId="1" fontId="3" fillId="0" borderId="1167" xfId="2" applyNumberFormat="1" applyFont="1" applyBorder="1" applyAlignment="1">
      <alignment horizontal="center" vertical="center" wrapText="1"/>
    </xf>
    <xf numFmtId="1" fontId="3" fillId="0" borderId="1154" xfId="2" applyNumberFormat="1" applyFont="1" applyBorder="1" applyAlignment="1">
      <alignment horizontal="center" vertical="center" wrapText="1"/>
    </xf>
    <xf numFmtId="1" fontId="3" fillId="0" borderId="1147" xfId="3" applyNumberFormat="1" applyFont="1" applyBorder="1" applyAlignment="1">
      <alignment horizontal="center" vertical="center"/>
    </xf>
    <xf numFmtId="1" fontId="3" fillId="0" borderId="1130" xfId="3" applyNumberFormat="1" applyFont="1" applyBorder="1" applyAlignment="1">
      <alignment horizontal="center" vertical="center"/>
    </xf>
    <xf numFmtId="1" fontId="3" fillId="0" borderId="1170" xfId="2" quotePrefix="1" applyNumberFormat="1" applyFont="1" applyBorder="1" applyAlignment="1">
      <alignment horizontal="center" vertical="center" wrapText="1"/>
    </xf>
    <xf numFmtId="1" fontId="3" fillId="0" borderId="1132" xfId="2" quotePrefix="1" applyNumberFormat="1" applyFont="1" applyBorder="1" applyAlignment="1">
      <alignment horizontal="center" vertical="center" wrapText="1"/>
    </xf>
    <xf numFmtId="1" fontId="3" fillId="0" borderId="1179" xfId="2" quotePrefix="1" applyNumberFormat="1" applyFont="1" applyBorder="1" applyAlignment="1">
      <alignment horizontal="center" vertical="center" wrapText="1"/>
    </xf>
    <xf numFmtId="1" fontId="3" fillId="0" borderId="1133" xfId="2" quotePrefix="1" applyNumberFormat="1" applyFont="1" applyBorder="1" applyAlignment="1">
      <alignment horizontal="center" vertical="center" wrapText="1"/>
    </xf>
    <xf numFmtId="1" fontId="3" fillId="0" borderId="1167" xfId="2" quotePrefix="1" applyNumberFormat="1" applyFont="1" applyBorder="1" applyAlignment="1">
      <alignment horizontal="center" vertical="center" wrapText="1"/>
    </xf>
    <xf numFmtId="1" fontId="3" fillId="0" borderId="1168" xfId="2" quotePrefix="1" applyNumberFormat="1" applyFont="1" applyBorder="1" applyAlignment="1">
      <alignment horizontal="center" vertical="center" wrapText="1"/>
    </xf>
    <xf numFmtId="1" fontId="3" fillId="0" borderId="1180" xfId="2" applyNumberFormat="1" applyFont="1" applyBorder="1" applyAlignment="1">
      <alignment horizontal="center" vertical="center" wrapText="1"/>
    </xf>
    <xf numFmtId="1" fontId="3" fillId="0" borderId="1167" xfId="0" applyNumberFormat="1" applyFont="1" applyBorder="1" applyAlignment="1">
      <alignment horizontal="center" vertical="center" wrapText="1"/>
    </xf>
    <xf numFmtId="1" fontId="3" fillId="0" borderId="1168" xfId="0" applyNumberFormat="1" applyFont="1" applyBorder="1" applyAlignment="1">
      <alignment horizontal="center" vertical="center" wrapText="1"/>
    </xf>
    <xf numFmtId="1" fontId="3" fillId="0" borderId="1170" xfId="2" applyNumberFormat="1" applyFont="1" applyBorder="1" applyAlignment="1">
      <alignment horizontal="left" vertical="center" wrapText="1"/>
    </xf>
    <xf numFmtId="1" fontId="3" fillId="0" borderId="1133" xfId="2" applyNumberFormat="1" applyFont="1" applyBorder="1" applyAlignment="1">
      <alignment horizontal="left" vertical="center" wrapText="1"/>
    </xf>
    <xf numFmtId="1" fontId="3" fillId="0" borderId="1170" xfId="0" applyNumberFormat="1" applyFont="1" applyBorder="1" applyAlignment="1">
      <alignment horizontal="center" vertical="center" wrapText="1"/>
    </xf>
    <xf numFmtId="1" fontId="3" fillId="0" borderId="1179" xfId="0" applyNumberFormat="1" applyFont="1" applyBorder="1" applyAlignment="1">
      <alignment horizontal="center" vertical="center" wrapText="1"/>
    </xf>
    <xf numFmtId="1" fontId="3" fillId="0" borderId="1147" xfId="2" applyNumberFormat="1" applyFont="1" applyBorder="1" applyAlignment="1">
      <alignment horizontal="center" vertical="center"/>
    </xf>
    <xf numFmtId="1" fontId="3" fillId="0" borderId="1181" xfId="2" applyNumberFormat="1" applyFont="1" applyBorder="1" applyAlignment="1">
      <alignment horizontal="left" vertical="center" wrapText="1"/>
    </xf>
    <xf numFmtId="1" fontId="3" fillId="0" borderId="1175" xfId="2" applyNumberFormat="1" applyFont="1" applyBorder="1" applyAlignment="1">
      <alignment horizontal="left" vertical="center" wrapText="1"/>
    </xf>
    <xf numFmtId="0" fontId="3" fillId="0" borderId="1167" xfId="0" applyFont="1" applyBorder="1" applyAlignment="1">
      <alignment horizontal="center" vertical="center"/>
    </xf>
    <xf numFmtId="1" fontId="3" fillId="0" borderId="1173" xfId="0" applyNumberFormat="1" applyFont="1" applyBorder="1" applyAlignment="1">
      <alignment horizontal="center" vertical="center" wrapText="1"/>
    </xf>
    <xf numFmtId="1" fontId="3" fillId="0" borderId="1178" xfId="0" applyNumberFormat="1" applyFont="1" applyBorder="1" applyAlignment="1">
      <alignment horizontal="center" vertical="center" wrapText="1"/>
    </xf>
    <xf numFmtId="0" fontId="3" fillId="0" borderId="1154" xfId="0" applyFont="1" applyBorder="1" applyAlignment="1">
      <alignment horizontal="center" vertical="center" wrapText="1"/>
    </xf>
    <xf numFmtId="1" fontId="3" fillId="0" borderId="1154" xfId="0" applyNumberFormat="1" applyFont="1" applyBorder="1" applyAlignment="1">
      <alignment horizontal="center" vertical="center"/>
    </xf>
    <xf numFmtId="1" fontId="3" fillId="0" borderId="1183" xfId="0" applyNumberFormat="1" applyFont="1" applyBorder="1" applyAlignment="1">
      <alignment horizontal="center" vertical="center" wrapText="1"/>
    </xf>
    <xf numFmtId="0" fontId="3" fillId="3" borderId="1130" xfId="0" applyFont="1" applyFill="1" applyBorder="1" applyAlignment="1">
      <alignment horizontal="left" vertical="center" wrapText="1"/>
    </xf>
    <xf numFmtId="1" fontId="3" fillId="0" borderId="1179" xfId="0" applyNumberFormat="1" applyFont="1" applyBorder="1" applyAlignment="1">
      <alignment horizontal="center" vertical="center"/>
    </xf>
    <xf numFmtId="1" fontId="3" fillId="0" borderId="1195" xfId="0" applyNumberFormat="1" applyFont="1" applyBorder="1" applyAlignment="1">
      <alignment horizontal="center" vertical="center" wrapText="1"/>
    </xf>
    <xf numFmtId="1" fontId="3" fillId="0" borderId="1197" xfId="0" applyNumberFormat="1" applyFont="1" applyBorder="1" applyAlignment="1">
      <alignment horizontal="center" vertical="center" wrapText="1"/>
    </xf>
    <xf numFmtId="1" fontId="3" fillId="0" borderId="1191" xfId="0" applyNumberFormat="1" applyFont="1" applyBorder="1" applyAlignment="1">
      <alignment horizontal="center" vertical="center" wrapText="1"/>
    </xf>
    <xf numFmtId="1" fontId="3" fillId="0" borderId="1194" xfId="0" applyNumberFormat="1" applyFont="1" applyBorder="1" applyAlignment="1">
      <alignment horizontal="center" vertical="center" wrapText="1"/>
    </xf>
    <xf numFmtId="1" fontId="3" fillId="0" borderId="1192" xfId="0" applyNumberFormat="1" applyFont="1" applyBorder="1" applyAlignment="1">
      <alignment horizontal="center" vertical="center" wrapText="1"/>
    </xf>
    <xf numFmtId="1" fontId="3" fillId="0" borderId="1193" xfId="0" applyNumberFormat="1" applyFont="1" applyBorder="1" applyAlignment="1">
      <alignment horizontal="center" vertical="center" wrapText="1"/>
    </xf>
    <xf numFmtId="1" fontId="3" fillId="0" borderId="1196" xfId="0" applyNumberFormat="1" applyFont="1" applyBorder="1" applyAlignment="1">
      <alignment horizontal="center" vertical="center" wrapText="1"/>
    </xf>
    <xf numFmtId="1" fontId="3" fillId="0" borderId="1208" xfId="0" applyNumberFormat="1" applyFont="1" applyBorder="1" applyAlignment="1">
      <alignment horizontal="center" vertical="center" wrapText="1"/>
    </xf>
    <xf numFmtId="1" fontId="3" fillId="0" borderId="1207" xfId="0" applyNumberFormat="1" applyFont="1" applyBorder="1" applyAlignment="1">
      <alignment horizontal="center" vertical="center" wrapText="1"/>
    </xf>
    <xf numFmtId="1" fontId="3" fillId="0" borderId="1195" xfId="0" applyNumberFormat="1" applyFont="1" applyBorder="1" applyAlignment="1">
      <alignment horizontal="center" vertical="center"/>
    </xf>
    <xf numFmtId="1" fontId="3" fillId="0" borderId="1196" xfId="0" applyNumberFormat="1" applyFont="1" applyBorder="1" applyAlignment="1">
      <alignment horizontal="center" vertical="center"/>
    </xf>
    <xf numFmtId="1" fontId="3" fillId="0" borderId="1197" xfId="0" applyNumberFormat="1" applyFont="1" applyBorder="1" applyAlignment="1">
      <alignment horizontal="center" vertical="center"/>
    </xf>
    <xf numFmtId="1" fontId="3" fillId="0" borderId="1207" xfId="0" applyNumberFormat="1" applyFont="1" applyBorder="1" applyAlignment="1">
      <alignment horizontal="center" vertical="center"/>
    </xf>
    <xf numFmtId="1" fontId="3" fillId="0" borderId="1218" xfId="0" applyNumberFormat="1" applyFont="1" applyBorder="1" applyAlignment="1">
      <alignment horizontal="center" vertical="center" wrapText="1"/>
    </xf>
    <xf numFmtId="1" fontId="3" fillId="0" borderId="1224" xfId="0" applyNumberFormat="1" applyFont="1" applyBorder="1" applyAlignment="1">
      <alignment horizontal="center" vertical="center" wrapText="1"/>
    </xf>
    <xf numFmtId="1" fontId="3" fillId="0" borderId="1225" xfId="0" applyNumberFormat="1" applyFont="1" applyBorder="1" applyAlignment="1">
      <alignment horizontal="center" vertical="center" wrapText="1"/>
    </xf>
    <xf numFmtId="1" fontId="3" fillId="0" borderId="1226" xfId="0" applyNumberFormat="1" applyFont="1" applyBorder="1" applyAlignment="1">
      <alignment horizontal="center" vertical="center" wrapText="1"/>
    </xf>
    <xf numFmtId="1" fontId="3" fillId="0" borderId="1227" xfId="0" applyNumberFormat="1" applyFont="1" applyBorder="1" applyAlignment="1">
      <alignment horizontal="center" vertical="center" wrapText="1"/>
    </xf>
    <xf numFmtId="1" fontId="3" fillId="0" borderId="1200" xfId="0" applyNumberFormat="1" applyFont="1" applyBorder="1" applyAlignment="1">
      <alignment horizontal="center" vertical="center" wrapText="1"/>
    </xf>
    <xf numFmtId="1" fontId="3" fillId="0" borderId="1223" xfId="0" applyNumberFormat="1" applyFont="1" applyBorder="1" applyAlignment="1">
      <alignment horizontal="center" vertical="center" wrapText="1"/>
    </xf>
    <xf numFmtId="1" fontId="3" fillId="0" borderId="1219" xfId="0" applyNumberFormat="1" applyFont="1" applyBorder="1" applyAlignment="1">
      <alignment horizontal="center" vertical="center" wrapText="1"/>
    </xf>
    <xf numFmtId="1" fontId="3" fillId="0" borderId="1243" xfId="0" applyNumberFormat="1" applyFont="1" applyBorder="1" applyAlignment="1">
      <alignment horizontal="center" vertical="center" wrapText="1"/>
    </xf>
    <xf numFmtId="1" fontId="3" fillId="0" borderId="1244" xfId="0" applyNumberFormat="1" applyFont="1" applyBorder="1" applyAlignment="1">
      <alignment horizontal="center" vertical="center" wrapText="1"/>
    </xf>
    <xf numFmtId="1" fontId="3" fillId="0" borderId="1245" xfId="0" applyNumberFormat="1" applyFont="1" applyBorder="1" applyAlignment="1">
      <alignment horizontal="center" vertical="center" wrapText="1"/>
    </xf>
    <xf numFmtId="1" fontId="3" fillId="0" borderId="1251" xfId="0" applyNumberFormat="1" applyFont="1" applyBorder="1" applyAlignment="1">
      <alignment horizontal="left"/>
    </xf>
    <xf numFmtId="1" fontId="3" fillId="0" borderId="1252" xfId="0" applyNumberFormat="1" applyFont="1" applyBorder="1" applyAlignment="1">
      <alignment horizontal="left"/>
    </xf>
    <xf numFmtId="1" fontId="3" fillId="0" borderId="1233" xfId="0" applyNumberFormat="1" applyFont="1" applyBorder="1" applyAlignment="1">
      <alignment horizontal="center" vertical="center" wrapText="1"/>
    </xf>
    <xf numFmtId="1" fontId="3" fillId="0" borderId="1234" xfId="0" applyNumberFormat="1" applyFont="1" applyBorder="1" applyAlignment="1">
      <alignment horizontal="center" vertical="center" wrapText="1"/>
    </xf>
    <xf numFmtId="1" fontId="3" fillId="0" borderId="1241" xfId="0" applyNumberFormat="1" applyFont="1" applyBorder="1" applyAlignment="1">
      <alignment horizontal="center" vertical="center" wrapText="1"/>
    </xf>
    <xf numFmtId="1" fontId="3" fillId="0" borderId="1242" xfId="0" applyNumberFormat="1" applyFont="1" applyBorder="1" applyAlignment="1">
      <alignment horizontal="center" vertical="center" wrapText="1"/>
    </xf>
    <xf numFmtId="1" fontId="3" fillId="0" borderId="1256" xfId="0" applyNumberFormat="1" applyFont="1" applyBorder="1" applyAlignment="1">
      <alignment horizontal="center" vertical="center"/>
    </xf>
    <xf numFmtId="1" fontId="3" fillId="0" borderId="1242" xfId="0" applyNumberFormat="1" applyFont="1" applyBorder="1" applyAlignment="1">
      <alignment horizontal="center" vertical="center"/>
    </xf>
    <xf numFmtId="1" fontId="3" fillId="0" borderId="1256" xfId="0" applyNumberFormat="1" applyFont="1" applyBorder="1" applyAlignment="1">
      <alignment horizontal="center" vertical="center" wrapText="1"/>
    </xf>
    <xf numFmtId="1" fontId="3" fillId="0" borderId="1243" xfId="0" applyNumberFormat="1" applyFont="1" applyBorder="1" applyAlignment="1">
      <alignment horizontal="center" vertical="center"/>
    </xf>
    <xf numFmtId="1" fontId="3" fillId="0" borderId="1244" xfId="0" applyNumberFormat="1" applyFont="1" applyBorder="1" applyAlignment="1">
      <alignment horizontal="center" vertical="center"/>
    </xf>
    <xf numFmtId="1" fontId="3" fillId="0" borderId="1245" xfId="0" applyNumberFormat="1" applyFont="1" applyBorder="1" applyAlignment="1">
      <alignment horizontal="center" vertical="center"/>
    </xf>
    <xf numFmtId="1" fontId="3" fillId="0" borderId="1201" xfId="0" applyNumberFormat="1" applyFont="1" applyBorder="1" applyAlignment="1">
      <alignment horizontal="left" vertical="center"/>
    </xf>
    <xf numFmtId="1" fontId="3" fillId="3" borderId="1243" xfId="0" applyNumberFormat="1" applyFont="1" applyFill="1" applyBorder="1" applyAlignment="1">
      <alignment horizontal="center" vertical="center" wrapText="1"/>
    </xf>
    <xf numFmtId="1" fontId="3" fillId="3" borderId="1245" xfId="0" applyNumberFormat="1" applyFont="1" applyFill="1" applyBorder="1" applyAlignment="1">
      <alignment horizontal="center" vertical="center" wrapText="1"/>
    </xf>
    <xf numFmtId="1" fontId="3" fillId="0" borderId="1261" xfId="0" applyNumberFormat="1" applyFont="1" applyBorder="1" applyAlignment="1">
      <alignment horizontal="center" vertical="center" wrapText="1"/>
    </xf>
    <xf numFmtId="1" fontId="3" fillId="0" borderId="1243" xfId="0" applyNumberFormat="1" applyFont="1" applyBorder="1" applyAlignment="1">
      <alignment horizontal="left" vertical="center" wrapText="1"/>
    </xf>
    <xf numFmtId="1" fontId="3" fillId="0" borderId="1245" xfId="0" applyNumberFormat="1" applyFont="1" applyBorder="1" applyAlignment="1">
      <alignment horizontal="left" vertical="center" wrapText="1"/>
    </xf>
    <xf numFmtId="1" fontId="3" fillId="0" borderId="1201" xfId="0" applyNumberFormat="1" applyFont="1" applyBorder="1" applyAlignment="1">
      <alignment horizontal="center" vertical="center" wrapText="1"/>
    </xf>
    <xf numFmtId="1" fontId="3" fillId="0" borderId="1249" xfId="0" applyNumberFormat="1" applyFont="1" applyBorder="1" applyAlignment="1">
      <alignment horizontal="center" vertical="center" wrapText="1"/>
    </xf>
    <xf numFmtId="1" fontId="3" fillId="0" borderId="1257" xfId="0" applyNumberFormat="1" applyFont="1" applyBorder="1" applyAlignment="1">
      <alignment horizontal="center" vertical="center" wrapText="1"/>
    </xf>
    <xf numFmtId="1" fontId="3" fillId="0" borderId="1250" xfId="0" applyNumberFormat="1" applyFont="1" applyBorder="1" applyAlignment="1">
      <alignment horizontal="center" vertical="center" wrapText="1"/>
    </xf>
    <xf numFmtId="1" fontId="3" fillId="3" borderId="1244" xfId="0" applyNumberFormat="1" applyFont="1" applyFill="1" applyBorder="1" applyAlignment="1">
      <alignment horizontal="center" vertical="center" wrapText="1"/>
    </xf>
    <xf numFmtId="1" fontId="3" fillId="0" borderId="1270" xfId="0" applyNumberFormat="1" applyFont="1" applyBorder="1" applyAlignment="1">
      <alignment horizontal="center" vertical="center"/>
    </xf>
    <xf numFmtId="1" fontId="3" fillId="0" borderId="1271" xfId="0" applyNumberFormat="1" applyFont="1" applyBorder="1" applyAlignment="1">
      <alignment horizontal="center" vertical="center"/>
    </xf>
    <xf numFmtId="1" fontId="3" fillId="0" borderId="1272" xfId="0" applyNumberFormat="1" applyFont="1" applyBorder="1" applyAlignment="1">
      <alignment horizontal="center" vertical="center"/>
    </xf>
    <xf numFmtId="1" fontId="3" fillId="0" borderId="1270" xfId="0" applyNumberFormat="1" applyFont="1" applyBorder="1" applyAlignment="1">
      <alignment horizontal="center" vertical="center" wrapText="1"/>
    </xf>
    <xf numFmtId="1" fontId="3" fillId="0" borderId="1272" xfId="0" applyNumberFormat="1" applyFont="1" applyBorder="1" applyAlignment="1">
      <alignment horizontal="center" vertical="center" wrapText="1"/>
    </xf>
    <xf numFmtId="1" fontId="3" fillId="0" borderId="1273" xfId="0" applyNumberFormat="1" applyFont="1" applyBorder="1" applyAlignment="1">
      <alignment horizontal="center" vertical="center" wrapText="1"/>
    </xf>
    <xf numFmtId="1" fontId="3" fillId="0" borderId="1260" xfId="0" applyNumberFormat="1" applyFont="1" applyBorder="1" applyAlignment="1">
      <alignment horizontal="left" vertical="center" wrapText="1"/>
    </xf>
    <xf numFmtId="1" fontId="3" fillId="0" borderId="1258" xfId="0" applyNumberFormat="1" applyFont="1" applyBorder="1" applyAlignment="1">
      <alignment horizontal="left" vertical="center" wrapText="1"/>
    </xf>
    <xf numFmtId="1" fontId="3" fillId="0" borderId="1269" xfId="0" applyNumberFormat="1" applyFont="1" applyBorder="1" applyAlignment="1">
      <alignment horizontal="center" vertical="center" wrapText="1"/>
    </xf>
    <xf numFmtId="1" fontId="3" fillId="0" borderId="1255" xfId="0" applyNumberFormat="1" applyFont="1" applyBorder="1" applyAlignment="1">
      <alignment horizontal="center" vertical="center" wrapText="1"/>
    </xf>
    <xf numFmtId="1" fontId="3" fillId="0" borderId="1279" xfId="2" applyNumberFormat="1" applyFont="1" applyBorder="1" applyAlignment="1" applyProtection="1">
      <alignment horizontal="center" vertical="center" wrapText="1"/>
      <protection locked="0"/>
    </xf>
    <xf numFmtId="1" fontId="3" fillId="0" borderId="540" xfId="2" applyNumberFormat="1" applyFont="1" applyBorder="1" applyAlignment="1" applyProtection="1">
      <alignment horizontal="center" vertical="center" wrapText="1"/>
      <protection locked="0"/>
    </xf>
    <xf numFmtId="1" fontId="3" fillId="0" borderId="545" xfId="2" applyNumberFormat="1" applyFont="1" applyBorder="1" applyAlignment="1" applyProtection="1">
      <alignment horizontal="center" vertical="center" wrapText="1"/>
      <protection locked="0"/>
    </xf>
    <xf numFmtId="1" fontId="3" fillId="0" borderId="1280" xfId="0" applyNumberFormat="1" applyFont="1" applyBorder="1" applyAlignment="1">
      <alignment horizontal="center" vertical="center"/>
    </xf>
    <xf numFmtId="1" fontId="3" fillId="0" borderId="1274" xfId="0" applyNumberFormat="1" applyFont="1" applyBorder="1" applyAlignment="1">
      <alignment horizontal="center" vertical="center"/>
    </xf>
    <xf numFmtId="1" fontId="3" fillId="0" borderId="1275" xfId="0" applyNumberFormat="1" applyFont="1" applyBorder="1" applyAlignment="1">
      <alignment horizontal="left" vertical="center"/>
    </xf>
    <xf numFmtId="1" fontId="3" fillId="0" borderId="1276" xfId="0" applyNumberFormat="1" applyFont="1" applyBorder="1" applyAlignment="1">
      <alignment horizontal="left" vertical="center"/>
    </xf>
    <xf numFmtId="1" fontId="3" fillId="0" borderId="540" xfId="2" applyNumberFormat="1" applyFont="1" applyBorder="1" applyAlignment="1">
      <alignment horizontal="center" vertical="center" wrapText="1"/>
    </xf>
    <xf numFmtId="1" fontId="3" fillId="0" borderId="1281" xfId="0" applyNumberFormat="1" applyFont="1" applyBorder="1" applyAlignment="1">
      <alignment horizontal="center" vertical="center" wrapText="1"/>
    </xf>
    <xf numFmtId="1" fontId="3" fillId="0" borderId="1277" xfId="2" applyNumberFormat="1" applyFont="1" applyBorder="1" applyAlignment="1">
      <alignment horizontal="center" vertical="center" wrapText="1"/>
    </xf>
    <xf numFmtId="1" fontId="3" fillId="0" borderId="545" xfId="2" applyNumberFormat="1" applyFont="1" applyBorder="1" applyAlignment="1">
      <alignment horizontal="center" vertical="center" wrapText="1"/>
    </xf>
    <xf numFmtId="1" fontId="3" fillId="0" borderId="540" xfId="3" applyNumberFormat="1" applyFont="1" applyBorder="1" applyAlignment="1">
      <alignment horizontal="center" vertical="center"/>
    </xf>
    <xf numFmtId="1" fontId="3" fillId="0" borderId="1280" xfId="2" quotePrefix="1" applyNumberFormat="1" applyFont="1" applyBorder="1" applyAlignment="1">
      <alignment horizontal="center" vertical="center" wrapText="1"/>
    </xf>
    <xf numFmtId="1" fontId="3" fillId="0" borderId="1287" xfId="2" quotePrefix="1" applyNumberFormat="1" applyFont="1" applyBorder="1" applyAlignment="1">
      <alignment horizontal="center" vertical="center" wrapText="1"/>
    </xf>
    <xf numFmtId="1" fontId="3" fillId="0" borderId="1288" xfId="2" quotePrefix="1" applyNumberFormat="1" applyFont="1" applyBorder="1" applyAlignment="1">
      <alignment horizontal="center" vertical="center" wrapText="1"/>
    </xf>
    <xf numFmtId="1" fontId="3" fillId="0" borderId="1274" xfId="2" quotePrefix="1" applyNumberFormat="1" applyFont="1" applyBorder="1" applyAlignment="1">
      <alignment horizontal="center" vertical="center" wrapText="1"/>
    </xf>
    <xf numFmtId="1" fontId="3" fillId="0" borderId="1277" xfId="2" quotePrefix="1" applyNumberFormat="1" applyFont="1" applyBorder="1" applyAlignment="1">
      <alignment horizontal="center" vertical="center" wrapText="1"/>
    </xf>
    <xf numFmtId="1" fontId="3" fillId="0" borderId="1278" xfId="2" quotePrefix="1" applyNumberFormat="1" applyFont="1" applyBorder="1" applyAlignment="1">
      <alignment horizontal="center" vertical="center" wrapText="1"/>
    </xf>
    <xf numFmtId="1" fontId="3" fillId="0" borderId="1277" xfId="0" applyNumberFormat="1" applyFont="1" applyBorder="1" applyAlignment="1">
      <alignment horizontal="center" vertical="center" wrapText="1"/>
    </xf>
    <xf numFmtId="1" fontId="3" fillId="0" borderId="1278" xfId="0" applyNumberFormat="1" applyFont="1" applyBorder="1" applyAlignment="1">
      <alignment horizontal="center" vertical="center" wrapText="1"/>
    </xf>
    <xf numFmtId="1" fontId="3" fillId="0" borderId="1280" xfId="2" applyNumberFormat="1" applyFont="1" applyBorder="1" applyAlignment="1">
      <alignment horizontal="left" vertical="center" wrapText="1"/>
    </xf>
    <xf numFmtId="1" fontId="3" fillId="0" borderId="1274" xfId="2" applyNumberFormat="1" applyFont="1" applyBorder="1" applyAlignment="1">
      <alignment horizontal="left" vertical="center" wrapText="1"/>
    </xf>
    <xf numFmtId="1" fontId="3" fillId="0" borderId="1280" xfId="0" applyNumberFormat="1" applyFont="1" applyBorder="1" applyAlignment="1">
      <alignment horizontal="center" vertical="center" wrapText="1"/>
    </xf>
    <xf numFmtId="1" fontId="3" fillId="0" borderId="1288" xfId="0" applyNumberFormat="1" applyFont="1" applyBorder="1" applyAlignment="1">
      <alignment horizontal="center" vertical="center" wrapText="1"/>
    </xf>
    <xf numFmtId="1" fontId="3" fillId="0" borderId="1287" xfId="0" applyNumberFormat="1" applyFont="1" applyBorder="1" applyAlignment="1">
      <alignment horizontal="center" vertical="center" wrapText="1"/>
    </xf>
    <xf numFmtId="1" fontId="3" fillId="0" borderId="1274" xfId="0" applyNumberFormat="1" applyFont="1" applyBorder="1" applyAlignment="1">
      <alignment horizontal="center" vertical="center" wrapText="1"/>
    </xf>
    <xf numFmtId="1" fontId="3" fillId="0" borderId="540" xfId="2" applyNumberFormat="1" applyFont="1" applyBorder="1" applyAlignment="1">
      <alignment horizontal="center" vertical="center"/>
    </xf>
    <xf numFmtId="1" fontId="3" fillId="0" borderId="1275" xfId="2" applyNumberFormat="1" applyFont="1" applyBorder="1" applyAlignment="1">
      <alignment horizontal="left" vertical="center" wrapText="1"/>
    </xf>
    <xf numFmtId="1" fontId="3" fillId="0" borderId="1276" xfId="2" applyNumberFormat="1" applyFont="1" applyBorder="1" applyAlignment="1">
      <alignment horizontal="left" vertical="center" wrapText="1"/>
    </xf>
    <xf numFmtId="0" fontId="3" fillId="0" borderId="1277" xfId="0" applyFont="1" applyBorder="1" applyAlignment="1">
      <alignment horizontal="center" vertical="center"/>
    </xf>
    <xf numFmtId="1" fontId="3" fillId="0" borderId="1271" xfId="0" applyNumberFormat="1" applyFont="1" applyBorder="1" applyAlignment="1">
      <alignment horizontal="center" vertical="center" wrapText="1"/>
    </xf>
    <xf numFmtId="0" fontId="3" fillId="0" borderId="545" xfId="0" applyFont="1" applyBorder="1" applyAlignment="1">
      <alignment horizontal="center" vertical="center" wrapText="1"/>
    </xf>
    <xf numFmtId="1" fontId="3" fillId="0" borderId="545" xfId="0" applyNumberFormat="1" applyFont="1" applyBorder="1" applyAlignment="1">
      <alignment horizontal="center" vertical="center"/>
    </xf>
    <xf numFmtId="1" fontId="3" fillId="0" borderId="1290" xfId="0" applyNumberFormat="1" applyFont="1" applyBorder="1" applyAlignment="1">
      <alignment horizontal="center" vertical="center" wrapText="1"/>
    </xf>
    <xf numFmtId="1" fontId="3" fillId="0" borderId="1288" xfId="0" applyNumberFormat="1" applyFont="1" applyBorder="1" applyAlignment="1">
      <alignment horizontal="center" vertical="center"/>
    </xf>
    <xf numFmtId="1" fontId="3" fillId="0" borderId="1297" xfId="0" applyNumberFormat="1" applyFont="1" applyBorder="1" applyAlignment="1">
      <alignment horizontal="center" vertical="center"/>
    </xf>
    <xf numFmtId="1" fontId="3" fillId="0" borderId="1298" xfId="0" applyNumberFormat="1" applyFont="1" applyBorder="1" applyAlignment="1">
      <alignment horizontal="right" wrapText="1"/>
    </xf>
    <xf numFmtId="1" fontId="3" fillId="6" borderId="1298" xfId="0" applyNumberFormat="1" applyFont="1" applyFill="1" applyBorder="1" applyProtection="1">
      <protection locked="0"/>
    </xf>
    <xf numFmtId="1" fontId="3" fillId="0" borderId="1297" xfId="0" applyNumberFormat="1" applyFont="1" applyBorder="1" applyAlignment="1">
      <alignment horizontal="left" vertical="center" wrapText="1"/>
    </xf>
    <xf numFmtId="1" fontId="3" fillId="6" borderId="1299" xfId="0" applyNumberFormat="1" applyFont="1" applyFill="1" applyBorder="1" applyProtection="1">
      <protection locked="0"/>
    </xf>
    <xf numFmtId="1" fontId="3" fillId="6" borderId="1300" xfId="0" applyNumberFormat="1" applyFont="1" applyFill="1" applyBorder="1" applyProtection="1">
      <protection locked="0"/>
    </xf>
    <xf numFmtId="1" fontId="3" fillId="6" borderId="1301" xfId="0" applyNumberFormat="1" applyFont="1" applyFill="1" applyBorder="1" applyProtection="1">
      <protection locked="0"/>
    </xf>
    <xf numFmtId="1" fontId="3" fillId="0" borderId="1298" xfId="0" applyNumberFormat="1" applyFont="1" applyBorder="1" applyAlignment="1">
      <alignment vertical="center" wrapText="1"/>
    </xf>
    <xf numFmtId="1" fontId="3" fillId="6" borderId="1297" xfId="0" applyNumberFormat="1" applyFont="1" applyFill="1" applyBorder="1" applyProtection="1">
      <protection locked="0"/>
    </xf>
    <xf numFmtId="1" fontId="3" fillId="8" borderId="1297" xfId="0" applyNumberFormat="1" applyFont="1" applyFill="1" applyBorder="1"/>
    <xf numFmtId="1" fontId="3" fillId="8" borderId="1302" xfId="0" applyNumberFormat="1" applyFont="1" applyFill="1" applyBorder="1"/>
    <xf numFmtId="1" fontId="3" fillId="3" borderId="1303" xfId="0" applyNumberFormat="1" applyFont="1" applyFill="1" applyBorder="1" applyAlignment="1">
      <alignment wrapText="1"/>
    </xf>
    <xf numFmtId="1" fontId="3" fillId="3" borderId="1304" xfId="0" applyNumberFormat="1" applyFont="1" applyFill="1" applyBorder="1" applyAlignment="1">
      <alignment wrapText="1"/>
    </xf>
    <xf numFmtId="1" fontId="3" fillId="3" borderId="1305" xfId="0" applyNumberFormat="1" applyFont="1" applyFill="1" applyBorder="1" applyAlignment="1">
      <alignment wrapText="1"/>
    </xf>
    <xf numFmtId="1" fontId="3" fillId="0" borderId="1306" xfId="0" applyNumberFormat="1" applyFont="1" applyBorder="1" applyAlignment="1">
      <alignment horizontal="center" vertical="center" wrapText="1"/>
    </xf>
    <xf numFmtId="1" fontId="3" fillId="0" borderId="1307" xfId="0" applyNumberFormat="1" applyFont="1" applyBorder="1" applyAlignment="1">
      <alignment horizontal="center" vertical="center" wrapText="1"/>
    </xf>
    <xf numFmtId="1" fontId="3" fillId="0" borderId="1308" xfId="0" applyNumberFormat="1" applyFont="1" applyBorder="1" applyAlignment="1">
      <alignment horizontal="center" vertical="center" wrapText="1"/>
    </xf>
    <xf numFmtId="1" fontId="3" fillId="0" borderId="1305" xfId="0" applyNumberFormat="1" applyFont="1" applyBorder="1" applyAlignment="1">
      <alignment wrapText="1"/>
    </xf>
    <xf numFmtId="1" fontId="3" fillId="0" borderId="1309" xfId="0" applyNumberFormat="1" applyFont="1" applyBorder="1" applyAlignment="1">
      <alignment horizontal="center" vertical="center" wrapText="1"/>
    </xf>
    <xf numFmtId="1" fontId="3" fillId="0" borderId="1308" xfId="0" applyNumberFormat="1" applyFont="1" applyBorder="1" applyAlignment="1">
      <alignment horizontal="center" vertical="center" wrapText="1"/>
    </xf>
    <xf numFmtId="1" fontId="3" fillId="0" borderId="1310" xfId="0" applyNumberFormat="1" applyFont="1" applyBorder="1" applyAlignment="1">
      <alignment horizontal="center" vertical="center" wrapText="1"/>
    </xf>
    <xf numFmtId="1" fontId="3" fillId="0" borderId="1311" xfId="0" applyNumberFormat="1" applyFont="1" applyBorder="1" applyAlignment="1">
      <alignment horizontal="left"/>
    </xf>
    <xf numFmtId="1" fontId="3" fillId="0" borderId="1312" xfId="0" applyNumberFormat="1" applyFont="1" applyBorder="1" applyAlignment="1">
      <alignment horizontal="left"/>
    </xf>
    <xf numFmtId="1" fontId="3" fillId="0" borderId="1313" xfId="0" applyNumberFormat="1" applyFont="1" applyBorder="1"/>
    <xf numFmtId="1" fontId="3" fillId="0" borderId="1312" xfId="0" applyNumberFormat="1" applyFont="1" applyBorder="1"/>
    <xf numFmtId="1" fontId="3" fillId="6" borderId="1312" xfId="0" applyNumberFormat="1" applyFont="1" applyFill="1" applyBorder="1" applyProtection="1">
      <protection locked="0"/>
    </xf>
    <xf numFmtId="1" fontId="3" fillId="0" borderId="1314" xfId="0" applyNumberFormat="1" applyFont="1" applyBorder="1" applyAlignment="1">
      <alignment horizontal="center" vertical="center" wrapText="1"/>
    </xf>
    <xf numFmtId="1" fontId="3" fillId="0" borderId="1297" xfId="0" applyNumberFormat="1" applyFont="1" applyBorder="1" applyAlignment="1">
      <alignment horizontal="left" vertical="center"/>
    </xf>
    <xf numFmtId="1" fontId="3" fillId="0" borderId="1298" xfId="0" applyNumberFormat="1" applyFont="1" applyBorder="1" applyAlignment="1">
      <alignment horizontal="right"/>
    </xf>
    <xf numFmtId="1" fontId="3" fillId="0" borderId="1315" xfId="0" applyNumberFormat="1" applyFont="1" applyBorder="1" applyAlignment="1">
      <alignment horizontal="right"/>
    </xf>
    <xf numFmtId="1" fontId="3" fillId="8" borderId="1298" xfId="0" applyNumberFormat="1" applyFont="1" applyFill="1" applyBorder="1"/>
    <xf numFmtId="1" fontId="3" fillId="6" borderId="1315" xfId="0" applyNumberFormat="1" applyFont="1" applyFill="1" applyBorder="1" applyProtection="1">
      <protection locked="0"/>
    </xf>
    <xf numFmtId="1" fontId="3" fillId="0" borderId="1297" xfId="0" applyNumberFormat="1" applyFont="1" applyBorder="1" applyAlignment="1">
      <alignment horizontal="center" vertical="center" wrapText="1"/>
    </xf>
    <xf numFmtId="1" fontId="3" fillId="0" borderId="1298" xfId="0" applyNumberFormat="1" applyFont="1" applyBorder="1"/>
    <xf numFmtId="1" fontId="3" fillId="0" borderId="1299" xfId="0" applyNumberFormat="1" applyFont="1" applyBorder="1"/>
    <xf numFmtId="1" fontId="3" fillId="10" borderId="1299" xfId="0" applyNumberFormat="1" applyFont="1" applyFill="1" applyBorder="1" applyProtection="1">
      <protection locked="0"/>
    </xf>
    <xf numFmtId="1" fontId="3" fillId="10" borderId="1298" xfId="0" applyNumberFormat="1" applyFont="1" applyFill="1" applyBorder="1" applyProtection="1">
      <protection locked="0"/>
    </xf>
    <xf numFmtId="1" fontId="3" fillId="0" borderId="1297" xfId="0" applyNumberFormat="1" applyFont="1" applyBorder="1"/>
    <xf numFmtId="1" fontId="3" fillId="0" borderId="1298" xfId="0" applyNumberFormat="1" applyFont="1" applyBorder="1" applyAlignment="1">
      <alignment horizontal="center" vertical="center" wrapText="1"/>
    </xf>
    <xf numFmtId="1" fontId="3" fillId="0" borderId="1299" xfId="0" applyNumberFormat="1" applyFont="1" applyBorder="1" applyAlignment="1">
      <alignment horizontal="center" vertical="center" wrapText="1"/>
    </xf>
    <xf numFmtId="1" fontId="3" fillId="0" borderId="1297" xfId="2" applyNumberFormat="1" applyFont="1" applyBorder="1"/>
    <xf numFmtId="1" fontId="3" fillId="0" borderId="1298" xfId="2" applyNumberFormat="1" applyFont="1" applyBorder="1"/>
    <xf numFmtId="1" fontId="3" fillId="6" borderId="1298" xfId="2" applyNumberFormat="1" applyFont="1" applyFill="1" applyBorder="1" applyProtection="1">
      <protection locked="0"/>
    </xf>
    <xf numFmtId="1" fontId="3" fillId="6" borderId="1297" xfId="2" applyNumberFormat="1" applyFont="1" applyFill="1" applyBorder="1" applyProtection="1">
      <protection locked="0"/>
    </xf>
    <xf numFmtId="1" fontId="3" fillId="0" borderId="1316" xfId="0" applyNumberFormat="1" applyFont="1" applyBorder="1" applyAlignment="1">
      <alignment horizontal="center" vertical="center" wrapText="1"/>
    </xf>
    <xf numFmtId="0" fontId="3" fillId="0" borderId="1297" xfId="0" applyFont="1" applyBorder="1" applyAlignment="1">
      <alignment vertical="center" wrapText="1"/>
    </xf>
    <xf numFmtId="1" fontId="3" fillId="3" borderId="1298" xfId="0" applyNumberFormat="1" applyFont="1" applyFill="1" applyBorder="1" applyAlignment="1">
      <alignment horizontal="right" wrapText="1"/>
    </xf>
    <xf numFmtId="1" fontId="17" fillId="8" borderId="1298" xfId="0" applyNumberFormat="1" applyFont="1" applyFill="1" applyBorder="1" applyAlignment="1">
      <alignment horizontal="right" wrapText="1"/>
    </xf>
    <xf numFmtId="1" fontId="17" fillId="8" borderId="1298" xfId="0" applyNumberFormat="1" applyFont="1" applyFill="1" applyBorder="1"/>
    <xf numFmtId="1" fontId="17" fillId="8" borderId="1299" xfId="0" applyNumberFormat="1" applyFont="1" applyFill="1" applyBorder="1"/>
    <xf numFmtId="1" fontId="17" fillId="8" borderId="1297" xfId="0" applyNumberFormat="1" applyFont="1" applyFill="1" applyBorder="1"/>
    <xf numFmtId="1" fontId="4" fillId="2" borderId="1317" xfId="0" applyNumberFormat="1" applyFont="1" applyFill="1" applyBorder="1" applyAlignment="1">
      <alignment horizontal="center" vertical="center" wrapText="1"/>
    </xf>
    <xf numFmtId="1" fontId="6" fillId="2" borderId="1317" xfId="0" applyNumberFormat="1" applyFont="1" applyFill="1" applyBorder="1" applyAlignment="1">
      <alignment wrapText="1"/>
    </xf>
    <xf numFmtId="1" fontId="5" fillId="0" borderId="1318" xfId="0" applyNumberFormat="1" applyFont="1" applyBorder="1"/>
    <xf numFmtId="1" fontId="5" fillId="0" borderId="1317" xfId="0" applyNumberFormat="1" applyFont="1" applyBorder="1"/>
    <xf numFmtId="1" fontId="5" fillId="3" borderId="1317" xfId="0" applyNumberFormat="1" applyFont="1" applyFill="1" applyBorder="1"/>
    <xf numFmtId="1" fontId="3" fillId="0" borderId="1319" xfId="0" applyNumberFormat="1" applyFont="1" applyBorder="1" applyAlignment="1">
      <alignment horizontal="center" vertical="center" wrapText="1"/>
    </xf>
    <xf numFmtId="1" fontId="3" fillId="0" borderId="1320" xfId="0" applyNumberFormat="1" applyFont="1" applyBorder="1" applyAlignment="1">
      <alignment horizontal="center" vertical="center" wrapText="1"/>
    </xf>
    <xf numFmtId="1" fontId="3" fillId="0" borderId="1321" xfId="0" applyNumberFormat="1" applyFont="1" applyBorder="1" applyAlignment="1">
      <alignment horizontal="center" vertical="center" wrapText="1"/>
    </xf>
    <xf numFmtId="1" fontId="3" fillId="0" borderId="1322" xfId="0" applyNumberFormat="1" applyFont="1" applyBorder="1" applyAlignment="1">
      <alignment horizontal="center" vertical="center"/>
    </xf>
    <xf numFmtId="1" fontId="3" fillId="0" borderId="1310" xfId="0" applyNumberFormat="1" applyFont="1" applyBorder="1" applyAlignment="1">
      <alignment horizontal="right"/>
    </xf>
    <xf numFmtId="1" fontId="3" fillId="0" borderId="1309" xfId="0" applyNumberFormat="1" applyFont="1" applyBorder="1" applyAlignment="1">
      <alignment horizontal="right"/>
    </xf>
    <xf numFmtId="1" fontId="3" fillId="0" borderId="1308" xfId="0" applyNumberFormat="1" applyFont="1" applyBorder="1" applyAlignment="1">
      <alignment horizontal="right"/>
    </xf>
    <xf numFmtId="1" fontId="3" fillId="6" borderId="1310" xfId="0" applyNumberFormat="1" applyFont="1" applyFill="1" applyBorder="1" applyProtection="1">
      <protection locked="0"/>
    </xf>
    <xf numFmtId="1" fontId="3" fillId="6" borderId="1308" xfId="0" applyNumberFormat="1" applyFont="1" applyFill="1" applyBorder="1" applyProtection="1">
      <protection locked="0"/>
    </xf>
    <xf numFmtId="1" fontId="3" fillId="7" borderId="1323" xfId="1" applyNumberFormat="1" applyFont="1" applyBorder="1" applyProtection="1">
      <protection locked="0"/>
    </xf>
    <xf numFmtId="1" fontId="3" fillId="7" borderId="1324" xfId="1" applyNumberFormat="1" applyFont="1" applyBorder="1" applyProtection="1">
      <protection locked="0"/>
    </xf>
    <xf numFmtId="1" fontId="3" fillId="7" borderId="1325" xfId="1" applyNumberFormat="1" applyFont="1" applyBorder="1" applyProtection="1">
      <protection locked="0"/>
    </xf>
    <xf numFmtId="1" fontId="3" fillId="0" borderId="1326" xfId="0" applyNumberFormat="1" applyFont="1" applyBorder="1" applyAlignment="1">
      <alignment horizontal="center" vertical="center" wrapText="1"/>
    </xf>
    <xf numFmtId="1" fontId="3" fillId="0" borderId="1327" xfId="0" applyNumberFormat="1" applyFont="1" applyBorder="1" applyAlignment="1">
      <alignment horizontal="center" vertical="center" wrapText="1"/>
    </xf>
    <xf numFmtId="1" fontId="3" fillId="0" borderId="1328" xfId="0" applyNumberFormat="1" applyFont="1" applyBorder="1" applyAlignment="1">
      <alignment horizontal="center" vertical="center" wrapText="1"/>
    </xf>
    <xf numFmtId="1" fontId="3" fillId="0" borderId="1329" xfId="0" applyNumberFormat="1" applyFont="1" applyBorder="1" applyAlignment="1">
      <alignment horizontal="center" vertical="center" wrapText="1"/>
    </xf>
    <xf numFmtId="1" fontId="3" fillId="0" borderId="1330" xfId="0" applyNumberFormat="1" applyFont="1" applyBorder="1" applyAlignment="1">
      <alignment horizontal="center" vertical="center"/>
    </xf>
    <xf numFmtId="1" fontId="3" fillId="0" borderId="1331" xfId="0" applyNumberFormat="1" applyFont="1" applyBorder="1" applyAlignment="1">
      <alignment horizontal="center" vertical="center"/>
    </xf>
    <xf numFmtId="1" fontId="3" fillId="0" borderId="1332" xfId="0" applyNumberFormat="1" applyFont="1" applyBorder="1" applyAlignment="1">
      <alignment horizontal="center" vertical="center" wrapText="1"/>
    </xf>
    <xf numFmtId="1" fontId="3" fillId="0" borderId="1330" xfId="0" applyNumberFormat="1" applyFont="1" applyBorder="1" applyAlignment="1">
      <alignment horizontal="center" vertical="center" wrapText="1"/>
    </xf>
    <xf numFmtId="1" fontId="3" fillId="0" borderId="1333" xfId="0" applyNumberFormat="1" applyFont="1" applyBorder="1" applyAlignment="1">
      <alignment horizontal="center" vertical="center" wrapText="1"/>
    </xf>
    <xf numFmtId="1" fontId="3" fillId="0" borderId="1331" xfId="0" applyNumberFormat="1" applyFont="1" applyBorder="1" applyAlignment="1">
      <alignment horizontal="center" vertical="center" wrapText="1"/>
    </xf>
    <xf numFmtId="1" fontId="3" fillId="0" borderId="1334" xfId="0" applyNumberFormat="1" applyFont="1" applyBorder="1" applyAlignment="1">
      <alignment horizontal="center" vertical="center" wrapText="1"/>
    </xf>
    <xf numFmtId="1" fontId="3" fillId="0" borderId="1335" xfId="0" applyNumberFormat="1" applyFont="1" applyBorder="1" applyAlignment="1">
      <alignment horizontal="center" vertical="center" wrapText="1"/>
    </xf>
    <xf numFmtId="1" fontId="3" fillId="0" borderId="1333" xfId="0" applyNumberFormat="1" applyFont="1" applyBorder="1" applyAlignment="1">
      <alignment horizontal="center" vertical="center" wrapText="1"/>
    </xf>
    <xf numFmtId="1" fontId="3" fillId="0" borderId="1336" xfId="0" applyNumberFormat="1" applyFont="1" applyBorder="1" applyAlignment="1">
      <alignment horizontal="center" vertical="center" wrapText="1"/>
    </xf>
    <xf numFmtId="1" fontId="3" fillId="0" borderId="1331" xfId="0" applyNumberFormat="1" applyFont="1" applyBorder="1" applyAlignment="1">
      <alignment horizontal="center" vertical="center" wrapText="1"/>
    </xf>
    <xf numFmtId="1" fontId="3" fillId="0" borderId="1334" xfId="0" applyNumberFormat="1" applyFont="1" applyBorder="1" applyAlignment="1">
      <alignment horizontal="right" wrapText="1"/>
    </xf>
    <xf numFmtId="1" fontId="3" fillId="0" borderId="1337" xfId="0" applyNumberFormat="1" applyFont="1" applyBorder="1" applyAlignment="1">
      <alignment horizontal="right" wrapText="1"/>
    </xf>
    <xf numFmtId="1" fontId="3" fillId="0" borderId="1333" xfId="0" applyNumberFormat="1" applyFont="1" applyBorder="1" applyAlignment="1">
      <alignment horizontal="right" wrapText="1"/>
    </xf>
    <xf numFmtId="1" fontId="3" fillId="6" borderId="1336" xfId="0" applyNumberFormat="1" applyFont="1" applyFill="1" applyBorder="1" applyProtection="1">
      <protection locked="0"/>
    </xf>
    <xf numFmtId="1" fontId="3" fillId="6" borderId="1338" xfId="0" applyNumberFormat="1" applyFont="1" applyFill="1" applyBorder="1" applyProtection="1">
      <protection locked="0"/>
    </xf>
    <xf numFmtId="1" fontId="3" fillId="6" borderId="1339" xfId="0" applyNumberFormat="1" applyFont="1" applyFill="1" applyBorder="1" applyProtection="1">
      <protection locked="0"/>
    </xf>
    <xf numFmtId="1" fontId="3" fillId="6" borderId="1340" xfId="0" applyNumberFormat="1" applyFont="1" applyFill="1" applyBorder="1" applyProtection="1">
      <protection locked="0"/>
    </xf>
    <xf numFmtId="1" fontId="3" fillId="6" borderId="1333" xfId="0" applyNumberFormat="1" applyFont="1" applyFill="1" applyBorder="1" applyProtection="1">
      <protection locked="0"/>
    </xf>
    <xf numFmtId="1" fontId="3" fillId="0" borderId="1341" xfId="0" applyNumberFormat="1" applyFont="1" applyBorder="1" applyAlignment="1">
      <alignment horizontal="right"/>
    </xf>
    <xf numFmtId="1" fontId="3" fillId="6" borderId="1342" xfId="0" applyNumberFormat="1" applyFont="1" applyFill="1" applyBorder="1" applyProtection="1">
      <protection locked="0"/>
    </xf>
    <xf numFmtId="1" fontId="3" fillId="6" borderId="1341" xfId="0" applyNumberFormat="1" applyFont="1" applyFill="1" applyBorder="1" applyProtection="1">
      <protection locked="0"/>
    </xf>
    <xf numFmtId="1" fontId="3" fillId="0" borderId="1326" xfId="0" applyNumberFormat="1" applyFont="1" applyBorder="1" applyAlignment="1">
      <alignment horizontal="left" vertical="center" wrapText="1"/>
    </xf>
    <xf numFmtId="1" fontId="7" fillId="0" borderId="1331" xfId="0" applyNumberFormat="1" applyFont="1" applyBorder="1"/>
    <xf numFmtId="1" fontId="3" fillId="0" borderId="1333" xfId="0" applyNumberFormat="1" applyFont="1" applyBorder="1" applyAlignment="1">
      <alignment horizontal="center" vertical="center"/>
    </xf>
    <xf numFmtId="1" fontId="3" fillId="0" borderId="1342" xfId="0" applyNumberFormat="1" applyFont="1" applyBorder="1" applyAlignment="1">
      <alignment vertical="center" wrapText="1"/>
    </xf>
    <xf numFmtId="1" fontId="3" fillId="0" borderId="1341" xfId="0" applyNumberFormat="1" applyFont="1" applyBorder="1"/>
    <xf numFmtId="1" fontId="3" fillId="0" borderId="1330" xfId="0" applyNumberFormat="1" applyFont="1" applyBorder="1" applyAlignment="1">
      <alignment vertical="center" wrapText="1"/>
    </xf>
    <xf numFmtId="1" fontId="3" fillId="0" borderId="1336" xfId="0" applyNumberFormat="1" applyFont="1" applyBorder="1" applyAlignment="1">
      <alignment vertical="center" wrapText="1"/>
    </xf>
    <xf numFmtId="1" fontId="3" fillId="0" borderId="1335" xfId="0" applyNumberFormat="1" applyFont="1" applyBorder="1" applyAlignment="1">
      <alignment vertical="center" wrapText="1"/>
    </xf>
    <xf numFmtId="1" fontId="3" fillId="0" borderId="1333" xfId="0" applyNumberFormat="1" applyFont="1" applyBorder="1"/>
    <xf numFmtId="1" fontId="3" fillId="6" borderId="1330" xfId="0" applyNumberFormat="1" applyFont="1" applyFill="1" applyBorder="1" applyProtection="1">
      <protection locked="0"/>
    </xf>
    <xf numFmtId="1" fontId="3" fillId="0" borderId="1326" xfId="0" applyNumberFormat="1" applyFont="1" applyBorder="1" applyAlignment="1">
      <alignment horizontal="center" vertical="center"/>
    </xf>
    <xf numFmtId="1" fontId="3" fillId="0" borderId="1343" xfId="0" applyNumberFormat="1" applyFont="1" applyBorder="1" applyAlignment="1">
      <alignment horizontal="center" vertical="center" wrapText="1"/>
    </xf>
    <xf numFmtId="1" fontId="3" fillId="0" borderId="1336" xfId="0" applyNumberFormat="1" applyFont="1" applyBorder="1" applyAlignment="1">
      <alignment horizontal="right" wrapText="1"/>
    </xf>
    <xf numFmtId="1" fontId="3" fillId="0" borderId="1335" xfId="0" applyNumberFormat="1" applyFont="1" applyBorder="1" applyAlignment="1">
      <alignment horizontal="right" wrapText="1"/>
    </xf>
    <xf numFmtId="1" fontId="3" fillId="0" borderId="1336" xfId="0" applyNumberFormat="1" applyFont="1" applyBorder="1"/>
    <xf numFmtId="1" fontId="3" fillId="0" borderId="1330" xfId="0" applyNumberFormat="1" applyFont="1" applyBorder="1"/>
    <xf numFmtId="1" fontId="3" fillId="0" borderId="1338" xfId="0" applyNumberFormat="1" applyFont="1" applyBorder="1"/>
    <xf numFmtId="1" fontId="3" fillId="0" borderId="1344" xfId="0" applyNumberFormat="1" applyFont="1" applyBorder="1" applyAlignment="1">
      <alignment horizontal="center" vertical="center" wrapText="1"/>
    </xf>
    <xf numFmtId="1" fontId="3" fillId="0" borderId="1343" xfId="0" applyNumberFormat="1" applyFont="1" applyBorder="1" applyAlignment="1">
      <alignment horizontal="center" vertical="center" wrapText="1"/>
    </xf>
    <xf numFmtId="1" fontId="3" fillId="0" borderId="1330" xfId="0" applyNumberFormat="1" applyFont="1" applyBorder="1" applyAlignment="1">
      <alignment horizontal="center" vertical="center" wrapText="1"/>
    </xf>
    <xf numFmtId="1" fontId="3" fillId="0" borderId="1345" xfId="0" applyNumberFormat="1" applyFont="1" applyBorder="1" applyAlignment="1">
      <alignment horizontal="center" vertical="center" wrapText="1"/>
    </xf>
    <xf numFmtId="1" fontId="3" fillId="6" borderId="1346" xfId="0" applyNumberFormat="1" applyFont="1" applyFill="1" applyBorder="1" applyProtection="1">
      <protection locked="0"/>
    </xf>
    <xf numFmtId="1" fontId="5" fillId="3" borderId="1347" xfId="0" applyNumberFormat="1" applyFont="1" applyFill="1" applyBorder="1"/>
    <xf numFmtId="1" fontId="3" fillId="3" borderId="1347" xfId="0" applyNumberFormat="1" applyFont="1" applyFill="1" applyBorder="1"/>
    <xf numFmtId="1" fontId="3" fillId="3" borderId="1347" xfId="0" applyNumberFormat="1" applyFont="1" applyFill="1" applyBorder="1" applyAlignment="1">
      <alignment wrapText="1"/>
    </xf>
    <xf numFmtId="1" fontId="3" fillId="0" borderId="1348" xfId="0" applyNumberFormat="1" applyFont="1" applyBorder="1" applyAlignment="1">
      <alignment horizontal="center" vertical="center" wrapText="1"/>
    </xf>
    <xf numFmtId="1" fontId="3" fillId="0" borderId="1349" xfId="0" applyNumberFormat="1" applyFont="1" applyBorder="1" applyAlignment="1">
      <alignment horizontal="center" vertical="center" wrapText="1"/>
    </xf>
    <xf numFmtId="1" fontId="3" fillId="0" borderId="1334" xfId="0" applyNumberFormat="1" applyFont="1" applyBorder="1" applyAlignment="1">
      <alignment horizontal="center" vertical="center" wrapText="1"/>
    </xf>
    <xf numFmtId="1" fontId="3" fillId="0" borderId="1350" xfId="0" applyNumberFormat="1" applyFont="1" applyBorder="1" applyAlignment="1">
      <alignment horizontal="center" vertical="center" wrapText="1"/>
    </xf>
    <xf numFmtId="1" fontId="3" fillId="0" borderId="1351" xfId="0" applyNumberFormat="1" applyFont="1" applyBorder="1" applyAlignment="1">
      <alignment horizontal="center" vertical="center" wrapText="1"/>
    </xf>
    <xf numFmtId="1" fontId="3" fillId="0" borderId="1344" xfId="0" applyNumberFormat="1" applyFont="1" applyBorder="1" applyAlignment="1">
      <alignment horizontal="center" vertical="center" wrapText="1"/>
    </xf>
    <xf numFmtId="1" fontId="10" fillId="3" borderId="1305" xfId="0" applyNumberFormat="1" applyFont="1" applyFill="1" applyBorder="1"/>
    <xf numFmtId="1" fontId="3" fillId="0" borderId="1343" xfId="0" applyNumberFormat="1" applyFont="1" applyBorder="1"/>
    <xf numFmtId="1" fontId="3" fillId="0" borderId="1342" xfId="0" applyNumberFormat="1" applyFont="1" applyBorder="1" applyAlignment="1">
      <alignment vertical="center"/>
    </xf>
    <xf numFmtId="1" fontId="3" fillId="3" borderId="1352" xfId="0" applyNumberFormat="1" applyFont="1" applyFill="1" applyBorder="1" applyAlignment="1">
      <alignment wrapText="1"/>
    </xf>
    <xf numFmtId="1" fontId="3" fillId="0" borderId="1352" xfId="0" applyNumberFormat="1" applyFont="1" applyBorder="1" applyAlignment="1">
      <alignment wrapText="1"/>
    </xf>
    <xf numFmtId="1" fontId="7" fillId="3" borderId="1305" xfId="0" applyNumberFormat="1" applyFont="1" applyFill="1" applyBorder="1"/>
    <xf numFmtId="1" fontId="3" fillId="0" borderId="1353" xfId="0" applyNumberFormat="1" applyFont="1" applyBorder="1" applyAlignment="1">
      <alignment horizontal="center" vertical="center" wrapText="1"/>
    </xf>
    <xf numFmtId="1" fontId="3" fillId="0" borderId="1354" xfId="0" applyNumberFormat="1" applyFont="1" applyBorder="1" applyAlignment="1">
      <alignment horizontal="center" vertical="center" wrapText="1"/>
    </xf>
    <xf numFmtId="1" fontId="3" fillId="0" borderId="1355" xfId="0" applyNumberFormat="1" applyFont="1" applyBorder="1" applyAlignment="1">
      <alignment horizontal="center" vertical="center" wrapText="1"/>
    </xf>
    <xf numFmtId="1" fontId="11" fillId="0" borderId="1356" xfId="0" applyNumberFormat="1" applyFont="1" applyBorder="1" applyAlignment="1">
      <alignment horizontal="center" vertical="center" wrapText="1"/>
    </xf>
    <xf numFmtId="1" fontId="3" fillId="0" borderId="1357" xfId="0" applyNumberFormat="1" applyFont="1" applyBorder="1" applyAlignment="1">
      <alignment vertical="center" wrapText="1"/>
    </xf>
    <xf numFmtId="1" fontId="3" fillId="8" borderId="1358" xfId="0" applyNumberFormat="1" applyFont="1" applyFill="1" applyBorder="1"/>
    <xf numFmtId="1" fontId="3" fillId="3" borderId="1359" xfId="0" applyNumberFormat="1" applyFont="1" applyFill="1" applyBorder="1" applyAlignment="1">
      <alignment vertical="center"/>
    </xf>
    <xf numFmtId="1" fontId="3" fillId="3" borderId="1359" xfId="0" applyNumberFormat="1" applyFont="1" applyFill="1" applyBorder="1" applyAlignment="1">
      <alignment wrapText="1"/>
    </xf>
    <xf numFmtId="1" fontId="3" fillId="3" borderId="1360" xfId="0" applyNumberFormat="1" applyFont="1" applyFill="1" applyBorder="1" applyAlignment="1">
      <alignment wrapText="1"/>
    </xf>
    <xf numFmtId="1" fontId="2" fillId="3" borderId="1359" xfId="0" applyNumberFormat="1" applyFont="1" applyFill="1" applyBorder="1" applyAlignment="1">
      <alignment wrapText="1"/>
    </xf>
    <xf numFmtId="1" fontId="3" fillId="0" borderId="1361" xfId="0" applyNumberFormat="1" applyFont="1" applyBorder="1" applyAlignment="1">
      <alignment horizontal="center" vertical="center" wrapText="1"/>
    </xf>
    <xf numFmtId="1" fontId="3" fillId="0" borderId="1362" xfId="0" applyNumberFormat="1" applyFont="1" applyBorder="1" applyAlignment="1">
      <alignment horizontal="center" vertical="center" wrapText="1"/>
    </xf>
    <xf numFmtId="1" fontId="3" fillId="0" borderId="1363" xfId="0" applyNumberFormat="1" applyFont="1" applyBorder="1" applyAlignment="1">
      <alignment horizontal="center" vertical="center" wrapText="1"/>
    </xf>
    <xf numFmtId="1" fontId="3" fillId="0" borderId="1364" xfId="0" applyNumberFormat="1" applyFont="1" applyBorder="1" applyAlignment="1">
      <alignment horizontal="center" vertical="center" wrapText="1"/>
    </xf>
    <xf numFmtId="1" fontId="3" fillId="0" borderId="1365" xfId="0" applyNumberFormat="1" applyFont="1" applyBorder="1" applyAlignment="1">
      <alignment horizontal="center" vertical="center" wrapText="1"/>
    </xf>
    <xf numFmtId="1" fontId="3" fillId="0" borderId="1366" xfId="0" applyNumberFormat="1" applyFont="1" applyBorder="1" applyAlignment="1">
      <alignment wrapText="1"/>
    </xf>
    <xf numFmtId="1" fontId="3" fillId="0" borderId="1359" xfId="0" applyNumberFormat="1" applyFont="1" applyBorder="1" applyAlignment="1">
      <alignment wrapText="1"/>
    </xf>
    <xf numFmtId="1" fontId="3" fillId="0" borderId="1367" xfId="0" applyNumberFormat="1" applyFont="1" applyBorder="1" applyAlignment="1">
      <alignment horizontal="center" vertical="center" wrapText="1"/>
    </xf>
    <xf numFmtId="1" fontId="3" fillId="0" borderId="1368" xfId="0" applyNumberFormat="1" applyFont="1" applyBorder="1" applyAlignment="1">
      <alignment horizontal="center" vertical="center" wrapText="1"/>
    </xf>
    <xf numFmtId="1" fontId="3" fillId="0" borderId="1365" xfId="0" applyNumberFormat="1" applyFont="1" applyBorder="1" applyAlignment="1">
      <alignment horizontal="center" vertical="center" wrapText="1"/>
    </xf>
    <xf numFmtId="1" fontId="3" fillId="0" borderId="1369" xfId="0" applyNumberFormat="1" applyFont="1" applyBorder="1" applyAlignment="1">
      <alignment horizontal="center" vertical="center" wrapText="1"/>
    </xf>
    <xf numFmtId="1" fontId="3" fillId="0" borderId="1370" xfId="0" applyNumberFormat="1" applyFont="1" applyBorder="1" applyAlignment="1">
      <alignment horizontal="center" vertical="center" wrapText="1"/>
    </xf>
    <xf numFmtId="1" fontId="3" fillId="0" borderId="1369" xfId="0" applyNumberFormat="1" applyFont="1" applyBorder="1"/>
    <xf numFmtId="1" fontId="3" fillId="0" borderId="1368" xfId="0" applyNumberFormat="1" applyFont="1" applyBorder="1"/>
    <xf numFmtId="1" fontId="3" fillId="0" borderId="1365" xfId="0" applyNumberFormat="1" applyFont="1" applyBorder="1"/>
    <xf numFmtId="1" fontId="3" fillId="0" borderId="1363" xfId="0" applyNumberFormat="1" applyFont="1" applyBorder="1"/>
    <xf numFmtId="1" fontId="3" fillId="0" borderId="1370" xfId="0" applyNumberFormat="1" applyFont="1" applyBorder="1"/>
    <xf numFmtId="1" fontId="7" fillId="3" borderId="1366" xfId="0" applyNumberFormat="1" applyFont="1" applyFill="1" applyBorder="1"/>
    <xf numFmtId="1" fontId="10" fillId="0" borderId="1359" xfId="0" applyNumberFormat="1" applyFont="1" applyBorder="1"/>
    <xf numFmtId="1" fontId="3" fillId="0" borderId="1371" xfId="0" applyNumberFormat="1" applyFont="1" applyBorder="1"/>
    <xf numFmtId="1" fontId="3" fillId="6" borderId="1371" xfId="0" applyNumberFormat="1" applyFont="1" applyFill="1" applyBorder="1" applyProtection="1">
      <protection locked="0"/>
    </xf>
    <xf numFmtId="1" fontId="3" fillId="6" borderId="1372" xfId="0" applyNumberFormat="1" applyFont="1" applyFill="1" applyBorder="1" applyProtection="1">
      <protection locked="0"/>
    </xf>
    <xf numFmtId="1" fontId="3" fillId="0" borderId="1366" xfId="0" applyNumberFormat="1" applyFont="1" applyBorder="1" applyAlignment="1" applyProtection="1">
      <alignment wrapText="1"/>
      <protection locked="0"/>
    </xf>
    <xf numFmtId="1" fontId="3" fillId="0" borderId="1373" xfId="0" applyNumberFormat="1" applyFont="1" applyBorder="1" applyAlignment="1">
      <alignment horizontal="center" vertical="center"/>
    </xf>
    <xf numFmtId="1" fontId="3" fillId="0" borderId="1373" xfId="0" applyNumberFormat="1" applyFont="1" applyBorder="1" applyAlignment="1">
      <alignment horizontal="center" vertical="center" wrapText="1"/>
    </xf>
    <xf numFmtId="1" fontId="3" fillId="0" borderId="1363" xfId="0" applyNumberFormat="1" applyFont="1" applyBorder="1" applyAlignment="1">
      <alignment horizontal="center" vertical="center"/>
    </xf>
    <xf numFmtId="1" fontId="3" fillId="0" borderId="1364" xfId="0" applyNumberFormat="1" applyFont="1" applyBorder="1" applyAlignment="1">
      <alignment horizontal="center" vertical="center"/>
    </xf>
    <xf numFmtId="1" fontId="3" fillId="0" borderId="1365" xfId="0" applyNumberFormat="1" applyFont="1" applyBorder="1" applyAlignment="1">
      <alignment horizontal="center" vertical="center"/>
    </xf>
    <xf numFmtId="1" fontId="3" fillId="0" borderId="1374" xfId="0" applyNumberFormat="1" applyFont="1" applyBorder="1" applyAlignment="1">
      <alignment horizontal="center" vertical="center" wrapText="1"/>
    </xf>
    <xf numFmtId="1" fontId="3" fillId="0" borderId="1375" xfId="0" applyNumberFormat="1" applyFont="1" applyBorder="1" applyAlignment="1">
      <alignment horizontal="right"/>
    </xf>
    <xf numFmtId="1" fontId="3" fillId="8" borderId="1376" xfId="0" applyNumberFormat="1" applyFont="1" applyFill="1" applyBorder="1"/>
    <xf numFmtId="1" fontId="3" fillId="6" borderId="1377" xfId="0" applyNumberFormat="1" applyFont="1" applyFill="1" applyBorder="1" applyProtection="1">
      <protection locked="0"/>
    </xf>
    <xf numFmtId="1" fontId="3" fillId="0" borderId="1378" xfId="0" applyNumberFormat="1" applyFont="1" applyBorder="1" applyAlignment="1">
      <alignment horizontal="center" vertical="center" wrapText="1"/>
    </xf>
    <xf numFmtId="1" fontId="3" fillId="0" borderId="1367" xfId="0" applyNumberFormat="1" applyFont="1" applyBorder="1" applyAlignment="1">
      <alignment vertical="center" wrapText="1"/>
    </xf>
    <xf numFmtId="1" fontId="3" fillId="0" borderId="1367" xfId="0" applyNumberFormat="1" applyFont="1" applyBorder="1" applyAlignment="1">
      <alignment horizontal="right" wrapText="1"/>
    </xf>
    <xf numFmtId="1" fontId="3" fillId="0" borderId="1379" xfId="0" applyNumberFormat="1" applyFont="1" applyBorder="1" applyAlignment="1">
      <alignment horizontal="right" wrapText="1"/>
    </xf>
    <xf numFmtId="1" fontId="3" fillId="10" borderId="1376" xfId="0" applyNumberFormat="1" applyFont="1" applyFill="1" applyBorder="1" applyProtection="1">
      <protection locked="0"/>
    </xf>
    <xf numFmtId="1" fontId="3" fillId="6" borderId="1375" xfId="0" applyNumberFormat="1" applyFont="1" applyFill="1" applyBorder="1" applyProtection="1">
      <protection locked="0"/>
    </xf>
    <xf numFmtId="1" fontId="2" fillId="2" borderId="1380" xfId="0" applyNumberFormat="1" applyFont="1" applyFill="1" applyBorder="1" applyAlignment="1">
      <alignment wrapText="1"/>
    </xf>
    <xf numFmtId="1" fontId="2" fillId="0" borderId="1381" xfId="0" applyNumberFormat="1" applyFont="1" applyBorder="1" applyAlignment="1">
      <alignment wrapText="1"/>
    </xf>
    <xf numFmtId="1" fontId="2" fillId="0" borderId="1380" xfId="0" applyNumberFormat="1" applyFont="1" applyBorder="1" applyAlignment="1">
      <alignment wrapText="1"/>
    </xf>
    <xf numFmtId="1" fontId="3" fillId="0" borderId="1380" xfId="0" applyNumberFormat="1" applyFont="1" applyBorder="1" applyAlignment="1">
      <alignment wrapText="1"/>
    </xf>
    <xf numFmtId="1" fontId="3" fillId="0" borderId="1382" xfId="0" applyNumberFormat="1" applyFont="1" applyBorder="1" applyAlignment="1">
      <alignment wrapText="1"/>
    </xf>
    <xf numFmtId="1" fontId="3" fillId="0" borderId="1381" xfId="0" applyNumberFormat="1" applyFont="1" applyBorder="1" applyAlignment="1">
      <alignment wrapText="1"/>
    </xf>
    <xf numFmtId="1" fontId="3" fillId="3" borderId="1380" xfId="0" applyNumberFormat="1" applyFont="1" applyFill="1" applyBorder="1" applyAlignment="1">
      <alignment wrapText="1"/>
    </xf>
    <xf numFmtId="1" fontId="3" fillId="3" borderId="1363" xfId="0" applyNumberFormat="1" applyFont="1" applyFill="1" applyBorder="1" applyAlignment="1">
      <alignment horizontal="center" vertical="center" wrapText="1"/>
    </xf>
    <xf numFmtId="1" fontId="3" fillId="3" borderId="1365" xfId="0" applyNumberFormat="1" applyFont="1" applyFill="1" applyBorder="1" applyAlignment="1">
      <alignment horizontal="center" vertical="center" wrapText="1"/>
    </xf>
    <xf numFmtId="1" fontId="3" fillId="0" borderId="1383" xfId="0" applyNumberFormat="1" applyFont="1" applyBorder="1" applyAlignment="1">
      <alignment horizontal="center" vertical="center" wrapText="1"/>
    </xf>
    <xf numFmtId="1" fontId="3" fillId="3" borderId="1369" xfId="0" applyNumberFormat="1" applyFont="1" applyFill="1" applyBorder="1" applyAlignment="1">
      <alignment horizontal="center" vertical="center" wrapText="1"/>
    </xf>
    <xf numFmtId="1" fontId="3" fillId="6" borderId="1376" xfId="0" applyNumberFormat="1" applyFont="1" applyFill="1" applyBorder="1" applyProtection="1">
      <protection locked="0"/>
    </xf>
    <xf numFmtId="1" fontId="3" fillId="0" borderId="1363" xfId="0" applyNumberFormat="1" applyFont="1" applyBorder="1" applyAlignment="1">
      <alignment horizontal="left" vertical="center" wrapText="1"/>
    </xf>
    <xf numFmtId="1" fontId="3" fillId="0" borderId="1365" xfId="0" applyNumberFormat="1" applyFont="1" applyBorder="1" applyAlignment="1">
      <alignment horizontal="left" vertical="center" wrapText="1"/>
    </xf>
    <xf numFmtId="1" fontId="3" fillId="0" borderId="1369" xfId="0" applyNumberFormat="1" applyFont="1" applyBorder="1" applyAlignment="1">
      <alignment vertical="center"/>
    </xf>
    <xf numFmtId="1" fontId="3" fillId="0" borderId="1374" xfId="0" applyNumberFormat="1" applyFont="1" applyBorder="1" applyAlignment="1">
      <alignment vertical="center"/>
    </xf>
    <xf numFmtId="1" fontId="3" fillId="0" borderId="1370" xfId="0" applyNumberFormat="1" applyFont="1" applyBorder="1" applyAlignment="1">
      <alignment vertical="center"/>
    </xf>
    <xf numFmtId="1" fontId="3" fillId="0" borderId="1384" xfId="0" applyNumberFormat="1" applyFont="1" applyBorder="1" applyAlignment="1">
      <alignment vertical="center"/>
    </xf>
    <xf numFmtId="1" fontId="3" fillId="0" borderId="1365" xfId="0" applyNumberFormat="1" applyFont="1" applyBorder="1" applyAlignment="1">
      <alignment vertical="center"/>
    </xf>
    <xf numFmtId="1" fontId="3" fillId="3" borderId="1384" xfId="0" applyNumberFormat="1" applyFont="1" applyFill="1" applyBorder="1" applyAlignment="1">
      <alignment vertical="center"/>
    </xf>
    <xf numFmtId="1" fontId="3" fillId="3" borderId="1365" xfId="0" applyNumberFormat="1" applyFont="1" applyFill="1" applyBorder="1" applyAlignment="1">
      <alignment vertical="center"/>
    </xf>
    <xf numFmtId="1" fontId="3" fillId="3" borderId="1369" xfId="0" applyNumberFormat="1" applyFont="1" applyFill="1" applyBorder="1" applyAlignment="1">
      <alignment vertical="center"/>
    </xf>
    <xf numFmtId="1" fontId="3" fillId="0" borderId="1369" xfId="0" applyNumberFormat="1" applyFont="1" applyBorder="1" applyAlignment="1">
      <alignment horizontal="center" vertical="center" wrapText="1"/>
    </xf>
    <xf numFmtId="1" fontId="3" fillId="0" borderId="1374" xfId="0" applyNumberFormat="1" applyFont="1" applyBorder="1" applyAlignment="1">
      <alignment horizontal="center" vertical="center" wrapText="1"/>
    </xf>
    <xf numFmtId="1" fontId="3" fillId="0" borderId="1370" xfId="0" applyNumberFormat="1" applyFont="1" applyBorder="1" applyAlignment="1">
      <alignment horizontal="center" vertical="center" wrapText="1"/>
    </xf>
    <xf numFmtId="1" fontId="3" fillId="3" borderId="1364" xfId="0" applyNumberFormat="1" applyFont="1" applyFill="1" applyBorder="1" applyAlignment="1">
      <alignment horizontal="center" vertical="center" wrapText="1"/>
    </xf>
    <xf numFmtId="1" fontId="3" fillId="0" borderId="1379" xfId="0" applyNumberFormat="1" applyFont="1" applyBorder="1" applyAlignment="1">
      <alignment horizontal="center" vertical="center"/>
    </xf>
    <xf numFmtId="1" fontId="3" fillId="0" borderId="1367" xfId="0" applyNumberFormat="1" applyFont="1" applyBorder="1" applyAlignment="1">
      <alignment horizontal="center" vertical="center"/>
    </xf>
    <xf numFmtId="1" fontId="3" fillId="3" borderId="1368" xfId="0" applyNumberFormat="1" applyFont="1" applyFill="1" applyBorder="1" applyAlignment="1">
      <alignment horizontal="center" vertical="center" wrapText="1"/>
    </xf>
    <xf numFmtId="1" fontId="3" fillId="0" borderId="1377" xfId="0" applyNumberFormat="1" applyFont="1" applyBorder="1"/>
    <xf numFmtId="1" fontId="3" fillId="0" borderId="1375" xfId="0" applyNumberFormat="1" applyFont="1" applyBorder="1"/>
    <xf numFmtId="1" fontId="3" fillId="6" borderId="1385" xfId="0" applyNumberFormat="1" applyFont="1" applyFill="1" applyBorder="1" applyProtection="1">
      <protection locked="0"/>
    </xf>
    <xf numFmtId="1" fontId="3" fillId="10" borderId="1385" xfId="0" applyNumberFormat="1" applyFont="1" applyFill="1" applyBorder="1" applyProtection="1">
      <protection locked="0"/>
    </xf>
    <xf numFmtId="1" fontId="3" fillId="0" borderId="1377" xfId="0" applyNumberFormat="1" applyFont="1" applyBorder="1" applyAlignment="1">
      <alignment horizontal="left" vertical="center" wrapText="1"/>
    </xf>
    <xf numFmtId="1" fontId="3" fillId="0" borderId="1375" xfId="0" applyNumberFormat="1" applyFont="1" applyBorder="1" applyAlignment="1">
      <alignment horizontal="left" vertical="center" wrapText="1"/>
    </xf>
    <xf numFmtId="1" fontId="3" fillId="0" borderId="1374" xfId="0" applyNumberFormat="1" applyFont="1" applyBorder="1"/>
    <xf numFmtId="1" fontId="5" fillId="2" borderId="1359" xfId="0" applyNumberFormat="1" applyFont="1" applyFill="1" applyBorder="1"/>
    <xf numFmtId="1" fontId="3" fillId="0" borderId="1369" xfId="0" applyNumberFormat="1" applyFont="1" applyBorder="1" applyAlignment="1">
      <alignment horizontal="center" vertical="center"/>
    </xf>
    <xf numFmtId="1" fontId="3" fillId="0" borderId="1374" xfId="0" applyNumberFormat="1" applyFont="1" applyBorder="1" applyAlignment="1">
      <alignment horizontal="center" vertical="center"/>
    </xf>
    <xf numFmtId="1" fontId="3" fillId="0" borderId="1370" xfId="0" applyNumberFormat="1" applyFont="1" applyBorder="1" applyAlignment="1">
      <alignment horizontal="center" vertical="center"/>
    </xf>
    <xf numFmtId="1" fontId="3" fillId="0" borderId="1368" xfId="0" applyNumberFormat="1" applyFont="1" applyBorder="1" applyAlignment="1">
      <alignment horizontal="center" vertical="center" wrapText="1"/>
    </xf>
    <xf numFmtId="1" fontId="3" fillId="0" borderId="1377" xfId="0" applyNumberFormat="1" applyFont="1" applyBorder="1" applyAlignment="1">
      <alignment horizontal="left" vertical="center"/>
    </xf>
    <xf numFmtId="1" fontId="3" fillId="0" borderId="1375" xfId="0" applyNumberFormat="1" applyFont="1" applyBorder="1" applyAlignment="1">
      <alignment horizontal="left" vertical="center"/>
    </xf>
    <xf numFmtId="1" fontId="3" fillId="0" borderId="1373" xfId="2" applyNumberFormat="1" applyFont="1" applyBorder="1" applyAlignment="1">
      <alignment horizontal="center" vertical="center" wrapText="1"/>
    </xf>
    <xf numFmtId="1" fontId="3" fillId="0" borderId="1373" xfId="3" applyNumberFormat="1" applyFont="1" applyBorder="1" applyAlignment="1">
      <alignment horizontal="center" vertical="center"/>
    </xf>
    <xf numFmtId="1" fontId="3" fillId="0" borderId="1383" xfId="2" quotePrefix="1" applyNumberFormat="1" applyFont="1" applyBorder="1" applyAlignment="1">
      <alignment horizontal="center" vertical="center" wrapText="1"/>
    </xf>
    <xf numFmtId="1" fontId="3" fillId="0" borderId="1386" xfId="2" quotePrefix="1" applyNumberFormat="1" applyFont="1" applyBorder="1" applyAlignment="1">
      <alignment horizontal="center" vertical="center" wrapText="1"/>
    </xf>
    <xf numFmtId="1" fontId="3" fillId="0" borderId="1387" xfId="2" applyNumberFormat="1" applyFont="1" applyBorder="1" applyAlignment="1" applyProtection="1">
      <alignment horizontal="center" vertical="center" wrapText="1"/>
      <protection locked="0"/>
    </xf>
    <xf numFmtId="1" fontId="3" fillId="0" borderId="1373" xfId="2" applyNumberFormat="1" applyFont="1" applyBorder="1" applyAlignment="1" applyProtection="1">
      <alignment horizontal="center" vertical="center" wrapText="1"/>
      <protection locked="0"/>
    </xf>
    <xf numFmtId="1" fontId="3" fillId="0" borderId="1378" xfId="2" applyNumberFormat="1" applyFont="1" applyBorder="1" applyAlignment="1" applyProtection="1">
      <alignment horizontal="center" vertical="center" wrapText="1"/>
      <protection locked="0"/>
    </xf>
    <xf numFmtId="1" fontId="3" fillId="0" borderId="1383" xfId="2" applyNumberFormat="1" applyFont="1" applyBorder="1" applyAlignment="1">
      <alignment horizontal="center" vertical="center" wrapText="1"/>
    </xf>
    <xf numFmtId="1" fontId="3" fillId="0" borderId="1388" xfId="0" applyNumberFormat="1" applyFont="1" applyBorder="1" applyAlignment="1">
      <alignment horizontal="center" vertical="center" wrapText="1"/>
    </xf>
    <xf numFmtId="1" fontId="3" fillId="0" borderId="1367" xfId="4" applyNumberFormat="1" applyFont="1" applyBorder="1" applyAlignment="1" applyProtection="1">
      <alignment horizontal="center" vertical="center"/>
      <protection hidden="1"/>
    </xf>
    <xf numFmtId="1" fontId="3" fillId="0" borderId="1379" xfId="2" applyNumberFormat="1" applyFont="1" applyBorder="1" applyAlignment="1">
      <alignment horizontal="center" vertical="center" wrapText="1"/>
    </xf>
    <xf numFmtId="1" fontId="3" fillId="0" borderId="1369" xfId="2" applyNumberFormat="1" applyFont="1" applyBorder="1" applyAlignment="1">
      <alignment horizontal="center" vertical="center" wrapText="1"/>
    </xf>
    <xf numFmtId="1" fontId="3" fillId="0" borderId="1370" xfId="2" applyNumberFormat="1" applyFont="1" applyBorder="1" applyAlignment="1">
      <alignment horizontal="center" vertical="center" wrapText="1"/>
    </xf>
    <xf numFmtId="1" fontId="3" fillId="0" borderId="1388" xfId="2" applyNumberFormat="1" applyFont="1" applyBorder="1" applyAlignment="1">
      <alignment horizontal="center" vertical="center" wrapText="1"/>
    </xf>
    <xf numFmtId="1" fontId="3" fillId="0" borderId="1368" xfId="2" applyNumberFormat="1" applyFont="1" applyBorder="1" applyAlignment="1">
      <alignment horizontal="center" vertical="center" wrapText="1"/>
    </xf>
    <xf numFmtId="1" fontId="3" fillId="0" borderId="1378" xfId="2" applyNumberFormat="1" applyFont="1" applyBorder="1" applyAlignment="1">
      <alignment horizontal="center" vertical="center" wrapText="1"/>
    </xf>
    <xf numFmtId="1" fontId="3" fillId="0" borderId="1375" xfId="2" applyNumberFormat="1" applyFont="1" applyBorder="1"/>
    <xf numFmtId="1" fontId="3" fillId="6" borderId="1385" xfId="2" applyNumberFormat="1" applyFont="1" applyFill="1" applyBorder="1" applyProtection="1">
      <protection locked="0"/>
    </xf>
    <xf numFmtId="1" fontId="3" fillId="6" borderId="1375" xfId="2" applyNumberFormat="1" applyFont="1" applyFill="1" applyBorder="1" applyProtection="1">
      <protection locked="0"/>
    </xf>
    <xf numFmtId="1" fontId="3" fillId="6" borderId="1389" xfId="2" applyNumberFormat="1" applyFont="1" applyFill="1" applyBorder="1" applyProtection="1">
      <protection locked="0"/>
    </xf>
    <xf numFmtId="1" fontId="3" fillId="0" borderId="1369" xfId="2" applyNumberFormat="1" applyFont="1" applyBorder="1"/>
    <xf numFmtId="1" fontId="3" fillId="0" borderId="1374" xfId="2" applyNumberFormat="1" applyFont="1" applyBorder="1"/>
    <xf numFmtId="1" fontId="3" fillId="0" borderId="1365" xfId="2" applyNumberFormat="1" applyFont="1" applyBorder="1"/>
    <xf numFmtId="1" fontId="3" fillId="0" borderId="1370" xfId="2" applyNumberFormat="1" applyFont="1" applyBorder="1"/>
    <xf numFmtId="1" fontId="3" fillId="0" borderId="1388" xfId="2" applyNumberFormat="1" applyFont="1" applyBorder="1"/>
    <xf numFmtId="1" fontId="3" fillId="0" borderId="1368" xfId="2" applyNumberFormat="1" applyFont="1" applyBorder="1"/>
    <xf numFmtId="1" fontId="3" fillId="0" borderId="1383" xfId="2" applyNumberFormat="1" applyFont="1" applyBorder="1"/>
    <xf numFmtId="1" fontId="3" fillId="0" borderId="1363" xfId="2" quotePrefix="1" applyNumberFormat="1" applyFont="1" applyBorder="1" applyAlignment="1">
      <alignment horizontal="center" vertical="center" wrapText="1"/>
    </xf>
    <xf numFmtId="1" fontId="3" fillId="0" borderId="1364" xfId="2" quotePrefix="1" applyNumberFormat="1" applyFont="1" applyBorder="1" applyAlignment="1">
      <alignment horizontal="center" vertical="center" wrapText="1"/>
    </xf>
    <xf numFmtId="1" fontId="3" fillId="0" borderId="1390" xfId="2" quotePrefix="1" applyNumberFormat="1" applyFont="1" applyBorder="1" applyAlignment="1">
      <alignment horizontal="center" vertical="center" wrapText="1"/>
    </xf>
    <xf numFmtId="1" fontId="3" fillId="0" borderId="1365" xfId="2" quotePrefix="1" applyNumberFormat="1" applyFont="1" applyBorder="1" applyAlignment="1">
      <alignment horizontal="center" vertical="center" wrapText="1"/>
    </xf>
    <xf numFmtId="1" fontId="3" fillId="0" borderId="1383" xfId="0" applyNumberFormat="1" applyFont="1" applyBorder="1" applyAlignment="1">
      <alignment horizontal="center" vertical="center" wrapText="1"/>
    </xf>
    <xf numFmtId="1" fontId="3" fillId="0" borderId="1386" xfId="0" applyNumberFormat="1" applyFont="1" applyBorder="1" applyAlignment="1">
      <alignment horizontal="center" vertical="center" wrapText="1"/>
    </xf>
    <xf numFmtId="1" fontId="3" fillId="0" borderId="1363" xfId="2" applyNumberFormat="1" applyFont="1" applyBorder="1" applyAlignment="1">
      <alignment horizontal="left" vertical="center" wrapText="1"/>
    </xf>
    <xf numFmtId="1" fontId="3" fillId="0" borderId="1365" xfId="2" applyNumberFormat="1" applyFont="1" applyBorder="1" applyAlignment="1">
      <alignment horizontal="left" vertical="center" wrapText="1"/>
    </xf>
    <xf numFmtId="1" fontId="3" fillId="6" borderId="1369" xfId="2" applyNumberFormat="1" applyFont="1" applyFill="1" applyBorder="1" applyProtection="1">
      <protection locked="0"/>
    </xf>
    <xf numFmtId="1" fontId="3" fillId="6" borderId="1368" xfId="2" applyNumberFormat="1" applyFont="1" applyFill="1" applyBorder="1" applyProtection="1">
      <protection locked="0"/>
    </xf>
    <xf numFmtId="1" fontId="3" fillId="6" borderId="1390" xfId="2" applyNumberFormat="1" applyFont="1" applyFill="1" applyBorder="1" applyProtection="1">
      <protection locked="0"/>
    </xf>
    <xf numFmtId="1" fontId="3" fillId="6" borderId="1365" xfId="2" applyNumberFormat="1" applyFont="1" applyFill="1" applyBorder="1" applyProtection="1">
      <protection locked="0"/>
    </xf>
    <xf numFmtId="1" fontId="3" fillId="6" borderId="1383" xfId="2" applyNumberFormat="1" applyFont="1" applyFill="1" applyBorder="1" applyProtection="1">
      <protection locked="0"/>
    </xf>
    <xf numFmtId="1" fontId="3" fillId="0" borderId="1390" xfId="0" applyNumberFormat="1" applyFont="1" applyBorder="1" applyAlignment="1">
      <alignment horizontal="center" vertical="center" wrapText="1"/>
    </xf>
    <xf numFmtId="1" fontId="3" fillId="0" borderId="1377" xfId="2" applyNumberFormat="1" applyFont="1" applyBorder="1" applyAlignment="1">
      <alignment horizontal="left" vertical="center" wrapText="1"/>
    </xf>
    <xf numFmtId="1" fontId="3" fillId="0" borderId="1375" xfId="2" applyNumberFormat="1" applyFont="1" applyBorder="1" applyAlignment="1">
      <alignment horizontal="left" vertical="center" wrapText="1"/>
    </xf>
    <xf numFmtId="1" fontId="3" fillId="0" borderId="1375" xfId="2" applyNumberFormat="1" applyFont="1" applyBorder="1" applyAlignment="1">
      <alignment horizontal="left" vertical="center" wrapText="1"/>
    </xf>
    <xf numFmtId="1" fontId="3" fillId="6" borderId="1391" xfId="2" applyNumberFormat="1" applyFont="1" applyFill="1" applyBorder="1" applyProtection="1">
      <protection locked="0"/>
    </xf>
    <xf numFmtId="1" fontId="3" fillId="0" borderId="1363" xfId="2" applyNumberFormat="1" applyFont="1" applyBorder="1" applyAlignment="1">
      <alignment horizontal="center" vertical="center" wrapText="1"/>
    </xf>
    <xf numFmtId="1" fontId="3" fillId="6" borderId="1377" xfId="2" applyNumberFormat="1" applyFont="1" applyFill="1" applyBorder="1" applyProtection="1">
      <protection locked="0"/>
    </xf>
    <xf numFmtId="0" fontId="3" fillId="0" borderId="1383" xfId="0" applyFont="1" applyBorder="1" applyAlignment="1">
      <alignment horizontal="center" vertical="center"/>
    </xf>
    <xf numFmtId="0" fontId="3" fillId="0" borderId="1378" xfId="0" applyFont="1" applyBorder="1" applyAlignment="1">
      <alignment horizontal="center" vertical="center" wrapText="1"/>
    </xf>
    <xf numFmtId="1" fontId="3" fillId="0" borderId="1378" xfId="0" applyNumberFormat="1" applyFont="1" applyBorder="1" applyAlignment="1">
      <alignment horizontal="center" vertical="center"/>
    </xf>
    <xf numFmtId="1" fontId="3" fillId="0" borderId="1392" xfId="0" applyNumberFormat="1" applyFont="1" applyBorder="1" applyAlignment="1">
      <alignment horizontal="center" vertical="center" wrapText="1"/>
    </xf>
    <xf numFmtId="1" fontId="3" fillId="0" borderId="1390" xfId="0" applyNumberFormat="1" applyFont="1" applyBorder="1" applyAlignment="1">
      <alignment horizontal="center" vertical="center"/>
    </xf>
    <xf numFmtId="1" fontId="3" fillId="0" borderId="1379" xfId="0" applyNumberFormat="1" applyFont="1" applyBorder="1" applyAlignment="1">
      <alignment horizontal="center" vertical="center" wrapText="1"/>
    </xf>
    <xf numFmtId="1" fontId="3" fillId="3" borderId="1377" xfId="0" applyNumberFormat="1" applyFont="1" applyFill="1" applyBorder="1" applyAlignment="1">
      <alignment vertical="center" wrapText="1"/>
    </xf>
    <xf numFmtId="1" fontId="3" fillId="3" borderId="1375" xfId="0" applyNumberFormat="1" applyFont="1" applyFill="1" applyBorder="1" applyAlignment="1">
      <alignment horizontal="right"/>
    </xf>
    <xf numFmtId="1" fontId="3" fillId="3" borderId="1383" xfId="0" applyNumberFormat="1" applyFont="1" applyFill="1" applyBorder="1" applyAlignment="1">
      <alignment horizontal="center"/>
    </xf>
    <xf numFmtId="1" fontId="3" fillId="3" borderId="1369" xfId="0" applyNumberFormat="1" applyFont="1" applyFill="1" applyBorder="1" applyAlignment="1">
      <alignment horizontal="right"/>
    </xf>
    <xf numFmtId="1" fontId="3" fillId="3" borderId="1374" xfId="0" applyNumberFormat="1" applyFont="1" applyFill="1" applyBorder="1" applyAlignment="1">
      <alignment horizontal="right"/>
    </xf>
    <xf numFmtId="1" fontId="3" fillId="3" borderId="1365" xfId="0" applyNumberFormat="1" applyFont="1" applyFill="1" applyBorder="1" applyAlignment="1">
      <alignment horizontal="right"/>
    </xf>
    <xf numFmtId="1" fontId="3" fillId="3" borderId="1369" xfId="0" applyNumberFormat="1" applyFont="1" applyFill="1" applyBorder="1"/>
    <xf numFmtId="1" fontId="3" fillId="3" borderId="1365" xfId="0" applyNumberFormat="1" applyFont="1" applyFill="1" applyBorder="1"/>
    <xf numFmtId="1" fontId="3" fillId="3" borderId="1370" xfId="0" applyNumberFormat="1" applyFont="1" applyFill="1" applyBorder="1"/>
    <xf numFmtId="1" fontId="3" fillId="3" borderId="1363" xfId="0" applyNumberFormat="1" applyFont="1" applyFill="1" applyBorder="1"/>
    <xf numFmtId="1" fontId="3" fillId="3" borderId="1388" xfId="0" applyNumberFormat="1" applyFont="1" applyFill="1" applyBorder="1"/>
    <xf numFmtId="1" fontId="3" fillId="3" borderId="1383" xfId="0" applyNumberFormat="1" applyFont="1" applyFill="1" applyBorder="1"/>
    <xf numFmtId="1" fontId="17" fillId="8" borderId="1375" xfId="0" applyNumberFormat="1" applyFont="1" applyFill="1" applyBorder="1"/>
    <xf numFmtId="1" fontId="17" fillId="8" borderId="1369" xfId="0" applyNumberFormat="1" applyFont="1" applyFill="1" applyBorder="1" applyAlignment="1">
      <alignment horizontal="right"/>
    </xf>
    <xf numFmtId="1" fontId="17" fillId="8" borderId="1369" xfId="0" applyNumberFormat="1" applyFont="1" applyFill="1" applyBorder="1"/>
    <xf numFmtId="1" fontId="17" fillId="8" borderId="1370" xfId="0" applyNumberFormat="1" applyFont="1" applyFill="1" applyBorder="1"/>
    <xf numFmtId="1" fontId="17" fillId="8" borderId="1363" xfId="0" applyNumberFormat="1" applyFont="1" applyFill="1" applyBorder="1"/>
    <xf numFmtId="1" fontId="17" fillId="8" borderId="1388" xfId="0" applyNumberFormat="1" applyFont="1" applyFill="1" applyBorder="1"/>
    <xf numFmtId="1" fontId="17" fillId="8" borderId="1365" xfId="0" applyNumberFormat="1" applyFont="1" applyFill="1" applyBorder="1"/>
    <xf numFmtId="1" fontId="17" fillId="8" borderId="1383" xfId="0" applyNumberFormat="1" applyFont="1" applyFill="1" applyBorder="1"/>
    <xf numFmtId="1" fontId="3" fillId="3" borderId="1370" xfId="0" applyNumberFormat="1" applyFont="1" applyFill="1" applyBorder="1" applyAlignment="1">
      <alignment horizontal="right"/>
    </xf>
    <xf numFmtId="1" fontId="3" fillId="3" borderId="1368" xfId="0" applyNumberFormat="1" applyFont="1" applyFill="1" applyBorder="1"/>
    <xf numFmtId="1" fontId="3" fillId="3" borderId="1364" xfId="0" applyNumberFormat="1" applyFont="1" applyFill="1" applyBorder="1"/>
    <xf numFmtId="1" fontId="17" fillId="8" borderId="1393" xfId="0" applyNumberFormat="1" applyFont="1" applyFill="1" applyBorder="1" applyAlignment="1">
      <alignment horizontal="right"/>
    </xf>
    <xf numFmtId="1" fontId="17" fillId="8" borderId="1394" xfId="0" applyNumberFormat="1" applyFont="1" applyFill="1" applyBorder="1"/>
    <xf numFmtId="1" fontId="17" fillId="8" borderId="1395" xfId="0" applyNumberFormat="1" applyFont="1" applyFill="1" applyBorder="1"/>
    <xf numFmtId="1" fontId="17" fillId="8" borderId="1396" xfId="0" applyNumberFormat="1" applyFont="1" applyFill="1" applyBorder="1"/>
    <xf numFmtId="1" fontId="17" fillId="8" borderId="1397" xfId="0" applyNumberFormat="1" applyFont="1" applyFill="1" applyBorder="1"/>
    <xf numFmtId="1" fontId="17" fillId="8" borderId="1398" xfId="0" applyNumberFormat="1" applyFont="1" applyFill="1" applyBorder="1"/>
    <xf numFmtId="1" fontId="17" fillId="8" borderId="1393" xfId="0" applyNumberFormat="1" applyFont="1" applyFill="1" applyBorder="1"/>
  </cellXfs>
  <cellStyles count="6">
    <cellStyle name="Normal" xfId="0" builtinId="0"/>
    <cellStyle name="Normal 2" xfId="5"/>
    <cellStyle name="Normal_REM 02-2002" xfId="2"/>
    <cellStyle name="Normal_REM 04-2002" xfId="3"/>
    <cellStyle name="Normal_REM 05-2002" xfId="4"/>
    <cellStyle name="Notas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A\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ENERO/REM%20NUEVA%20VERSI&#211;N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FEBRERO/REM%20NUEVA%20VERSI&#211;N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RZO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topLeftCell="A166" workbookViewId="0">
      <selection activeCell="C19" sqref="C19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",[1]NOMBRE!B2," - ","( ",[1]NOMBRE!C2,[1]NOMBRE!D2,[1]NOMBRE!E2,[1]NOMBRE!F2,[1]NOMBRE!G2," )")</f>
        <v>COMUNA:  - ( 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",[1]NOMBRE!B3," - ","( ",[1]NOMBRE!C3,[1]NOMBRE!D3,[1]NOMBRE!E3,[1]NOMBRE!F3,[1]NOMBRE!G3,[1]NOMBRE!H3," )")</f>
        <v>ESTABLECIMIENTO/ESTRATEGIA:  - ( 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",[1]NOMBRE!B6," - ","( ",[1]NOMBRE!C6,[1]NOMBRE!D6," )")</f>
        <v>MES:  - ( 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",[1]NOMBRE!B7)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7" t="s">
        <v>3</v>
      </c>
      <c r="B8" s="18"/>
      <c r="C8" s="18"/>
      <c r="D8" s="18"/>
      <c r="E8" s="18"/>
      <c r="F8" s="19"/>
      <c r="G8" s="20"/>
      <c r="H8" s="21"/>
      <c r="I8" s="22"/>
      <c r="J8" s="20"/>
      <c r="K8" s="23"/>
      <c r="L8" s="20"/>
      <c r="M8" s="21"/>
      <c r="N8" s="22"/>
      <c r="O8" s="22"/>
      <c r="P8" s="24"/>
      <c r="Q8" s="20"/>
      <c r="R8" s="21"/>
      <c r="S8" s="21"/>
      <c r="T8" s="21"/>
      <c r="U8" s="21"/>
      <c r="V8" s="21"/>
      <c r="W8" s="21"/>
      <c r="X8" s="21"/>
      <c r="Y8" s="22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x14ac:dyDescent="0.25">
      <c r="A9" s="3175" t="s">
        <v>4</v>
      </c>
      <c r="B9" s="3175"/>
      <c r="C9" s="3180" t="s">
        <v>5</v>
      </c>
      <c r="D9" s="3181"/>
      <c r="E9" s="3176"/>
      <c r="F9" s="3173" t="s">
        <v>6</v>
      </c>
      <c r="G9" s="3184"/>
      <c r="H9" s="3184"/>
      <c r="I9" s="3184"/>
      <c r="J9" s="3184"/>
      <c r="K9" s="3184"/>
      <c r="L9" s="3184"/>
      <c r="M9" s="3184"/>
      <c r="N9" s="3184"/>
      <c r="O9" s="3184"/>
      <c r="P9" s="3184"/>
      <c r="Q9" s="3184"/>
      <c r="R9" s="3184"/>
      <c r="S9" s="3184"/>
      <c r="T9" s="3184"/>
      <c r="U9" s="3184"/>
      <c r="V9" s="3184"/>
      <c r="W9" s="3184"/>
      <c r="X9" s="3184"/>
      <c r="Y9" s="3174"/>
      <c r="AY9" s="9"/>
      <c r="AZ9" s="9"/>
    </row>
    <row r="10" spans="1:130" x14ac:dyDescent="0.25">
      <c r="A10" s="3175"/>
      <c r="B10" s="3175"/>
      <c r="C10" s="3182"/>
      <c r="D10" s="3183"/>
      <c r="E10" s="3177"/>
      <c r="F10" s="3173" t="s">
        <v>7</v>
      </c>
      <c r="G10" s="3174"/>
      <c r="H10" s="3173" t="s">
        <v>8</v>
      </c>
      <c r="I10" s="3174"/>
      <c r="J10" s="3173" t="s">
        <v>9</v>
      </c>
      <c r="K10" s="3174"/>
      <c r="L10" s="3173" t="s">
        <v>10</v>
      </c>
      <c r="M10" s="3174"/>
      <c r="N10" s="3173" t="s">
        <v>11</v>
      </c>
      <c r="O10" s="3174"/>
      <c r="P10" s="3173" t="s">
        <v>12</v>
      </c>
      <c r="Q10" s="3174"/>
      <c r="R10" s="3173" t="s">
        <v>13</v>
      </c>
      <c r="S10" s="3174"/>
      <c r="T10" s="3173" t="s">
        <v>14</v>
      </c>
      <c r="U10" s="3174"/>
      <c r="V10" s="3173" t="s">
        <v>15</v>
      </c>
      <c r="W10" s="3174"/>
      <c r="X10" s="3173" t="s">
        <v>16</v>
      </c>
      <c r="Y10" s="3174"/>
      <c r="AY10" s="9"/>
      <c r="AZ10" s="9"/>
    </row>
    <row r="11" spans="1:130" ht="21" x14ac:dyDescent="0.25">
      <c r="A11" s="3175"/>
      <c r="B11" s="3175"/>
      <c r="C11" s="26" t="s">
        <v>17</v>
      </c>
      <c r="D11" s="27" t="s">
        <v>18</v>
      </c>
      <c r="E11" s="28" t="s">
        <v>19</v>
      </c>
      <c r="F11" s="29" t="s">
        <v>18</v>
      </c>
      <c r="G11" s="28" t="s">
        <v>19</v>
      </c>
      <c r="H11" s="29" t="s">
        <v>18</v>
      </c>
      <c r="I11" s="28" t="s">
        <v>19</v>
      </c>
      <c r="J11" s="29" t="s">
        <v>18</v>
      </c>
      <c r="K11" s="28" t="s">
        <v>19</v>
      </c>
      <c r="L11" s="29" t="s">
        <v>18</v>
      </c>
      <c r="M11" s="28" t="s">
        <v>19</v>
      </c>
      <c r="N11" s="29" t="s">
        <v>18</v>
      </c>
      <c r="O11" s="28" t="s">
        <v>19</v>
      </c>
      <c r="P11" s="29" t="s">
        <v>18</v>
      </c>
      <c r="Q11" s="28" t="s">
        <v>19</v>
      </c>
      <c r="R11" s="29" t="s">
        <v>18</v>
      </c>
      <c r="S11" s="28" t="s">
        <v>19</v>
      </c>
      <c r="T11" s="29" t="s">
        <v>18</v>
      </c>
      <c r="U11" s="28" t="s">
        <v>19</v>
      </c>
      <c r="V11" s="29" t="s">
        <v>18</v>
      </c>
      <c r="W11" s="28" t="s">
        <v>19</v>
      </c>
      <c r="X11" s="29" t="s">
        <v>18</v>
      </c>
      <c r="Y11" s="28" t="s">
        <v>19</v>
      </c>
      <c r="AY11" s="9"/>
      <c r="AZ11" s="9"/>
    </row>
    <row r="12" spans="1:130" x14ac:dyDescent="0.25">
      <c r="A12" s="3175" t="s">
        <v>20</v>
      </c>
      <c r="B12" s="3175"/>
      <c r="C12" s="30">
        <f>SUM(D12+E12)</f>
        <v>0</v>
      </c>
      <c r="D12" s="31">
        <f t="shared" ref="D12:E14" si="0">SUM(F12+H12+J12+L12+N12+P12+R12+T12+V12+X12)</f>
        <v>0</v>
      </c>
      <c r="E12" s="32">
        <f t="shared" si="0"/>
        <v>0</v>
      </c>
      <c r="F12" s="33">
        <f>SUM(ENERO:DICIEMBRE!F12)</f>
        <v>0</v>
      </c>
      <c r="G12" s="33">
        <f>SUM(ENERO:DICIEMBRE!G12)</f>
        <v>0</v>
      </c>
      <c r="H12" s="33">
        <f>SUM(ENERO:DICIEMBRE!H12)</f>
        <v>0</v>
      </c>
      <c r="I12" s="33">
        <f>SUM(ENERO:DICIEMBRE!I12)</f>
        <v>0</v>
      </c>
      <c r="J12" s="33">
        <f>SUM(ENERO:DICIEMBRE!J12)</f>
        <v>0</v>
      </c>
      <c r="K12" s="33">
        <f>SUM(ENERO:DICIEMBRE!K12)</f>
        <v>0</v>
      </c>
      <c r="L12" s="33">
        <f>SUM(ENERO:DICIEMBRE!L12)</f>
        <v>0</v>
      </c>
      <c r="M12" s="33">
        <f>SUM(ENERO:DICIEMBRE!M12)</f>
        <v>0</v>
      </c>
      <c r="N12" s="33">
        <f>SUM(ENERO:DICIEMBRE!N12)</f>
        <v>0</v>
      </c>
      <c r="O12" s="33">
        <f>SUM(ENERO:DICIEMBRE!O12)</f>
        <v>0</v>
      </c>
      <c r="P12" s="33">
        <f>SUM(ENERO:DICIEMBRE!P12)</f>
        <v>0</v>
      </c>
      <c r="Q12" s="33">
        <f>SUM(ENERO:DICIEMBRE!Q12)</f>
        <v>0</v>
      </c>
      <c r="R12" s="33">
        <f>SUM(ENERO:DICIEMBRE!R12)</f>
        <v>0</v>
      </c>
      <c r="S12" s="33">
        <f>SUM(ENERO:DICIEMBRE!S12)</f>
        <v>0</v>
      </c>
      <c r="T12" s="33">
        <f>SUM(ENERO:DICIEMBRE!T12)</f>
        <v>0</v>
      </c>
      <c r="U12" s="33">
        <f>SUM(ENERO:DICIEMBRE!U12)</f>
        <v>0</v>
      </c>
      <c r="V12" s="33">
        <f>SUM(ENERO:DICIEMBRE!V12)</f>
        <v>0</v>
      </c>
      <c r="W12" s="33">
        <f>SUM(ENERO:DICIEMBRE!W12)</f>
        <v>0</v>
      </c>
      <c r="X12" s="33">
        <f>SUM(ENERO:DICIEMBRE!X12)</f>
        <v>0</v>
      </c>
      <c r="Y12" s="33">
        <f>SUM(ENERO:DICIEMBRE!Y12)</f>
        <v>0</v>
      </c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176" t="s">
        <v>21</v>
      </c>
      <c r="B13" s="37" t="s">
        <v>22</v>
      </c>
      <c r="C13" s="38">
        <f>SUM(D13+E13)</f>
        <v>0</v>
      </c>
      <c r="D13" s="39">
        <f t="shared" si="0"/>
        <v>0</v>
      </c>
      <c r="E13" s="40">
        <f t="shared" si="0"/>
        <v>0</v>
      </c>
      <c r="F13" s="33">
        <f>SUM(ENERO:DICIEMBRE!F13)</f>
        <v>0</v>
      </c>
      <c r="G13" s="33">
        <f>SUM(ENERO:DICIEMBRE!G13)</f>
        <v>0</v>
      </c>
      <c r="H13" s="33">
        <f>SUM(ENERO:DICIEMBRE!H13)</f>
        <v>0</v>
      </c>
      <c r="I13" s="33">
        <f>SUM(ENERO:DICIEMBRE!I13)</f>
        <v>0</v>
      </c>
      <c r="J13" s="33">
        <f>SUM(ENERO:DICIEMBRE!J13)</f>
        <v>0</v>
      </c>
      <c r="K13" s="33">
        <f>SUM(ENERO:DICIEMBRE!K13)</f>
        <v>0</v>
      </c>
      <c r="L13" s="33">
        <f>SUM(ENERO:DICIEMBRE!L13)</f>
        <v>0</v>
      </c>
      <c r="M13" s="33">
        <f>SUM(ENERO:DICIEMBRE!M13)</f>
        <v>0</v>
      </c>
      <c r="N13" s="33">
        <f>SUM(ENERO:DICIEMBRE!N13)</f>
        <v>0</v>
      </c>
      <c r="O13" s="33">
        <f>SUM(ENERO:DICIEMBRE!O13)</f>
        <v>0</v>
      </c>
      <c r="P13" s="33">
        <f>SUM(ENERO:DICIEMBRE!P13)</f>
        <v>0</v>
      </c>
      <c r="Q13" s="33">
        <f>SUM(ENERO:DICIEMBRE!Q13)</f>
        <v>0</v>
      </c>
      <c r="R13" s="33">
        <f>SUM(ENERO:DICIEMBRE!R13)</f>
        <v>0</v>
      </c>
      <c r="S13" s="33">
        <f>SUM(ENERO:DICIEMBRE!S13)</f>
        <v>0</v>
      </c>
      <c r="T13" s="33">
        <f>SUM(ENERO:DICIEMBRE!T13)</f>
        <v>0</v>
      </c>
      <c r="U13" s="33">
        <f>SUM(ENERO:DICIEMBRE!U13)</f>
        <v>0</v>
      </c>
      <c r="V13" s="33">
        <f>SUM(ENERO:DICIEMBRE!V13)</f>
        <v>0</v>
      </c>
      <c r="W13" s="33">
        <f>SUM(ENERO:DICIEMBRE!W13)</f>
        <v>0</v>
      </c>
      <c r="X13" s="33">
        <f>SUM(ENERO:DICIEMBRE!X13)</f>
        <v>0</v>
      </c>
      <c r="Y13" s="33">
        <f>SUM(ENERO:DICIEMBRE!Y13)</f>
        <v>0</v>
      </c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177"/>
      <c r="B14" s="43" t="s">
        <v>23</v>
      </c>
      <c r="C14" s="44">
        <f>SUM(D14+E14)</f>
        <v>0</v>
      </c>
      <c r="D14" s="45">
        <f t="shared" si="0"/>
        <v>0</v>
      </c>
      <c r="E14" s="46">
        <f t="shared" si="0"/>
        <v>0</v>
      </c>
      <c r="F14" s="33">
        <f>SUM(ENERO:DICIEMBRE!F14)</f>
        <v>0</v>
      </c>
      <c r="G14" s="33">
        <f>SUM(ENERO:DICIEMBRE!G14)</f>
        <v>0</v>
      </c>
      <c r="H14" s="33">
        <f>SUM(ENERO:DICIEMBRE!H14)</f>
        <v>0</v>
      </c>
      <c r="I14" s="33">
        <f>SUM(ENERO:DICIEMBRE!I14)</f>
        <v>0</v>
      </c>
      <c r="J14" s="33">
        <f>SUM(ENERO:DICIEMBRE!J14)</f>
        <v>0</v>
      </c>
      <c r="K14" s="33">
        <f>SUM(ENERO:DICIEMBRE!K14)</f>
        <v>0</v>
      </c>
      <c r="L14" s="33">
        <f>SUM(ENERO:DICIEMBRE!L14)</f>
        <v>0</v>
      </c>
      <c r="M14" s="33">
        <f>SUM(ENERO:DICIEMBRE!M14)</f>
        <v>0</v>
      </c>
      <c r="N14" s="33">
        <f>SUM(ENERO:DICIEMBRE!N14)</f>
        <v>0</v>
      </c>
      <c r="O14" s="33">
        <f>SUM(ENERO:DICIEMBRE!O14)</f>
        <v>0</v>
      </c>
      <c r="P14" s="33">
        <f>SUM(ENERO:DICIEMBRE!P14)</f>
        <v>0</v>
      </c>
      <c r="Q14" s="33">
        <f>SUM(ENERO:DICIEMBRE!Q14)</f>
        <v>0</v>
      </c>
      <c r="R14" s="33">
        <f>SUM(ENERO:DICIEMBRE!R14)</f>
        <v>0</v>
      </c>
      <c r="S14" s="33">
        <f>SUM(ENERO:DICIEMBRE!S14)</f>
        <v>0</v>
      </c>
      <c r="T14" s="33">
        <f>SUM(ENERO:DICIEMBRE!T14)</f>
        <v>0</v>
      </c>
      <c r="U14" s="33">
        <f>SUM(ENERO:DICIEMBRE!U14)</f>
        <v>0</v>
      </c>
      <c r="V14" s="33">
        <f>SUM(ENERO:DICIEMBRE!V14)</f>
        <v>0</v>
      </c>
      <c r="W14" s="33">
        <f>SUM(ENERO:DICIEMBRE!W14)</f>
        <v>0</v>
      </c>
      <c r="X14" s="33">
        <f>SUM(ENERO:DICIEMBRE!X14)</f>
        <v>0</v>
      </c>
      <c r="Y14" s="33">
        <f>SUM(ENERO:DICIEMBRE!Y14)</f>
        <v>0</v>
      </c>
      <c r="Z14" s="35"/>
      <c r="AY14" s="9"/>
      <c r="AZ14" s="9"/>
    </row>
    <row r="15" spans="1:130" ht="15.75" x14ac:dyDescent="0.25">
      <c r="A15" s="17" t="s">
        <v>24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  <c r="Q15" s="49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x14ac:dyDescent="0.25">
      <c r="A16" s="3187" t="s">
        <v>25</v>
      </c>
      <c r="B16" s="3187" t="s">
        <v>26</v>
      </c>
      <c r="C16" s="3180" t="s">
        <v>27</v>
      </c>
      <c r="D16" s="3181"/>
      <c r="E16" s="3176"/>
      <c r="F16" s="3192" t="s">
        <v>28</v>
      </c>
      <c r="G16" s="3193"/>
      <c r="H16" s="3193"/>
      <c r="I16" s="3193"/>
      <c r="J16" s="3193"/>
      <c r="K16" s="3193"/>
      <c r="L16" s="3193"/>
      <c r="M16" s="3193"/>
      <c r="N16" s="3193"/>
      <c r="O16" s="3193"/>
      <c r="P16" s="3193"/>
      <c r="Q16" s="3194"/>
      <c r="R16" s="3176" t="s">
        <v>29</v>
      </c>
      <c r="S16" s="3176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x14ac:dyDescent="0.25">
      <c r="A17" s="3188"/>
      <c r="B17" s="3188"/>
      <c r="C17" s="3182"/>
      <c r="D17" s="3183"/>
      <c r="E17" s="3177"/>
      <c r="F17" s="3173" t="s">
        <v>31</v>
      </c>
      <c r="G17" s="3174"/>
      <c r="H17" s="3173" t="s">
        <v>32</v>
      </c>
      <c r="I17" s="3174"/>
      <c r="J17" s="3173" t="s">
        <v>15</v>
      </c>
      <c r="K17" s="3174"/>
      <c r="L17" s="3173" t="s">
        <v>33</v>
      </c>
      <c r="M17" s="3174"/>
      <c r="N17" s="3173" t="s">
        <v>34</v>
      </c>
      <c r="O17" s="3174"/>
      <c r="P17" s="3173" t="s">
        <v>35</v>
      </c>
      <c r="Q17" s="3186"/>
      <c r="R17" s="3185"/>
      <c r="S17" s="3185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189"/>
      <c r="B18" s="3189"/>
      <c r="C18" s="51" t="s">
        <v>17</v>
      </c>
      <c r="D18" s="52" t="s">
        <v>18</v>
      </c>
      <c r="E18" s="28" t="s">
        <v>19</v>
      </c>
      <c r="F18" s="26" t="s">
        <v>18</v>
      </c>
      <c r="G18" s="28" t="s">
        <v>19</v>
      </c>
      <c r="H18" s="26" t="s">
        <v>18</v>
      </c>
      <c r="I18" s="28" t="s">
        <v>19</v>
      </c>
      <c r="J18" s="26" t="s">
        <v>18</v>
      </c>
      <c r="K18" s="28" t="s">
        <v>19</v>
      </c>
      <c r="L18" s="26" t="s">
        <v>18</v>
      </c>
      <c r="M18" s="28" t="s">
        <v>19</v>
      </c>
      <c r="N18" s="26" t="s">
        <v>18</v>
      </c>
      <c r="O18" s="28" t="s">
        <v>19</v>
      </c>
      <c r="P18" s="26" t="s">
        <v>18</v>
      </c>
      <c r="Q18" s="53" t="s">
        <v>19</v>
      </c>
      <c r="R18" s="3177"/>
      <c r="S18" s="3177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x14ac:dyDescent="0.25">
      <c r="A19" s="3173" t="s">
        <v>36</v>
      </c>
      <c r="B19" s="3174"/>
      <c r="C19" s="54">
        <f>SUM(D19+E19)</f>
        <v>0</v>
      </c>
      <c r="D19" s="55">
        <f>SUM(F19+H19+J19+L19+N19+P19)</f>
        <v>0</v>
      </c>
      <c r="E19" s="56">
        <f>SUM(G19+I19+K19+M19+O19+Q19)</f>
        <v>0</v>
      </c>
      <c r="F19" s="33"/>
      <c r="G19" s="57"/>
      <c r="H19" s="33"/>
      <c r="I19" s="57"/>
      <c r="J19" s="57"/>
      <c r="K19" s="57"/>
      <c r="L19" s="57"/>
      <c r="M19" s="57"/>
      <c r="N19" s="57"/>
      <c r="O19" s="57"/>
      <c r="P19" s="57"/>
      <c r="Q19" s="57"/>
      <c r="R19" s="34"/>
      <c r="S19" s="34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 t="s">
        <v>37</v>
      </c>
      <c r="CH19" s="10"/>
      <c r="CI19" s="10" t="s">
        <v>38</v>
      </c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/>
      <c r="DH19" s="11">
        <v>0</v>
      </c>
      <c r="DI19" s="11"/>
      <c r="DJ19" s="11">
        <v>0</v>
      </c>
    </row>
    <row r="20" spans="1:114" s="12" customFormat="1" x14ac:dyDescent="0.25">
      <c r="A20" s="3187" t="s">
        <v>39</v>
      </c>
      <c r="B20" s="58" t="s">
        <v>22</v>
      </c>
      <c r="C20" s="38">
        <f>SUM(D20+E20)</f>
        <v>0</v>
      </c>
      <c r="D20" s="59">
        <f t="shared" ref="D20:E35" si="1">SUM(F20+H20+J20+L20+N20+P20)</f>
        <v>0</v>
      </c>
      <c r="E20" s="40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63"/>
      <c r="R20" s="64"/>
      <c r="S20" s="64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8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72"/>
      <c r="R21" s="73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74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72"/>
      <c r="R22" s="73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189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82"/>
      <c r="R23" s="48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187" t="s">
        <v>43</v>
      </c>
      <c r="B24" s="58" t="s">
        <v>44</v>
      </c>
      <c r="C24" s="38">
        <f t="shared" si="2"/>
        <v>0</v>
      </c>
      <c r="D24" s="59">
        <f t="shared" si="1"/>
        <v>0</v>
      </c>
      <c r="E24" s="40">
        <f t="shared" si="1"/>
        <v>0</v>
      </c>
      <c r="F24" s="41"/>
      <c r="G24" s="83"/>
      <c r="H24" s="60"/>
      <c r="I24" s="61"/>
      <c r="J24" s="41"/>
      <c r="K24" s="83"/>
      <c r="L24" s="41"/>
      <c r="M24" s="83"/>
      <c r="N24" s="84"/>
      <c r="O24" s="83"/>
      <c r="P24" s="84"/>
      <c r="Q24" s="85"/>
      <c r="R24" s="42"/>
      <c r="S24" s="42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86" t="s">
        <v>45</v>
      </c>
      <c r="C25" s="66">
        <f t="shared" si="2"/>
        <v>0</v>
      </c>
      <c r="D25" s="67">
        <f t="shared" si="1"/>
        <v>0</v>
      </c>
      <c r="E25" s="68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63"/>
      <c r="R25" s="64"/>
      <c r="S25" s="64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86" t="s">
        <v>46</v>
      </c>
      <c r="C26" s="66">
        <f t="shared" si="2"/>
        <v>0</v>
      </c>
      <c r="D26" s="67">
        <f t="shared" si="1"/>
        <v>0</v>
      </c>
      <c r="E26" s="68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63"/>
      <c r="R26" s="64"/>
      <c r="S26" s="64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90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63"/>
      <c r="R27" s="64"/>
      <c r="S27" s="64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90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63"/>
      <c r="R28" s="64"/>
      <c r="S28" s="64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90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63"/>
      <c r="R29" s="64"/>
      <c r="S29" s="64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8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63"/>
      <c r="R30" s="64"/>
      <c r="S30" s="64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8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72"/>
      <c r="R31" s="73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95"/>
      <c r="R32" s="96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74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95"/>
      <c r="R33" s="96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00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95"/>
      <c r="R34" s="96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95"/>
      <c r="R35" s="96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11"/>
      <c r="R36" s="112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191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95"/>
      <c r="R37" s="96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187" t="s">
        <v>57</v>
      </c>
      <c r="B38" s="114" t="s">
        <v>40</v>
      </c>
      <c r="C38" s="54">
        <f t="shared" si="3"/>
        <v>0</v>
      </c>
      <c r="D38" s="55">
        <f t="shared" si="4"/>
        <v>0</v>
      </c>
      <c r="E38" s="40">
        <f t="shared" si="4"/>
        <v>0</v>
      </c>
      <c r="F38" s="41"/>
      <c r="G38" s="83"/>
      <c r="H38" s="41"/>
      <c r="I38" s="83"/>
      <c r="J38" s="41"/>
      <c r="K38" s="83"/>
      <c r="L38" s="41"/>
      <c r="M38" s="83"/>
      <c r="N38" s="41"/>
      <c r="O38" s="83"/>
      <c r="P38" s="84"/>
      <c r="Q38" s="85"/>
      <c r="R38" s="42"/>
      <c r="S38" s="42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74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72"/>
      <c r="R39" s="73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189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82"/>
      <c r="R40" s="48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115" t="s">
        <v>58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6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187" t="s">
        <v>59</v>
      </c>
      <c r="B42" s="3180" t="s">
        <v>27</v>
      </c>
      <c r="C42" s="3181"/>
      <c r="D42" s="3176"/>
      <c r="E42" s="3192" t="s">
        <v>28</v>
      </c>
      <c r="F42" s="3193"/>
      <c r="G42" s="3193"/>
      <c r="H42" s="3193"/>
      <c r="I42" s="3193"/>
      <c r="J42" s="3193"/>
      <c r="K42" s="3193"/>
      <c r="L42" s="3193"/>
      <c r="M42" s="3193"/>
      <c r="N42" s="3193"/>
      <c r="O42" s="3193"/>
      <c r="P42" s="3195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x14ac:dyDescent="0.25">
      <c r="A43" s="3188"/>
      <c r="B43" s="3182"/>
      <c r="C43" s="3183"/>
      <c r="D43" s="3177"/>
      <c r="E43" s="3173" t="s">
        <v>31</v>
      </c>
      <c r="F43" s="3174"/>
      <c r="G43" s="3173" t="s">
        <v>32</v>
      </c>
      <c r="H43" s="3174"/>
      <c r="I43" s="3173" t="s">
        <v>15</v>
      </c>
      <c r="J43" s="3174"/>
      <c r="K43" s="3173" t="s">
        <v>33</v>
      </c>
      <c r="L43" s="3174"/>
      <c r="M43" s="3173" t="s">
        <v>34</v>
      </c>
      <c r="N43" s="3174"/>
      <c r="O43" s="3173" t="s">
        <v>35</v>
      </c>
      <c r="P43" s="3174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189"/>
      <c r="B44" s="51" t="s">
        <v>17</v>
      </c>
      <c r="C44" s="52" t="s">
        <v>18</v>
      </c>
      <c r="D44" s="117" t="s">
        <v>19</v>
      </c>
      <c r="E44" s="26" t="s">
        <v>18</v>
      </c>
      <c r="F44" s="118" t="s">
        <v>19</v>
      </c>
      <c r="G44" s="26" t="s">
        <v>18</v>
      </c>
      <c r="H44" s="118" t="s">
        <v>19</v>
      </c>
      <c r="I44" s="26" t="s">
        <v>18</v>
      </c>
      <c r="J44" s="118" t="s">
        <v>19</v>
      </c>
      <c r="K44" s="26" t="s">
        <v>18</v>
      </c>
      <c r="L44" s="118" t="s">
        <v>19</v>
      </c>
      <c r="M44" s="26" t="s">
        <v>18</v>
      </c>
      <c r="N44" s="118" t="s">
        <v>19</v>
      </c>
      <c r="O44" s="26" t="s">
        <v>18</v>
      </c>
      <c r="P44" s="118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119" t="s">
        <v>40</v>
      </c>
      <c r="B45" s="120">
        <f>SUM(C45+D45)</f>
        <v>0</v>
      </c>
      <c r="C45" s="121">
        <f>SUM(E45+G45+I45+K45+M45+O45)</f>
        <v>0</v>
      </c>
      <c r="D45" s="122">
        <f>SUM(F45+H45+J45+L45+N45+P45)</f>
        <v>0</v>
      </c>
      <c r="E45" s="41"/>
      <c r="F45" s="42"/>
      <c r="G45" s="41"/>
      <c r="H45" s="42"/>
      <c r="I45" s="41"/>
      <c r="J45" s="83"/>
      <c r="K45" s="41"/>
      <c r="L45" s="83"/>
      <c r="M45" s="84"/>
      <c r="N45" s="83"/>
      <c r="O45" s="84"/>
      <c r="P45" s="83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IF(B45&lt;[1]A05!C90,"*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IF(B45&lt;[1]A05!C90,1,0)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126">
        <f t="shared" si="5"/>
        <v>0</v>
      </c>
      <c r="E46" s="69"/>
      <c r="F46" s="64"/>
      <c r="G46" s="60"/>
      <c r="H46" s="64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IF(B46&lt;[1]A05!C91,"*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IF(B46&lt;[1]A05!C91,1,0)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IF(B47&lt;[1]A05!C92,"*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IF(B47&lt;[1]A05!C92,1,0)</f>
        <v>0</v>
      </c>
    </row>
    <row r="48" spans="1:105" s="12" customFormat="1" x14ac:dyDescent="0.25">
      <c r="A48" s="131" t="s">
        <v>60</v>
      </c>
      <c r="B48" s="132">
        <f>SUM(C48:D48)</f>
        <v>0</v>
      </c>
      <c r="C48" s="133">
        <f t="shared" si="5"/>
        <v>0</v>
      </c>
      <c r="D48" s="134">
        <f t="shared" si="5"/>
        <v>0</v>
      </c>
      <c r="E48" s="33"/>
      <c r="F48" s="34"/>
      <c r="G48" s="33"/>
      <c r="H48" s="34"/>
      <c r="I48" s="33"/>
      <c r="J48" s="57"/>
      <c r="K48" s="33"/>
      <c r="L48" s="57"/>
      <c r="M48" s="135"/>
      <c r="N48" s="57"/>
      <c r="O48" s="135"/>
      <c r="P48" s="57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IF(B48&lt;[1]A05!C93,"*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IF(B48&lt;[1]A05!C93,1,0)</f>
        <v>0</v>
      </c>
    </row>
    <row r="49" spans="1:108" s="12" customFormat="1" x14ac:dyDescent="0.25">
      <c r="A49" s="17" t="s">
        <v>61</v>
      </c>
      <c r="B49" s="18"/>
      <c r="C49" s="18"/>
      <c r="D49" s="18"/>
      <c r="E49" s="18"/>
      <c r="F49" s="18"/>
      <c r="G49" s="18"/>
      <c r="H49" s="18"/>
      <c r="I49" s="136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204" t="s">
        <v>21</v>
      </c>
      <c r="B50" s="3180" t="s">
        <v>5</v>
      </c>
      <c r="C50" s="3181"/>
      <c r="D50" s="3176"/>
      <c r="E50" s="3175" t="s">
        <v>28</v>
      </c>
      <c r="F50" s="3175"/>
      <c r="G50" s="3175"/>
      <c r="H50" s="317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182"/>
      <c r="C51" s="3183"/>
      <c r="D51" s="3177"/>
      <c r="E51" s="3173" t="s">
        <v>8</v>
      </c>
      <c r="F51" s="3174"/>
      <c r="G51" s="3173" t="s">
        <v>9</v>
      </c>
      <c r="H51" s="317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206"/>
      <c r="B52" s="51" t="s">
        <v>17</v>
      </c>
      <c r="C52" s="52" t="s">
        <v>18</v>
      </c>
      <c r="D52" s="117" t="s">
        <v>19</v>
      </c>
      <c r="E52" s="26" t="s">
        <v>18</v>
      </c>
      <c r="F52" s="28" t="s">
        <v>19</v>
      </c>
      <c r="G52" s="26" t="s">
        <v>18</v>
      </c>
      <c r="H52" s="28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131" t="s">
        <v>62</v>
      </c>
      <c r="B53" s="137">
        <f>SUM(C53+D53)</f>
        <v>0</v>
      </c>
      <c r="C53" s="138">
        <f>SUM(E53+G53)</f>
        <v>0</v>
      </c>
      <c r="D53" s="56">
        <f>SUM(F53+H53)</f>
        <v>0</v>
      </c>
      <c r="E53" s="139">
        <f>SUM(E54:E56)</f>
        <v>0</v>
      </c>
      <c r="F53" s="134">
        <f>SUM(F54:F56)</f>
        <v>0</v>
      </c>
      <c r="G53" s="140">
        <f>SUM(G54:G56)</f>
        <v>0</v>
      </c>
      <c r="H53" s="141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8">
        <f t="shared" si="6"/>
        <v>0</v>
      </c>
      <c r="E54" s="60"/>
      <c r="F54" s="64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7" t="s">
        <v>65</v>
      </c>
      <c r="B57" s="18"/>
      <c r="C57" s="18"/>
      <c r="D57" s="18"/>
      <c r="E57" s="18"/>
      <c r="F57" s="18"/>
      <c r="G57" s="18"/>
      <c r="H57" s="18"/>
      <c r="I57" s="18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x14ac:dyDescent="0.25">
      <c r="A58" s="3180" t="s">
        <v>66</v>
      </c>
      <c r="B58" s="3176"/>
      <c r="C58" s="3187" t="s">
        <v>67</v>
      </c>
      <c r="D58" s="3173" t="s">
        <v>68</v>
      </c>
      <c r="E58" s="3184"/>
      <c r="F58" s="3184"/>
      <c r="G58" s="3184"/>
      <c r="H58" s="3184"/>
      <c r="I58" s="3186"/>
      <c r="J58" s="3196" t="s">
        <v>29</v>
      </c>
      <c r="K58" s="317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182"/>
      <c r="B59" s="3177"/>
      <c r="C59" s="3189"/>
      <c r="D59" s="146" t="s">
        <v>69</v>
      </c>
      <c r="E59" s="146" t="s">
        <v>70</v>
      </c>
      <c r="F59" s="28" t="s">
        <v>71</v>
      </c>
      <c r="G59" s="147" t="s">
        <v>72</v>
      </c>
      <c r="H59" s="148" t="s">
        <v>73</v>
      </c>
      <c r="I59" s="149" t="s">
        <v>74</v>
      </c>
      <c r="J59" s="3197"/>
      <c r="K59" s="3198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200"/>
      <c r="C60" s="38">
        <f>SUM(D60:G60)</f>
        <v>0</v>
      </c>
      <c r="D60" s="151"/>
      <c r="E60" s="151"/>
      <c r="F60" s="42"/>
      <c r="G60" s="152"/>
      <c r="H60" s="153"/>
      <c r="I60" s="154"/>
      <c r="J60" s="152"/>
      <c r="K60" s="83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155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x14ac:dyDescent="0.25">
      <c r="A61" s="3201" t="s">
        <v>76</v>
      </c>
      <c r="B61" s="3202"/>
      <c r="C61" s="66">
        <f>SUM(D61:G61)</f>
        <v>0</v>
      </c>
      <c r="D61" s="156"/>
      <c r="E61" s="156"/>
      <c r="F61" s="64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161"/>
      <c r="V61" s="155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161"/>
      <c r="V62" s="155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171"/>
      <c r="V63" s="155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173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173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x14ac:dyDescent="0.25">
      <c r="A66" s="3213" t="s">
        <v>81</v>
      </c>
      <c r="B66" s="3214"/>
      <c r="C66" s="175">
        <f>SUM(D66:I66)</f>
        <v>0</v>
      </c>
      <c r="D66" s="176"/>
      <c r="E66" s="176"/>
      <c r="F66" s="176"/>
      <c r="G66" s="177"/>
      <c r="H66" s="178"/>
      <c r="I66" s="179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173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7" t="s">
        <v>82</v>
      </c>
      <c r="B67" s="18"/>
      <c r="C67" s="18"/>
      <c r="D67" s="18"/>
      <c r="E67" s="18"/>
      <c r="F67" s="18"/>
      <c r="G67" s="18"/>
      <c r="H67" s="18"/>
      <c r="I67" s="18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173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176" t="s">
        <v>26</v>
      </c>
      <c r="B68" s="3180" t="s">
        <v>5</v>
      </c>
      <c r="C68" s="3181"/>
      <c r="D68" s="3176"/>
      <c r="E68" s="3216" t="s">
        <v>28</v>
      </c>
      <c r="F68" s="3216"/>
      <c r="G68" s="3216"/>
      <c r="H68" s="3217"/>
      <c r="I68" s="3184" t="s">
        <v>83</v>
      </c>
      <c r="J68" s="3174"/>
      <c r="K68" s="3173" t="s">
        <v>84</v>
      </c>
      <c r="L68" s="3174"/>
      <c r="M68" s="170"/>
      <c r="N68" s="7"/>
      <c r="O68" s="7"/>
      <c r="P68" s="7"/>
      <c r="Q68" s="7"/>
      <c r="R68" s="7"/>
      <c r="S68" s="7"/>
      <c r="T68" s="173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x14ac:dyDescent="0.25">
      <c r="A69" s="3198"/>
      <c r="B69" s="3182"/>
      <c r="C69" s="3215"/>
      <c r="D69" s="3177"/>
      <c r="E69" s="3173" t="s">
        <v>83</v>
      </c>
      <c r="F69" s="3174"/>
      <c r="G69" s="3184" t="s">
        <v>84</v>
      </c>
      <c r="H69" s="3186"/>
      <c r="I69" s="3196" t="s">
        <v>29</v>
      </c>
      <c r="J69" s="3208" t="s">
        <v>30</v>
      </c>
      <c r="K69" s="3210" t="s">
        <v>29</v>
      </c>
      <c r="L69" s="3208" t="s">
        <v>30</v>
      </c>
      <c r="M69" s="170"/>
      <c r="N69" s="7"/>
      <c r="O69" s="7"/>
      <c r="P69" s="7"/>
      <c r="Q69" s="7"/>
      <c r="R69" s="7"/>
      <c r="S69" s="7"/>
      <c r="T69" s="173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177"/>
      <c r="B70" s="181" t="s">
        <v>17</v>
      </c>
      <c r="C70" s="27" t="s">
        <v>18</v>
      </c>
      <c r="D70" s="117" t="s">
        <v>19</v>
      </c>
      <c r="E70" s="26" t="s">
        <v>18</v>
      </c>
      <c r="F70" s="28" t="s">
        <v>19</v>
      </c>
      <c r="G70" s="26" t="s">
        <v>18</v>
      </c>
      <c r="H70" s="53" t="s">
        <v>19</v>
      </c>
      <c r="I70" s="3207"/>
      <c r="J70" s="3209"/>
      <c r="K70" s="3211"/>
      <c r="L70" s="3209"/>
      <c r="M70" s="170"/>
      <c r="N70" s="7"/>
      <c r="O70" s="7"/>
      <c r="P70" s="7"/>
      <c r="Q70" s="7"/>
      <c r="R70" s="7"/>
      <c r="S70" s="7"/>
      <c r="T70" s="182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41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182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182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182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00"/>
      <c r="V74" s="200"/>
      <c r="W74" s="200"/>
      <c r="X74" s="200"/>
      <c r="Y74" s="200"/>
      <c r="Z74" s="201"/>
      <c r="AA74" s="201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201"/>
      <c r="V75" s="201"/>
      <c r="W75" s="201"/>
      <c r="X75" s="201"/>
      <c r="Y75" s="201"/>
      <c r="Z75" s="201"/>
      <c r="AA75" s="201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225" t="s">
        <v>88</v>
      </c>
      <c r="B76" s="3225" t="s">
        <v>67</v>
      </c>
      <c r="C76" s="2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Z76" s="9"/>
    </row>
    <row r="77" spans="1:130" x14ac:dyDescent="0.25">
      <c r="A77" s="3189"/>
      <c r="B77" s="3189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Z77" s="9"/>
    </row>
    <row r="78" spans="1:130" x14ac:dyDescent="0.25">
      <c r="A78" s="205" t="s">
        <v>67</v>
      </c>
      <c r="B78" s="205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171"/>
      <c r="R78" s="171"/>
      <c r="S78" s="206"/>
      <c r="T78" s="206"/>
      <c r="U78" s="206"/>
      <c r="V78" s="206"/>
      <c r="W78" s="206"/>
      <c r="X78" s="206"/>
      <c r="Y78" s="171"/>
      <c r="Z78" s="171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171"/>
      <c r="R79" s="171"/>
      <c r="S79" s="206"/>
      <c r="T79" s="206"/>
      <c r="U79" s="206"/>
      <c r="V79" s="206"/>
      <c r="W79" s="206"/>
      <c r="X79" s="206"/>
      <c r="Y79" s="171"/>
      <c r="Z79" s="171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171"/>
      <c r="R80" s="171"/>
      <c r="S80" s="206"/>
      <c r="T80" s="206"/>
      <c r="U80" s="206"/>
      <c r="V80" s="206"/>
      <c r="W80" s="206"/>
      <c r="X80" s="206"/>
      <c r="Y80" s="171"/>
      <c r="Z80" s="171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171"/>
      <c r="R81" s="171"/>
      <c r="S81" s="206"/>
      <c r="T81" s="206"/>
      <c r="U81" s="206"/>
      <c r="V81" s="206"/>
      <c r="W81" s="206"/>
      <c r="X81" s="206"/>
      <c r="Y81" s="171"/>
      <c r="Z81" s="171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171"/>
      <c r="R82" s="171"/>
      <c r="S82" s="206"/>
      <c r="T82" s="206"/>
      <c r="U82" s="206"/>
      <c r="V82" s="206"/>
      <c r="W82" s="206"/>
      <c r="X82" s="206"/>
      <c r="Y82" s="171"/>
      <c r="Z82" s="171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171"/>
      <c r="S83" s="171"/>
      <c r="T83" s="171"/>
      <c r="U83" s="206"/>
      <c r="V83" s="206"/>
      <c r="W83" s="206"/>
      <c r="X83" s="206"/>
      <c r="Y83" s="206"/>
      <c r="Z83" s="171"/>
      <c r="AA83" s="171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212" t="s">
        <v>93</v>
      </c>
      <c r="B84" s="146" t="s">
        <v>94</v>
      </c>
      <c r="C84" s="146" t="s">
        <v>95</v>
      </c>
      <c r="D84" s="146" t="s">
        <v>96</v>
      </c>
      <c r="E84" s="146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171"/>
      <c r="R84" s="171"/>
      <c r="S84" s="171"/>
      <c r="T84" s="206"/>
      <c r="U84" s="206"/>
      <c r="V84" s="206"/>
      <c r="W84" s="206"/>
      <c r="X84" s="206"/>
      <c r="Y84" s="171"/>
      <c r="Z84" s="171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213" t="s">
        <v>98</v>
      </c>
      <c r="B85" s="151"/>
      <c r="C85" s="151"/>
      <c r="D85" s="151"/>
      <c r="E85" s="151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214"/>
      <c r="R85" s="214"/>
      <c r="S85" s="214"/>
      <c r="T85" s="215"/>
      <c r="U85" s="215"/>
      <c r="V85" s="215"/>
      <c r="W85" s="215"/>
      <c r="X85" s="215"/>
      <c r="Y85" s="214"/>
      <c r="Z85" s="214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216" t="s">
        <v>99</v>
      </c>
      <c r="B86" s="217"/>
      <c r="C86" s="217"/>
      <c r="D86" s="217"/>
      <c r="E86" s="217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218"/>
      <c r="J87" s="219"/>
      <c r="K87" s="218"/>
      <c r="L87" s="171"/>
      <c r="M87" s="171"/>
      <c r="N87" s="171"/>
      <c r="O87" s="171"/>
      <c r="P87" s="220"/>
      <c r="Q87" s="219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226" t="s">
        <v>101</v>
      </c>
      <c r="B88" s="3227"/>
      <c r="C88" s="221" t="s">
        <v>102</v>
      </c>
      <c r="D88" s="222" t="s">
        <v>103</v>
      </c>
      <c r="E88" s="222" t="s">
        <v>104</v>
      </c>
      <c r="F88" s="222" t="s">
        <v>105</v>
      </c>
      <c r="G88" s="223"/>
      <c r="H88" s="223"/>
      <c r="I88" s="224"/>
      <c r="J88" s="224"/>
      <c r="K88" s="218"/>
      <c r="L88" s="214"/>
      <c r="M88" s="214"/>
      <c r="N88" s="214"/>
      <c r="O88" s="214"/>
      <c r="P88" s="214"/>
      <c r="Q88" s="214"/>
      <c r="R88" s="22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227" t="s">
        <v>106</v>
      </c>
      <c r="B89" s="226" t="s">
        <v>107</v>
      </c>
      <c r="C89" s="151"/>
      <c r="D89" s="227"/>
      <c r="E89" s="151"/>
      <c r="F89" s="151"/>
      <c r="G89" s="228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229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198"/>
      <c r="B90" s="230" t="s">
        <v>108</v>
      </c>
      <c r="C90" s="231"/>
      <c r="D90" s="232"/>
      <c r="E90" s="231"/>
      <c r="F90" s="233"/>
      <c r="G90" s="228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234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228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234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228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234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242"/>
      <c r="K93" s="219"/>
      <c r="L93" s="243"/>
      <c r="M93" s="243"/>
      <c r="N93" s="234"/>
      <c r="O93" s="234"/>
      <c r="P93" s="234"/>
      <c r="Q93" s="234"/>
      <c r="R93" s="234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x14ac:dyDescent="0.25">
      <c r="A94" s="3229" t="s">
        <v>113</v>
      </c>
      <c r="B94" s="3230"/>
      <c r="C94" s="3218" t="s">
        <v>67</v>
      </c>
      <c r="D94" s="3219"/>
      <c r="E94" s="3220"/>
      <c r="F94" s="3218" t="s">
        <v>114</v>
      </c>
      <c r="G94" s="3220"/>
      <c r="H94" s="3218" t="s">
        <v>115</v>
      </c>
      <c r="I94" s="3220"/>
      <c r="J94" s="244"/>
      <c r="K94" s="245"/>
      <c r="L94" s="243"/>
      <c r="M94" s="243"/>
      <c r="N94" s="245"/>
      <c r="O94" s="245"/>
      <c r="P94" s="234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246" t="s">
        <v>17</v>
      </c>
      <c r="D95" s="247" t="s">
        <v>18</v>
      </c>
      <c r="E95" s="248" t="s">
        <v>19</v>
      </c>
      <c r="F95" s="249" t="s">
        <v>18</v>
      </c>
      <c r="G95" s="248" t="s">
        <v>19</v>
      </c>
      <c r="H95" s="249" t="s">
        <v>18</v>
      </c>
      <c r="I95" s="250" t="s">
        <v>19</v>
      </c>
      <c r="J95" s="244"/>
      <c r="K95" s="245"/>
      <c r="L95" s="245"/>
      <c r="M95" s="243"/>
      <c r="N95" s="243"/>
      <c r="O95" s="245"/>
      <c r="P95" s="245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218" t="s">
        <v>67</v>
      </c>
      <c r="B96" s="3220"/>
      <c r="C96" s="251">
        <f>SUM(C97:C101)</f>
        <v>0</v>
      </c>
      <c r="D96" s="252">
        <f t="shared" ref="D96:I96" si="9">SUM(D97:D101)</f>
        <v>0</v>
      </c>
      <c r="E96" s="253">
        <f t="shared" si="9"/>
        <v>0</v>
      </c>
      <c r="F96" s="254">
        <f>SUM(F97:F101)</f>
        <v>0</v>
      </c>
      <c r="G96" s="255">
        <f t="shared" si="9"/>
        <v>0</v>
      </c>
      <c r="H96" s="254">
        <f t="shared" si="9"/>
        <v>0</v>
      </c>
      <c r="I96" s="255">
        <f t="shared" si="9"/>
        <v>0</v>
      </c>
      <c r="J96" s="256"/>
      <c r="K96" s="245"/>
      <c r="L96" s="245"/>
      <c r="M96" s="243"/>
      <c r="N96" s="243"/>
      <c r="O96" s="257"/>
      <c r="P96" s="257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221" t="s">
        <v>22</v>
      </c>
      <c r="B97" s="3222"/>
      <c r="C97" s="258">
        <f>SUM(D97+E97)</f>
        <v>0</v>
      </c>
      <c r="D97" s="259">
        <f>SUM(F97+H97)</f>
        <v>0</v>
      </c>
      <c r="E97" s="260">
        <f t="shared" ref="D97:E101" si="10">SUM(G97+I97)</f>
        <v>0</v>
      </c>
      <c r="F97" s="261"/>
      <c r="G97" s="262"/>
      <c r="H97" s="261"/>
      <c r="I97" s="263"/>
      <c r="J97" s="264"/>
      <c r="K97" s="245"/>
      <c r="L97" s="245"/>
      <c r="M97" s="243"/>
      <c r="N97" s="243"/>
      <c r="O97" s="257"/>
      <c r="P97" s="257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126">
        <f t="shared" si="10"/>
        <v>0</v>
      </c>
      <c r="F98" s="60"/>
      <c r="G98" s="64"/>
      <c r="H98" s="60"/>
      <c r="I98" s="61"/>
      <c r="J98" s="264"/>
      <c r="K98" s="245"/>
      <c r="L98" s="245"/>
      <c r="M98" s="243"/>
      <c r="N98" s="243"/>
      <c r="O98" s="257"/>
      <c r="P98" s="257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126">
        <f t="shared" si="10"/>
        <v>0</v>
      </c>
      <c r="F99" s="69"/>
      <c r="G99" s="73"/>
      <c r="H99" s="69"/>
      <c r="I99" s="70"/>
      <c r="J99" s="264"/>
      <c r="K99" s="245"/>
      <c r="L99" s="245"/>
      <c r="M99" s="243"/>
      <c r="N99" s="243"/>
      <c r="O99" s="257"/>
      <c r="P99" s="257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232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264"/>
      <c r="K100" s="245"/>
      <c r="L100" s="245"/>
      <c r="M100" s="243"/>
      <c r="N100" s="243"/>
      <c r="O100" s="257"/>
      <c r="P100" s="257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264"/>
      <c r="K101" s="245"/>
      <c r="L101" s="245"/>
      <c r="M101" s="243"/>
      <c r="N101" s="243"/>
      <c r="O101" s="257"/>
      <c r="P101" s="257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238" t="s">
        <v>120</v>
      </c>
      <c r="B104" s="3239"/>
      <c r="C104" s="3244" t="s">
        <v>121</v>
      </c>
      <c r="D104" s="3245"/>
      <c r="E104" s="3246"/>
      <c r="F104" s="3192" t="s">
        <v>28</v>
      </c>
      <c r="G104" s="3193"/>
      <c r="H104" s="3193"/>
      <c r="I104" s="3193"/>
      <c r="J104" s="3193"/>
      <c r="K104" s="3193"/>
      <c r="L104" s="3193"/>
      <c r="M104" s="3193"/>
      <c r="N104" s="3193"/>
      <c r="O104" s="3193"/>
      <c r="P104" s="3193"/>
      <c r="Q104" s="3193"/>
      <c r="R104" s="3193"/>
      <c r="S104" s="3193"/>
      <c r="T104" s="3193"/>
      <c r="U104" s="3195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x14ac:dyDescent="0.25">
      <c r="A105" s="3240"/>
      <c r="B105" s="3241"/>
      <c r="C105" s="3247"/>
      <c r="D105" s="3215"/>
      <c r="E105" s="3248"/>
      <c r="F105" s="3173" t="s">
        <v>122</v>
      </c>
      <c r="G105" s="3184"/>
      <c r="H105" s="3173" t="s">
        <v>123</v>
      </c>
      <c r="I105" s="3174"/>
      <c r="J105" s="3173" t="s">
        <v>124</v>
      </c>
      <c r="K105" s="3174"/>
      <c r="L105" s="3173" t="s">
        <v>125</v>
      </c>
      <c r="M105" s="3174"/>
      <c r="N105" s="3173" t="s">
        <v>126</v>
      </c>
      <c r="O105" s="3174"/>
      <c r="P105" s="3173" t="s">
        <v>127</v>
      </c>
      <c r="Q105" s="3174"/>
      <c r="R105" s="3173" t="s">
        <v>128</v>
      </c>
      <c r="S105" s="3174"/>
      <c r="T105" s="3173" t="s">
        <v>129</v>
      </c>
      <c r="U105" s="3174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242"/>
      <c r="B106" s="3243"/>
      <c r="C106" s="51" t="s">
        <v>17</v>
      </c>
      <c r="D106" s="279" t="s">
        <v>18</v>
      </c>
      <c r="E106" s="280" t="s">
        <v>19</v>
      </c>
      <c r="F106" s="281" t="s">
        <v>18</v>
      </c>
      <c r="G106" s="282" t="s">
        <v>19</v>
      </c>
      <c r="H106" s="281" t="s">
        <v>18</v>
      </c>
      <c r="I106" s="283" t="s">
        <v>19</v>
      </c>
      <c r="J106" s="281" t="s">
        <v>18</v>
      </c>
      <c r="K106" s="283" t="s">
        <v>19</v>
      </c>
      <c r="L106" s="281" t="s">
        <v>18</v>
      </c>
      <c r="M106" s="283" t="s">
        <v>19</v>
      </c>
      <c r="N106" s="281" t="s">
        <v>18</v>
      </c>
      <c r="O106" s="283" t="s">
        <v>19</v>
      </c>
      <c r="P106" s="281" t="s">
        <v>18</v>
      </c>
      <c r="Q106" s="283" t="s">
        <v>19</v>
      </c>
      <c r="R106" s="281" t="s">
        <v>18</v>
      </c>
      <c r="S106" s="283" t="s">
        <v>19</v>
      </c>
      <c r="T106" s="281" t="s">
        <v>18</v>
      </c>
      <c r="U106" s="283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249" t="s">
        <v>130</v>
      </c>
      <c r="B107" s="3249"/>
      <c r="C107" s="284">
        <f>SUM(D107+E107)</f>
        <v>0</v>
      </c>
      <c r="D107" s="39">
        <f>+H107+J107+L107+N107+P107+R107+T107</f>
        <v>0</v>
      </c>
      <c r="E107" s="285">
        <f>+I107+K107+M107+O107+Q107+S107+U107</f>
        <v>0</v>
      </c>
      <c r="F107" s="286"/>
      <c r="G107" s="287"/>
      <c r="H107" s="261"/>
      <c r="I107" s="83"/>
      <c r="J107" s="261"/>
      <c r="K107" s="83"/>
      <c r="L107" s="261"/>
      <c r="M107" s="83"/>
      <c r="N107" s="261"/>
      <c r="O107" s="83"/>
      <c r="P107" s="288"/>
      <c r="Q107" s="83"/>
      <c r="R107" s="288"/>
      <c r="S107" s="83"/>
      <c r="T107" s="288"/>
      <c r="U107" s="83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302"/>
      <c r="L112" s="301"/>
      <c r="M112" s="302"/>
      <c r="N112" s="301"/>
      <c r="O112" s="302"/>
      <c r="P112" s="303"/>
      <c r="Q112" s="302"/>
      <c r="R112" s="303"/>
      <c r="S112" s="302"/>
      <c r="T112" s="303"/>
      <c r="U112" s="302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225" t="s">
        <v>136</v>
      </c>
      <c r="B113" s="304" t="s">
        <v>137</v>
      </c>
      <c r="C113" s="54">
        <f t="shared" si="11"/>
        <v>0</v>
      </c>
      <c r="D113" s="55">
        <f t="shared" ref="D113:E115" si="13">SUM(F113+H113+J113+L113+N113+P113+R113+T113)</f>
        <v>0</v>
      </c>
      <c r="E113" s="285">
        <f t="shared" si="13"/>
        <v>0</v>
      </c>
      <c r="F113" s="261"/>
      <c r="G113" s="305"/>
      <c r="H113" s="261"/>
      <c r="I113" s="262"/>
      <c r="J113" s="261"/>
      <c r="K113" s="83"/>
      <c r="L113" s="261"/>
      <c r="M113" s="83"/>
      <c r="N113" s="261"/>
      <c r="O113" s="262"/>
      <c r="P113" s="261"/>
      <c r="Q113" s="262"/>
      <c r="R113" s="261"/>
      <c r="S113" s="262"/>
      <c r="T113" s="261"/>
      <c r="U113" s="262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255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313"/>
      <c r="K116" s="313"/>
      <c r="L116" s="314"/>
      <c r="M116" s="315"/>
      <c r="N116" s="316"/>
      <c r="O116" s="311"/>
      <c r="P116" s="316"/>
      <c r="Q116" s="317"/>
      <c r="R116" s="318"/>
      <c r="S116" s="318"/>
      <c r="T116" s="316"/>
      <c r="U116" s="316"/>
      <c r="V116" s="316"/>
      <c r="W116" s="311"/>
      <c r="X116" s="316"/>
      <c r="Y116" s="311"/>
      <c r="Z116" s="319"/>
      <c r="AA116" s="320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191" t="s">
        <v>27</v>
      </c>
      <c r="D117" s="3256"/>
      <c r="E117" s="3198"/>
      <c r="F117" s="3192" t="s">
        <v>28</v>
      </c>
      <c r="G117" s="3193"/>
      <c r="H117" s="3193"/>
      <c r="I117" s="3193"/>
      <c r="J117" s="3193"/>
      <c r="K117" s="3193"/>
      <c r="L117" s="3193"/>
      <c r="M117" s="3193"/>
      <c r="N117" s="3193"/>
      <c r="O117" s="3193"/>
      <c r="P117" s="3193"/>
      <c r="Q117" s="3193"/>
      <c r="R117" s="3193"/>
      <c r="S117" s="3193"/>
      <c r="T117" s="3258"/>
      <c r="U117" s="3258"/>
      <c r="V117" s="3193"/>
      <c r="W117" s="3193"/>
      <c r="X117" s="3193"/>
      <c r="Y117" s="3193"/>
      <c r="Z117" s="3193"/>
      <c r="AA117" s="3195"/>
      <c r="AY117" s="9"/>
      <c r="AZ117" s="9"/>
    </row>
    <row r="118" spans="1:130" x14ac:dyDescent="0.25">
      <c r="A118" s="3188"/>
      <c r="B118" s="3188"/>
      <c r="C118" s="3257"/>
      <c r="D118" s="3215"/>
      <c r="E118" s="3248"/>
      <c r="F118" s="3173" t="s">
        <v>141</v>
      </c>
      <c r="G118" s="3174"/>
      <c r="H118" s="3173" t="s">
        <v>142</v>
      </c>
      <c r="I118" s="3174"/>
      <c r="J118" s="3173" t="s">
        <v>143</v>
      </c>
      <c r="K118" s="3174"/>
      <c r="L118" s="3184" t="s">
        <v>144</v>
      </c>
      <c r="M118" s="3174"/>
      <c r="N118" s="3173" t="s">
        <v>145</v>
      </c>
      <c r="O118" s="3174"/>
      <c r="P118" s="3173" t="s">
        <v>146</v>
      </c>
      <c r="Q118" s="3174"/>
      <c r="R118" s="3173" t="s">
        <v>147</v>
      </c>
      <c r="S118" s="3174"/>
      <c r="T118" s="3173" t="s">
        <v>148</v>
      </c>
      <c r="U118" s="3174"/>
      <c r="V118" s="3173" t="s">
        <v>149</v>
      </c>
      <c r="W118" s="3174"/>
      <c r="X118" s="3173" t="s">
        <v>150</v>
      </c>
      <c r="Y118" s="3174"/>
      <c r="Z118" s="3253" t="s">
        <v>129</v>
      </c>
      <c r="AA118" s="3254"/>
      <c r="AY118" s="9"/>
      <c r="AZ118" s="9"/>
    </row>
    <row r="119" spans="1:130" ht="21" x14ac:dyDescent="0.25">
      <c r="A119" s="3255"/>
      <c r="B119" s="3255"/>
      <c r="C119" s="281" t="s">
        <v>17</v>
      </c>
      <c r="D119" s="279" t="s">
        <v>18</v>
      </c>
      <c r="E119" s="321" t="s">
        <v>19</v>
      </c>
      <c r="F119" s="281" t="s">
        <v>18</v>
      </c>
      <c r="G119" s="280" t="s">
        <v>19</v>
      </c>
      <c r="H119" s="281" t="s">
        <v>18</v>
      </c>
      <c r="I119" s="280" t="s">
        <v>19</v>
      </c>
      <c r="J119" s="281" t="s">
        <v>18</v>
      </c>
      <c r="K119" s="280" t="s">
        <v>19</v>
      </c>
      <c r="L119" s="27" t="s">
        <v>18</v>
      </c>
      <c r="M119" s="280" t="s">
        <v>19</v>
      </c>
      <c r="N119" s="281" t="s">
        <v>18</v>
      </c>
      <c r="O119" s="280" t="s">
        <v>19</v>
      </c>
      <c r="P119" s="281" t="s">
        <v>18</v>
      </c>
      <c r="Q119" s="280" t="s">
        <v>19</v>
      </c>
      <c r="R119" s="281" t="s">
        <v>18</v>
      </c>
      <c r="S119" s="181" t="s">
        <v>19</v>
      </c>
      <c r="T119" s="281" t="s">
        <v>18</v>
      </c>
      <c r="U119" s="280" t="s">
        <v>19</v>
      </c>
      <c r="V119" s="281" t="s">
        <v>18</v>
      </c>
      <c r="W119" s="280" t="s">
        <v>19</v>
      </c>
      <c r="X119" s="281" t="s">
        <v>18</v>
      </c>
      <c r="Y119" s="280" t="s">
        <v>19</v>
      </c>
      <c r="Z119" s="322" t="s">
        <v>18</v>
      </c>
      <c r="AA119" s="323" t="s">
        <v>19</v>
      </c>
      <c r="AY119" s="9"/>
      <c r="AZ119" s="9"/>
    </row>
    <row r="120" spans="1:130" x14ac:dyDescent="0.25">
      <c r="A120" s="3262" t="s">
        <v>151</v>
      </c>
      <c r="B120" s="324" t="s">
        <v>152</v>
      </c>
      <c r="C120" s="258">
        <f t="shared" ref="C120:C149" si="14">SUM(D120+E120)</f>
        <v>0</v>
      </c>
      <c r="D120" s="325">
        <f>SUM(F120+H120+J120+L120+N120+P120+R120+T120+V120+X120+Z120)</f>
        <v>0</v>
      </c>
      <c r="E120" s="326">
        <f>SUM(G120+I120+K120+M120+O120+Q120+S120+U120+W120+Y120+AA120)</f>
        <v>0</v>
      </c>
      <c r="F120" s="261"/>
      <c r="G120" s="262"/>
      <c r="H120" s="261"/>
      <c r="I120" s="83"/>
      <c r="J120" s="261"/>
      <c r="K120" s="83"/>
      <c r="L120" s="327"/>
      <c r="M120" s="83"/>
      <c r="N120" s="261"/>
      <c r="O120" s="83"/>
      <c r="P120" s="261"/>
      <c r="Q120" s="83"/>
      <c r="R120" s="261"/>
      <c r="S120" s="83"/>
      <c r="T120" s="261"/>
      <c r="U120" s="83"/>
      <c r="V120" s="288"/>
      <c r="W120" s="83"/>
      <c r="X120" s="288"/>
      <c r="Y120" s="83"/>
      <c r="Z120" s="305"/>
      <c r="AA120" s="328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74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74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262" t="s">
        <v>157</v>
      </c>
      <c r="B125" s="324" t="s">
        <v>152</v>
      </c>
      <c r="C125" s="258">
        <f t="shared" si="14"/>
        <v>0</v>
      </c>
      <c r="D125" s="325">
        <f t="shared" si="15"/>
        <v>0</v>
      </c>
      <c r="E125" s="326">
        <f t="shared" si="15"/>
        <v>0</v>
      </c>
      <c r="F125" s="261"/>
      <c r="G125" s="262"/>
      <c r="H125" s="261"/>
      <c r="I125" s="83"/>
      <c r="J125" s="261"/>
      <c r="K125" s="83"/>
      <c r="L125" s="327"/>
      <c r="M125" s="83"/>
      <c r="N125" s="261"/>
      <c r="O125" s="83"/>
      <c r="P125" s="261"/>
      <c r="Q125" s="83"/>
      <c r="R125" s="261"/>
      <c r="S125" s="83"/>
      <c r="T125" s="261"/>
      <c r="U125" s="83"/>
      <c r="V125" s="288"/>
      <c r="W125" s="83"/>
      <c r="X125" s="288"/>
      <c r="Y125" s="83"/>
      <c r="Z125" s="305"/>
      <c r="AA125" s="328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74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74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225" t="s">
        <v>158</v>
      </c>
      <c r="B130" s="324" t="s">
        <v>152</v>
      </c>
      <c r="C130" s="258">
        <f t="shared" si="14"/>
        <v>0</v>
      </c>
      <c r="D130" s="325">
        <f t="shared" si="15"/>
        <v>0</v>
      </c>
      <c r="E130" s="326">
        <f t="shared" si="15"/>
        <v>0</v>
      </c>
      <c r="F130" s="261"/>
      <c r="G130" s="262"/>
      <c r="H130" s="261"/>
      <c r="I130" s="83"/>
      <c r="J130" s="261"/>
      <c r="K130" s="83"/>
      <c r="L130" s="327"/>
      <c r="M130" s="83"/>
      <c r="N130" s="261"/>
      <c r="O130" s="83"/>
      <c r="P130" s="261"/>
      <c r="Q130" s="83"/>
      <c r="R130" s="261"/>
      <c r="S130" s="83"/>
      <c r="T130" s="261"/>
      <c r="U130" s="83"/>
      <c r="V130" s="288"/>
      <c r="W130" s="83"/>
      <c r="X130" s="288"/>
      <c r="Y130" s="83"/>
      <c r="Z130" s="305"/>
      <c r="AA130" s="328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74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74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255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262" t="s">
        <v>159</v>
      </c>
      <c r="B135" s="324" t="s">
        <v>152</v>
      </c>
      <c r="C135" s="258">
        <f t="shared" si="14"/>
        <v>0</v>
      </c>
      <c r="D135" s="325">
        <f t="shared" si="15"/>
        <v>0</v>
      </c>
      <c r="E135" s="326">
        <f t="shared" si="15"/>
        <v>0</v>
      </c>
      <c r="F135" s="261"/>
      <c r="G135" s="262"/>
      <c r="H135" s="261"/>
      <c r="I135" s="83"/>
      <c r="J135" s="261"/>
      <c r="K135" s="83"/>
      <c r="L135" s="327"/>
      <c r="M135" s="83"/>
      <c r="N135" s="261"/>
      <c r="O135" s="83"/>
      <c r="P135" s="261"/>
      <c r="Q135" s="83"/>
      <c r="R135" s="261"/>
      <c r="S135" s="83"/>
      <c r="T135" s="261"/>
      <c r="U135" s="83"/>
      <c r="V135" s="288"/>
      <c r="W135" s="83"/>
      <c r="X135" s="288"/>
      <c r="Y135" s="83"/>
      <c r="Z135" s="305"/>
      <c r="AA135" s="328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74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74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262" t="s">
        <v>160</v>
      </c>
      <c r="B140" s="324" t="s">
        <v>152</v>
      </c>
      <c r="C140" s="258">
        <f t="shared" si="14"/>
        <v>0</v>
      </c>
      <c r="D140" s="325">
        <f t="shared" si="15"/>
        <v>0</v>
      </c>
      <c r="E140" s="326">
        <f t="shared" si="15"/>
        <v>0</v>
      </c>
      <c r="F140" s="261"/>
      <c r="G140" s="262"/>
      <c r="H140" s="261"/>
      <c r="I140" s="83"/>
      <c r="J140" s="261"/>
      <c r="K140" s="83"/>
      <c r="L140" s="327"/>
      <c r="M140" s="83"/>
      <c r="N140" s="261"/>
      <c r="O140" s="83"/>
      <c r="P140" s="261"/>
      <c r="Q140" s="83"/>
      <c r="R140" s="261"/>
      <c r="S140" s="83"/>
      <c r="T140" s="261"/>
      <c r="U140" s="83"/>
      <c r="V140" s="288"/>
      <c r="W140" s="83"/>
      <c r="X140" s="288"/>
      <c r="Y140" s="83"/>
      <c r="Z140" s="305"/>
      <c r="AA140" s="328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74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74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225" t="s">
        <v>161</v>
      </c>
      <c r="B145" s="324" t="s">
        <v>152</v>
      </c>
      <c r="C145" s="258">
        <f t="shared" si="14"/>
        <v>0</v>
      </c>
      <c r="D145" s="325">
        <f t="shared" si="15"/>
        <v>0</v>
      </c>
      <c r="E145" s="326">
        <f t="shared" si="15"/>
        <v>0</v>
      </c>
      <c r="F145" s="261"/>
      <c r="G145" s="262"/>
      <c r="H145" s="261"/>
      <c r="I145" s="83"/>
      <c r="J145" s="261"/>
      <c r="K145" s="83"/>
      <c r="L145" s="327"/>
      <c r="M145" s="83"/>
      <c r="N145" s="261"/>
      <c r="O145" s="83"/>
      <c r="P145" s="261"/>
      <c r="Q145" s="83"/>
      <c r="R145" s="261"/>
      <c r="S145" s="83"/>
      <c r="T145" s="261"/>
      <c r="U145" s="83"/>
      <c r="V145" s="288"/>
      <c r="W145" s="83"/>
      <c r="X145" s="288"/>
      <c r="Y145" s="83"/>
      <c r="Z145" s="305"/>
      <c r="AA145" s="328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74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74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259" t="s">
        <v>162</v>
      </c>
      <c r="B150" s="3260"/>
      <c r="C150" s="346">
        <f>SUM(C120:C149)</f>
        <v>0</v>
      </c>
      <c r="D150" s="347">
        <f>SUM(D120:D149)</f>
        <v>0</v>
      </c>
      <c r="E150" s="348">
        <f>SUM(E120:E149)</f>
        <v>0</v>
      </c>
      <c r="F150" s="349">
        <f>SUM(F120:F149)</f>
        <v>0</v>
      </c>
      <c r="G150" s="350">
        <f t="shared" ref="G150:AA150" si="16">SUM(G120:G149)</f>
        <v>0</v>
      </c>
      <c r="H150" s="349">
        <f t="shared" si="16"/>
        <v>0</v>
      </c>
      <c r="I150" s="350">
        <f t="shared" si="16"/>
        <v>0</v>
      </c>
      <c r="J150" s="349">
        <f t="shared" si="16"/>
        <v>0</v>
      </c>
      <c r="K150" s="350">
        <f t="shared" si="16"/>
        <v>0</v>
      </c>
      <c r="L150" s="349">
        <f t="shared" si="16"/>
        <v>0</v>
      </c>
      <c r="M150" s="350">
        <f t="shared" si="16"/>
        <v>0</v>
      </c>
      <c r="N150" s="349">
        <f t="shared" si="16"/>
        <v>0</v>
      </c>
      <c r="O150" s="350">
        <f t="shared" si="16"/>
        <v>0</v>
      </c>
      <c r="P150" s="349">
        <f t="shared" si="16"/>
        <v>0</v>
      </c>
      <c r="Q150" s="350">
        <f t="shared" si="16"/>
        <v>0</v>
      </c>
      <c r="R150" s="349">
        <f t="shared" si="16"/>
        <v>0</v>
      </c>
      <c r="S150" s="350">
        <f t="shared" si="16"/>
        <v>0</v>
      </c>
      <c r="T150" s="349">
        <f t="shared" si="16"/>
        <v>0</v>
      </c>
      <c r="U150" s="350">
        <f t="shared" si="16"/>
        <v>0</v>
      </c>
      <c r="V150" s="349">
        <f t="shared" si="16"/>
        <v>0</v>
      </c>
      <c r="W150" s="350">
        <f t="shared" si="16"/>
        <v>0</v>
      </c>
      <c r="X150" s="349">
        <f t="shared" si="16"/>
        <v>0</v>
      </c>
      <c r="Y150" s="350">
        <f t="shared" si="16"/>
        <v>0</v>
      </c>
      <c r="Z150" s="351">
        <f t="shared" si="16"/>
        <v>0</v>
      </c>
      <c r="AA150" s="352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191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64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191"/>
      <c r="B153" s="74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191"/>
      <c r="B154" s="74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191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366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369"/>
      <c r="W155" s="367"/>
      <c r="X155" s="369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261" t="s">
        <v>164</v>
      </c>
      <c r="B156" s="324" t="s">
        <v>152</v>
      </c>
      <c r="C156" s="258">
        <f t="shared" si="18"/>
        <v>0</v>
      </c>
      <c r="D156" s="325">
        <f t="shared" si="19"/>
        <v>0</v>
      </c>
      <c r="E156" s="326">
        <f t="shared" si="17"/>
        <v>0</v>
      </c>
      <c r="F156" s="261"/>
      <c r="G156" s="262"/>
      <c r="H156" s="261"/>
      <c r="I156" s="83"/>
      <c r="J156" s="261"/>
      <c r="K156" s="83"/>
      <c r="L156" s="327"/>
      <c r="M156" s="83"/>
      <c r="N156" s="261"/>
      <c r="O156" s="83"/>
      <c r="P156" s="261"/>
      <c r="Q156" s="83"/>
      <c r="R156" s="261"/>
      <c r="S156" s="83"/>
      <c r="T156" s="261"/>
      <c r="U156" s="83"/>
      <c r="V156" s="288"/>
      <c r="W156" s="83"/>
      <c r="X156" s="288"/>
      <c r="Y156" s="83"/>
      <c r="Z156" s="305"/>
      <c r="AA156" s="328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191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191"/>
      <c r="B158" s="74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191"/>
      <c r="B159" s="74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247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376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379"/>
      <c r="W160" s="377"/>
      <c r="X160" s="379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259" t="s">
        <v>162</v>
      </c>
      <c r="B161" s="3260"/>
      <c r="C161" s="346">
        <f>SUM(C151:C160)</f>
        <v>0</v>
      </c>
      <c r="D161" s="347">
        <f>SUM(D151:D160)</f>
        <v>0</v>
      </c>
      <c r="E161" s="348">
        <f>SUM(E151:E160)</f>
        <v>0</v>
      </c>
      <c r="F161" s="346">
        <f>SUM(F151:F160)</f>
        <v>0</v>
      </c>
      <c r="G161" s="350">
        <f t="shared" ref="G161:AA161" si="20">SUM(G151:G160)</f>
        <v>0</v>
      </c>
      <c r="H161" s="346">
        <f t="shared" si="20"/>
        <v>0</v>
      </c>
      <c r="I161" s="350">
        <f t="shared" si="20"/>
        <v>0</v>
      </c>
      <c r="J161" s="346">
        <f t="shared" si="20"/>
        <v>0</v>
      </c>
      <c r="K161" s="350">
        <f t="shared" si="20"/>
        <v>0</v>
      </c>
      <c r="L161" s="346">
        <f t="shared" si="20"/>
        <v>0</v>
      </c>
      <c r="M161" s="350">
        <f t="shared" si="20"/>
        <v>0</v>
      </c>
      <c r="N161" s="346">
        <f t="shared" si="20"/>
        <v>0</v>
      </c>
      <c r="O161" s="350">
        <f t="shared" si="20"/>
        <v>0</v>
      </c>
      <c r="P161" s="346">
        <f t="shared" si="20"/>
        <v>0</v>
      </c>
      <c r="Q161" s="350">
        <f t="shared" si="20"/>
        <v>0</v>
      </c>
      <c r="R161" s="346">
        <f t="shared" si="20"/>
        <v>0</v>
      </c>
      <c r="S161" s="350">
        <f t="shared" si="20"/>
        <v>0</v>
      </c>
      <c r="T161" s="346">
        <f t="shared" si="20"/>
        <v>0</v>
      </c>
      <c r="U161" s="350">
        <f t="shared" si="20"/>
        <v>0</v>
      </c>
      <c r="V161" s="346">
        <f t="shared" si="20"/>
        <v>0</v>
      </c>
      <c r="W161" s="350">
        <f t="shared" si="20"/>
        <v>0</v>
      </c>
      <c r="X161" s="346">
        <f t="shared" si="20"/>
        <v>0</v>
      </c>
      <c r="Y161" s="350">
        <f t="shared" si="20"/>
        <v>0</v>
      </c>
      <c r="Z161" s="382">
        <f t="shared" si="20"/>
        <v>0</v>
      </c>
      <c r="AA161" s="352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3261" t="s">
        <v>67</v>
      </c>
      <c r="D163" s="3245"/>
      <c r="E163" s="3246"/>
      <c r="F163" s="3173" t="s">
        <v>28</v>
      </c>
      <c r="G163" s="3184"/>
      <c r="H163" s="3184"/>
      <c r="I163" s="3184"/>
      <c r="J163" s="3184"/>
      <c r="K163" s="3184"/>
      <c r="L163" s="3184"/>
      <c r="M163" s="3184"/>
      <c r="N163" s="3184"/>
      <c r="O163" s="3184"/>
      <c r="P163" s="3184"/>
      <c r="Q163" s="3184"/>
      <c r="R163" s="3184"/>
      <c r="S163" s="3184"/>
      <c r="T163" s="3184"/>
      <c r="U163" s="3184"/>
      <c r="V163" s="3184"/>
      <c r="W163" s="3184"/>
      <c r="X163" s="3184"/>
      <c r="Y163" s="3184"/>
      <c r="Z163" s="3184"/>
      <c r="AA163" s="3184"/>
      <c r="AB163" s="3184"/>
      <c r="AC163" s="3184"/>
      <c r="AD163" s="3184"/>
      <c r="AE163" s="3184"/>
      <c r="AF163" s="3184"/>
      <c r="AG163" s="3184"/>
      <c r="AH163" s="3184"/>
      <c r="AI163" s="3184"/>
      <c r="AJ163" s="3184"/>
      <c r="AK163" s="3184"/>
      <c r="AL163" s="3184"/>
      <c r="AM163" s="3174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x14ac:dyDescent="0.25">
      <c r="A164" s="3256"/>
      <c r="B164" s="3198"/>
      <c r="C164" s="3257"/>
      <c r="D164" s="3215"/>
      <c r="E164" s="3248"/>
      <c r="F164" s="3173" t="s">
        <v>166</v>
      </c>
      <c r="G164" s="3174"/>
      <c r="H164" s="3173" t="s">
        <v>167</v>
      </c>
      <c r="I164" s="3174"/>
      <c r="J164" s="3173" t="s">
        <v>145</v>
      </c>
      <c r="K164" s="3174"/>
      <c r="L164" s="3266" t="s">
        <v>146</v>
      </c>
      <c r="M164" s="3267"/>
      <c r="N164" s="3267" t="s">
        <v>147</v>
      </c>
      <c r="O164" s="3268"/>
      <c r="P164" s="3173" t="s">
        <v>168</v>
      </c>
      <c r="Q164" s="3174"/>
      <c r="R164" s="3184" t="s">
        <v>169</v>
      </c>
      <c r="S164" s="3174"/>
      <c r="T164" s="3184" t="s">
        <v>170</v>
      </c>
      <c r="U164" s="3174"/>
      <c r="V164" s="3173" t="s">
        <v>171</v>
      </c>
      <c r="W164" s="3174"/>
      <c r="X164" s="3184" t="s">
        <v>172</v>
      </c>
      <c r="Y164" s="3174"/>
      <c r="Z164" s="3253" t="s">
        <v>173</v>
      </c>
      <c r="AA164" s="3254"/>
      <c r="AB164" s="3253" t="s">
        <v>174</v>
      </c>
      <c r="AC164" s="3254"/>
      <c r="AD164" s="3253" t="s">
        <v>175</v>
      </c>
      <c r="AE164" s="3254"/>
      <c r="AF164" s="3253" t="s">
        <v>149</v>
      </c>
      <c r="AG164" s="3254"/>
      <c r="AH164" s="3253" t="s">
        <v>176</v>
      </c>
      <c r="AI164" s="3254"/>
      <c r="AJ164" s="3253" t="s">
        <v>177</v>
      </c>
      <c r="AK164" s="3254"/>
      <c r="AL164" s="3271" t="s">
        <v>129</v>
      </c>
      <c r="AM164" s="3254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248"/>
      <c r="C165" s="51" t="s">
        <v>17</v>
      </c>
      <c r="D165" s="386" t="s">
        <v>18</v>
      </c>
      <c r="E165" s="387" t="s">
        <v>19</v>
      </c>
      <c r="F165" s="29" t="s">
        <v>18</v>
      </c>
      <c r="G165" s="387" t="s">
        <v>19</v>
      </c>
      <c r="H165" s="29" t="s">
        <v>18</v>
      </c>
      <c r="I165" s="387" t="s">
        <v>19</v>
      </c>
      <c r="J165" s="29" t="s">
        <v>18</v>
      </c>
      <c r="K165" s="387" t="s">
        <v>19</v>
      </c>
      <c r="L165" s="281" t="s">
        <v>18</v>
      </c>
      <c r="M165" s="388" t="s">
        <v>19</v>
      </c>
      <c r="N165" s="279" t="s">
        <v>18</v>
      </c>
      <c r="O165" s="321" t="s">
        <v>19</v>
      </c>
      <c r="P165" s="279" t="s">
        <v>18</v>
      </c>
      <c r="Q165" s="321" t="s">
        <v>19</v>
      </c>
      <c r="R165" s="27" t="s">
        <v>18</v>
      </c>
      <c r="S165" s="280" t="s">
        <v>19</v>
      </c>
      <c r="T165" s="27" t="s">
        <v>18</v>
      </c>
      <c r="U165" s="280" t="s">
        <v>19</v>
      </c>
      <c r="V165" s="281" t="s">
        <v>18</v>
      </c>
      <c r="W165" s="280" t="s">
        <v>19</v>
      </c>
      <c r="X165" s="27" t="s">
        <v>18</v>
      </c>
      <c r="Y165" s="280" t="s">
        <v>19</v>
      </c>
      <c r="Z165" s="322" t="s">
        <v>18</v>
      </c>
      <c r="AA165" s="323" t="s">
        <v>19</v>
      </c>
      <c r="AB165" s="322" t="s">
        <v>18</v>
      </c>
      <c r="AC165" s="323" t="s">
        <v>19</v>
      </c>
      <c r="AD165" s="322" t="s">
        <v>18</v>
      </c>
      <c r="AE165" s="323" t="s">
        <v>19</v>
      </c>
      <c r="AF165" s="322" t="s">
        <v>18</v>
      </c>
      <c r="AG165" s="323" t="s">
        <v>19</v>
      </c>
      <c r="AH165" s="322" t="s">
        <v>18</v>
      </c>
      <c r="AI165" s="323" t="s">
        <v>19</v>
      </c>
      <c r="AJ165" s="322" t="s">
        <v>18</v>
      </c>
      <c r="AK165" s="323" t="s">
        <v>19</v>
      </c>
      <c r="AL165" s="389" t="s">
        <v>18</v>
      </c>
      <c r="AM165" s="323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390" t="s">
        <v>179</v>
      </c>
      <c r="C166" s="258">
        <f>SUM(D166+E166)</f>
        <v>0</v>
      </c>
      <c r="D166" s="325">
        <f>SUM(F166+H166+J166+L166+N166+P166+R166+T166+V166+X166+Z166+AB166+AD166+AF166+AH166+AJ166+AL166)</f>
        <v>0</v>
      </c>
      <c r="E166" s="260">
        <f>SUM(G166+I166+K166+M166+O166+Q166+S166+U166+W166+Y166+AA166+AC166+AE166+AG166+AI166+AK166+AM166)</f>
        <v>0</v>
      </c>
      <c r="F166" s="261"/>
      <c r="G166" s="83"/>
      <c r="H166" s="261"/>
      <c r="I166" s="83"/>
      <c r="J166" s="261"/>
      <c r="K166" s="83"/>
      <c r="L166" s="261"/>
      <c r="M166" s="391"/>
      <c r="N166" s="391"/>
      <c r="O166" s="83"/>
      <c r="P166" s="261"/>
      <c r="Q166" s="83"/>
      <c r="R166" s="392"/>
      <c r="S166" s="83"/>
      <c r="T166" s="392"/>
      <c r="U166" s="83"/>
      <c r="V166" s="261"/>
      <c r="W166" s="83"/>
      <c r="X166" s="392"/>
      <c r="Y166" s="83"/>
      <c r="Z166" s="393"/>
      <c r="AA166" s="328"/>
      <c r="AB166" s="393"/>
      <c r="AC166" s="328"/>
      <c r="AD166" s="393"/>
      <c r="AE166" s="328"/>
      <c r="AF166" s="393"/>
      <c r="AG166" s="328"/>
      <c r="AH166" s="393"/>
      <c r="AI166" s="328"/>
      <c r="AJ166" s="393"/>
      <c r="AK166" s="328"/>
      <c r="AL166" s="394"/>
      <c r="AM166" s="328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241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243"/>
      <c r="B168" s="400" t="s">
        <v>181</v>
      </c>
      <c r="C168" s="372">
        <f t="shared" si="21"/>
        <v>0</v>
      </c>
      <c r="D168" s="373">
        <f t="shared" si="22"/>
        <v>0</v>
      </c>
      <c r="E168" s="401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390" t="s">
        <v>179</v>
      </c>
      <c r="C169" s="258">
        <f t="shared" si="21"/>
        <v>0</v>
      </c>
      <c r="D169" s="325">
        <f t="shared" si="22"/>
        <v>0</v>
      </c>
      <c r="E169" s="260">
        <f t="shared" si="22"/>
        <v>0</v>
      </c>
      <c r="F169" s="261"/>
      <c r="G169" s="83"/>
      <c r="H169" s="261"/>
      <c r="I169" s="83"/>
      <c r="J169" s="261"/>
      <c r="K169" s="83"/>
      <c r="L169" s="261"/>
      <c r="M169" s="391"/>
      <c r="N169" s="391"/>
      <c r="O169" s="83"/>
      <c r="P169" s="261"/>
      <c r="Q169" s="83"/>
      <c r="R169" s="392"/>
      <c r="S169" s="83"/>
      <c r="T169" s="392"/>
      <c r="U169" s="83"/>
      <c r="V169" s="261"/>
      <c r="W169" s="83"/>
      <c r="X169" s="392"/>
      <c r="Y169" s="83"/>
      <c r="Z169" s="393"/>
      <c r="AA169" s="328"/>
      <c r="AB169" s="393"/>
      <c r="AC169" s="328"/>
      <c r="AD169" s="393"/>
      <c r="AE169" s="328"/>
      <c r="AF169" s="393"/>
      <c r="AG169" s="328"/>
      <c r="AH169" s="393"/>
      <c r="AI169" s="328"/>
      <c r="AJ169" s="393"/>
      <c r="AK169" s="328"/>
      <c r="AL169" s="394"/>
      <c r="AM169" s="328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241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243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401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225" t="s">
        <v>25</v>
      </c>
      <c r="B173" s="3225" t="s">
        <v>26</v>
      </c>
      <c r="C173" s="3261" t="s">
        <v>67</v>
      </c>
      <c r="D173" s="3245"/>
      <c r="E173" s="3246"/>
      <c r="F173" s="3173" t="s">
        <v>28</v>
      </c>
      <c r="G173" s="3184"/>
      <c r="H173" s="3184"/>
      <c r="I173" s="3184"/>
      <c r="J173" s="3184"/>
      <c r="K173" s="3184"/>
      <c r="L173" s="3184"/>
      <c r="M173" s="3184"/>
      <c r="N173" s="3184"/>
      <c r="O173" s="3174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x14ac:dyDescent="0.25">
      <c r="A174" s="3188"/>
      <c r="B174" s="3188"/>
      <c r="C174" s="3257"/>
      <c r="D174" s="3215"/>
      <c r="E174" s="3248"/>
      <c r="F174" s="3173" t="s">
        <v>175</v>
      </c>
      <c r="G174" s="3174"/>
      <c r="H174" s="3173" t="s">
        <v>149</v>
      </c>
      <c r="I174" s="3174"/>
      <c r="J174" s="3173" t="s">
        <v>176</v>
      </c>
      <c r="K174" s="3174"/>
      <c r="L174" s="3173" t="s">
        <v>177</v>
      </c>
      <c r="M174" s="3174"/>
      <c r="N174" s="3173" t="s">
        <v>129</v>
      </c>
      <c r="O174" s="3174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269"/>
      <c r="B175" s="3269"/>
      <c r="C175" s="51" t="s">
        <v>17</v>
      </c>
      <c r="D175" s="386" t="s">
        <v>18</v>
      </c>
      <c r="E175" s="387" t="s">
        <v>19</v>
      </c>
      <c r="F175" s="29" t="s">
        <v>18</v>
      </c>
      <c r="G175" s="387" t="s">
        <v>19</v>
      </c>
      <c r="H175" s="29" t="s">
        <v>18</v>
      </c>
      <c r="I175" s="387" t="s">
        <v>19</v>
      </c>
      <c r="J175" s="29" t="s">
        <v>18</v>
      </c>
      <c r="K175" s="387" t="s">
        <v>19</v>
      </c>
      <c r="L175" s="29" t="s">
        <v>18</v>
      </c>
      <c r="M175" s="387" t="s">
        <v>19</v>
      </c>
      <c r="N175" s="29" t="s">
        <v>18</v>
      </c>
      <c r="O175" s="387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225" t="s">
        <v>184</v>
      </c>
      <c r="B176" s="390" t="s">
        <v>185</v>
      </c>
      <c r="C176" s="258">
        <f t="shared" ref="C176:C181" si="23">SUM(D176+E176)</f>
        <v>0</v>
      </c>
      <c r="D176" s="325">
        <f>SUM(F176+H176+J176+L176+N176)</f>
        <v>0</v>
      </c>
      <c r="E176" s="260">
        <f t="shared" ref="D176:E181" si="24">SUM(G176+I176+K176+M176+O176)</f>
        <v>0</v>
      </c>
      <c r="F176" s="261"/>
      <c r="G176" s="404"/>
      <c r="H176" s="41"/>
      <c r="I176" s="83"/>
      <c r="J176" s="392"/>
      <c r="K176" s="404"/>
      <c r="L176" s="261"/>
      <c r="M176" s="83"/>
      <c r="N176" s="261"/>
      <c r="O176" s="83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406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269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225" t="s">
        <v>188</v>
      </c>
      <c r="B179" s="413" t="s">
        <v>185</v>
      </c>
      <c r="C179" s="258">
        <f t="shared" si="23"/>
        <v>0</v>
      </c>
      <c r="D179" s="325">
        <f t="shared" si="24"/>
        <v>0</v>
      </c>
      <c r="E179" s="260">
        <f t="shared" si="24"/>
        <v>0</v>
      </c>
      <c r="F179" s="261"/>
      <c r="G179" s="83"/>
      <c r="H179" s="261"/>
      <c r="I179" s="404"/>
      <c r="J179" s="261"/>
      <c r="K179" s="83"/>
      <c r="L179" s="392"/>
      <c r="M179" s="404"/>
      <c r="N179" s="261"/>
      <c r="O179" s="83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269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261" t="s">
        <v>190</v>
      </c>
      <c r="B183" s="3246"/>
      <c r="C183" s="3261" t="s">
        <v>67</v>
      </c>
      <c r="D183" s="3245"/>
      <c r="E183" s="3246"/>
      <c r="F183" s="3173" t="s">
        <v>28</v>
      </c>
      <c r="G183" s="3184"/>
      <c r="H183" s="3184"/>
      <c r="I183" s="3184"/>
      <c r="J183" s="3184"/>
      <c r="K183" s="3184"/>
      <c r="L183" s="3184"/>
      <c r="M183" s="3184"/>
      <c r="N183" s="3184"/>
      <c r="O183" s="3184"/>
      <c r="P183" s="3184"/>
      <c r="Q183" s="3174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x14ac:dyDescent="0.25">
      <c r="A184" s="3191"/>
      <c r="B184" s="3198"/>
      <c r="C184" s="3257"/>
      <c r="D184" s="3215"/>
      <c r="E184" s="3248"/>
      <c r="F184" s="3173" t="s">
        <v>149</v>
      </c>
      <c r="G184" s="3174"/>
      <c r="H184" s="3173" t="s">
        <v>176</v>
      </c>
      <c r="I184" s="3174"/>
      <c r="J184" s="3173" t="s">
        <v>177</v>
      </c>
      <c r="K184" s="3174"/>
      <c r="L184" s="3173" t="s">
        <v>191</v>
      </c>
      <c r="M184" s="3174"/>
      <c r="N184" s="3173" t="s">
        <v>192</v>
      </c>
      <c r="O184" s="3174"/>
      <c r="P184" s="3173" t="s">
        <v>193</v>
      </c>
      <c r="Q184" s="3174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257"/>
      <c r="B185" s="3248"/>
      <c r="C185" s="51" t="s">
        <v>17</v>
      </c>
      <c r="D185" s="386" t="s">
        <v>18</v>
      </c>
      <c r="E185" s="387" t="s">
        <v>19</v>
      </c>
      <c r="F185" s="29" t="s">
        <v>18</v>
      </c>
      <c r="G185" s="387" t="s">
        <v>19</v>
      </c>
      <c r="H185" s="29" t="s">
        <v>18</v>
      </c>
      <c r="I185" s="387" t="s">
        <v>19</v>
      </c>
      <c r="J185" s="29" t="s">
        <v>18</v>
      </c>
      <c r="K185" s="418" t="s">
        <v>19</v>
      </c>
      <c r="L185" s="29" t="s">
        <v>18</v>
      </c>
      <c r="M185" s="387" t="s">
        <v>19</v>
      </c>
      <c r="N185" s="29" t="s">
        <v>18</v>
      </c>
      <c r="O185" s="387" t="s">
        <v>19</v>
      </c>
      <c r="P185" s="29" t="s">
        <v>18</v>
      </c>
      <c r="Q185" s="418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x14ac:dyDescent="0.25">
      <c r="A186" s="3278" t="s">
        <v>194</v>
      </c>
      <c r="B186" s="3279"/>
      <c r="C186" s="258">
        <f>SUM(D186+E186)</f>
        <v>307</v>
      </c>
      <c r="D186" s="325">
        <f>SUM(F186+H186+J186+L186+N186+P186)</f>
        <v>153</v>
      </c>
      <c r="E186" s="260">
        <f t="shared" ref="D186:E188" si="25">SUM(G186+I186+K186+M186+O186+Q186)</f>
        <v>154</v>
      </c>
      <c r="F186" s="33">
        <f>SUM(ENERO:DICIEMBRE!F186)</f>
        <v>40</v>
      </c>
      <c r="G186" s="33">
        <f>SUM(ENERO:DICIEMBRE!G186)</f>
        <v>40</v>
      </c>
      <c r="H186" s="33">
        <f>SUM(ENERO:DICIEMBRE!H186)</f>
        <v>31</v>
      </c>
      <c r="I186" s="33">
        <f>SUM(ENERO:DICIEMBRE!I186)</f>
        <v>39</v>
      </c>
      <c r="J186" s="33">
        <f>SUM(ENERO:DICIEMBRE!J186)</f>
        <v>39</v>
      </c>
      <c r="K186" s="33">
        <f>SUM(ENERO:DICIEMBRE!K186)</f>
        <v>28</v>
      </c>
      <c r="L186" s="33">
        <f>SUM(ENERO:DICIEMBRE!L186)</f>
        <v>24</v>
      </c>
      <c r="M186" s="33">
        <f>SUM(ENERO:DICIEMBRE!M186)</f>
        <v>21</v>
      </c>
      <c r="N186" s="33">
        <f>SUM(ENERO:DICIEMBRE!N186)</f>
        <v>13</v>
      </c>
      <c r="O186" s="33">
        <f>SUM(ENERO:DICIEMBRE!O186)</f>
        <v>15</v>
      </c>
      <c r="P186" s="33">
        <f>SUM(ENERO:DICIEMBRE!P186)</f>
        <v>6</v>
      </c>
      <c r="Q186" s="33">
        <f>SUM(ENERO:DICIEMBRE!Q186)</f>
        <v>11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1337</v>
      </c>
      <c r="D187" s="335">
        <f t="shared" si="25"/>
        <v>678</v>
      </c>
      <c r="E187" s="406">
        <f t="shared" si="25"/>
        <v>659</v>
      </c>
      <c r="F187" s="33">
        <f>SUM(ENERO:DICIEMBRE!F187)</f>
        <v>165</v>
      </c>
      <c r="G187" s="33">
        <f>SUM(ENERO:DICIEMBRE!G187)</f>
        <v>149</v>
      </c>
      <c r="H187" s="33">
        <f>SUM(ENERO:DICIEMBRE!H187)</f>
        <v>180</v>
      </c>
      <c r="I187" s="33">
        <f>SUM(ENERO:DICIEMBRE!I187)</f>
        <v>148</v>
      </c>
      <c r="J187" s="33">
        <f>SUM(ENERO:DICIEMBRE!J187)</f>
        <v>120</v>
      </c>
      <c r="K187" s="33">
        <f>SUM(ENERO:DICIEMBRE!K187)</f>
        <v>131</v>
      </c>
      <c r="L187" s="33">
        <f>SUM(ENERO:DICIEMBRE!L187)</f>
        <v>94</v>
      </c>
      <c r="M187" s="33">
        <f>SUM(ENERO:DICIEMBRE!M187)</f>
        <v>108</v>
      </c>
      <c r="N187" s="33">
        <f>SUM(ENERO:DICIEMBRE!N187)</f>
        <v>77</v>
      </c>
      <c r="O187" s="33">
        <f>SUM(ENERO:DICIEMBRE!O187)</f>
        <v>69</v>
      </c>
      <c r="P187" s="33">
        <f>SUM(ENERO:DICIEMBRE!P187)</f>
        <v>42</v>
      </c>
      <c r="Q187" s="33">
        <f>SUM(ENERO:DICIEMBRE!Q187)</f>
        <v>54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x14ac:dyDescent="0.25">
      <c r="A188" s="3281" t="s">
        <v>196</v>
      </c>
      <c r="B188" s="3282"/>
      <c r="C188" s="419">
        <f>SUM(D188+E188)</f>
        <v>490</v>
      </c>
      <c r="D188" s="335">
        <f t="shared" si="25"/>
        <v>234</v>
      </c>
      <c r="E188" s="414">
        <f t="shared" si="25"/>
        <v>256</v>
      </c>
      <c r="F188" s="33">
        <f>SUM(ENERO:DICIEMBRE!F188)</f>
        <v>47</v>
      </c>
      <c r="G188" s="33">
        <f>SUM(ENERO:DICIEMBRE!G188)</f>
        <v>48</v>
      </c>
      <c r="H188" s="33">
        <f>SUM(ENERO:DICIEMBRE!H188)</f>
        <v>62</v>
      </c>
      <c r="I188" s="33">
        <f>SUM(ENERO:DICIEMBRE!I188)</f>
        <v>57</v>
      </c>
      <c r="J188" s="33">
        <f>SUM(ENERO:DICIEMBRE!J188)</f>
        <v>45</v>
      </c>
      <c r="K188" s="33">
        <f>SUM(ENERO:DICIEMBRE!K188)</f>
        <v>46</v>
      </c>
      <c r="L188" s="33">
        <f>SUM(ENERO:DICIEMBRE!L188)</f>
        <v>33</v>
      </c>
      <c r="M188" s="33">
        <f>SUM(ENERO:DICIEMBRE!M188)</f>
        <v>42</v>
      </c>
      <c r="N188" s="33">
        <f>SUM(ENERO:DICIEMBRE!N188)</f>
        <v>29</v>
      </c>
      <c r="O188" s="33">
        <f>SUM(ENERO:DICIEMBRE!O188)</f>
        <v>39</v>
      </c>
      <c r="P188" s="33">
        <f>SUM(ENERO:DICIEMBRE!P188)</f>
        <v>18</v>
      </c>
      <c r="Q188" s="33">
        <f>SUM(ENERO:DICIEMBRE!Q188)</f>
        <v>24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173" t="s">
        <v>67</v>
      </c>
      <c r="B189" s="3174"/>
      <c r="C189" s="420">
        <f t="shared" ref="C189:Q189" si="26">SUM(C186:C188)</f>
        <v>2134</v>
      </c>
      <c r="D189" s="421">
        <f t="shared" si="26"/>
        <v>1065</v>
      </c>
      <c r="E189" s="422">
        <f t="shared" si="26"/>
        <v>1069</v>
      </c>
      <c r="F189" s="420">
        <f t="shared" si="26"/>
        <v>252</v>
      </c>
      <c r="G189" s="422">
        <f t="shared" si="26"/>
        <v>237</v>
      </c>
      <c r="H189" s="420">
        <f t="shared" si="26"/>
        <v>273</v>
      </c>
      <c r="I189" s="422">
        <f t="shared" si="26"/>
        <v>244</v>
      </c>
      <c r="J189" s="420">
        <f t="shared" si="26"/>
        <v>204</v>
      </c>
      <c r="K189" s="422">
        <f t="shared" si="26"/>
        <v>205</v>
      </c>
      <c r="L189" s="420">
        <f t="shared" si="26"/>
        <v>151</v>
      </c>
      <c r="M189" s="422">
        <f t="shared" si="26"/>
        <v>171</v>
      </c>
      <c r="N189" s="420">
        <f t="shared" si="26"/>
        <v>119</v>
      </c>
      <c r="O189" s="422">
        <f t="shared" si="26"/>
        <v>123</v>
      </c>
      <c r="P189" s="420">
        <f t="shared" si="26"/>
        <v>66</v>
      </c>
      <c r="Q189" s="423">
        <f t="shared" si="26"/>
        <v>89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424"/>
      <c r="N190" s="424"/>
      <c r="O190" s="424"/>
      <c r="P190" s="424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x14ac:dyDescent="0.25">
      <c r="A192" s="3283" t="s">
        <v>199</v>
      </c>
      <c r="B192" s="3246"/>
      <c r="C192" s="3284" t="s">
        <v>121</v>
      </c>
      <c r="D192" s="3285"/>
      <c r="E192" s="3286"/>
      <c r="F192" s="3273" t="s">
        <v>28</v>
      </c>
      <c r="G192" s="3274"/>
      <c r="H192" s="3274"/>
      <c r="I192" s="3274"/>
      <c r="J192" s="3274"/>
      <c r="K192" s="3274"/>
      <c r="L192" s="3274"/>
      <c r="M192" s="3274"/>
      <c r="N192" s="3274"/>
      <c r="O192" s="3274"/>
      <c r="P192" s="3274"/>
      <c r="Q192" s="3275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191"/>
      <c r="B193" s="3198"/>
      <c r="C193" s="3287"/>
      <c r="D193" s="3288"/>
      <c r="E193" s="3289"/>
      <c r="F193" s="3266" t="s">
        <v>122</v>
      </c>
      <c r="G193" s="3268"/>
      <c r="H193" s="3276" t="s">
        <v>123</v>
      </c>
      <c r="I193" s="3268"/>
      <c r="J193" s="3276" t="s">
        <v>124</v>
      </c>
      <c r="K193" s="3268"/>
      <c r="L193" s="3276" t="s">
        <v>125</v>
      </c>
      <c r="M193" s="3268"/>
      <c r="N193" s="3276" t="s">
        <v>126</v>
      </c>
      <c r="O193" s="3268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257"/>
      <c r="B194" s="3248"/>
      <c r="C194" s="281" t="s">
        <v>17</v>
      </c>
      <c r="D194" s="279" t="s">
        <v>18</v>
      </c>
      <c r="E194" s="28" t="s">
        <v>19</v>
      </c>
      <c r="F194" s="281" t="s">
        <v>18</v>
      </c>
      <c r="G194" s="321" t="s">
        <v>19</v>
      </c>
      <c r="H194" s="27" t="s">
        <v>18</v>
      </c>
      <c r="I194" s="321" t="s">
        <v>19</v>
      </c>
      <c r="J194" s="27" t="s">
        <v>18</v>
      </c>
      <c r="K194" s="321" t="s">
        <v>19</v>
      </c>
      <c r="L194" s="27" t="s">
        <v>18</v>
      </c>
      <c r="M194" s="321" t="s">
        <v>19</v>
      </c>
      <c r="N194" s="27" t="s">
        <v>18</v>
      </c>
      <c r="O194" s="321" t="s">
        <v>19</v>
      </c>
      <c r="P194" s="27" t="s">
        <v>18</v>
      </c>
      <c r="Q194" s="321" t="s">
        <v>19</v>
      </c>
      <c r="X194" s="8"/>
      <c r="Y194" s="8"/>
      <c r="AY194" s="9"/>
      <c r="AZ194" s="9"/>
    </row>
    <row r="195" spans="1:132" ht="16.350000000000001" customHeight="1" x14ac:dyDescent="0.25">
      <c r="A195" s="3304" t="s">
        <v>201</v>
      </c>
      <c r="B195" s="3305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312" t="s">
        <v>205</v>
      </c>
      <c r="B199" s="3313"/>
      <c r="C199" s="430">
        <f>SUM(D199+E199)</f>
        <v>0</v>
      </c>
      <c r="D199" s="431">
        <f t="shared" si="27"/>
        <v>0</v>
      </c>
      <c r="E199" s="432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433">
        <f>SUM(H195:H198)</f>
        <v>0</v>
      </c>
      <c r="I199" s="374">
        <f t="shared" si="28"/>
        <v>0</v>
      </c>
      <c r="J199" s="433">
        <f t="shared" si="28"/>
        <v>0</v>
      </c>
      <c r="K199" s="374">
        <f t="shared" si="28"/>
        <v>0</v>
      </c>
      <c r="L199" s="433">
        <f t="shared" si="28"/>
        <v>0</v>
      </c>
      <c r="M199" s="374">
        <f>SUM(M195:M198)</f>
        <v>0</v>
      </c>
      <c r="N199" s="433">
        <f t="shared" si="28"/>
        <v>0</v>
      </c>
      <c r="O199" s="374">
        <f t="shared" si="28"/>
        <v>0</v>
      </c>
      <c r="P199" s="433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314" t="s">
        <v>207</v>
      </c>
      <c r="B201" s="3315"/>
      <c r="C201" s="3324" t="s">
        <v>67</v>
      </c>
      <c r="D201" s="3325"/>
      <c r="E201" s="3326"/>
      <c r="F201" s="3336" t="s">
        <v>28</v>
      </c>
      <c r="G201" s="3336"/>
      <c r="H201" s="3336"/>
      <c r="I201" s="3336"/>
      <c r="J201" s="3336"/>
      <c r="K201" s="3336"/>
      <c r="L201" s="3336"/>
      <c r="M201" s="3336"/>
      <c r="N201" s="3336"/>
      <c r="O201" s="3336"/>
      <c r="P201" s="3336"/>
      <c r="Q201" s="3336"/>
      <c r="R201" s="3336"/>
      <c r="S201" s="3336"/>
      <c r="T201" s="3336"/>
      <c r="U201" s="3336"/>
      <c r="V201" s="3336"/>
      <c r="W201" s="3336"/>
      <c r="X201" s="3336"/>
      <c r="Y201" s="3336"/>
      <c r="Z201" s="3336"/>
      <c r="AA201" s="3336"/>
      <c r="AB201" s="3336"/>
      <c r="AC201" s="3337"/>
      <c r="AD201" s="3290" t="s">
        <v>208</v>
      </c>
      <c r="AE201" s="3291"/>
      <c r="AF201" s="3294" t="s">
        <v>209</v>
      </c>
      <c r="AG201" s="3291"/>
      <c r="AH201" s="3296" t="s">
        <v>29</v>
      </c>
      <c r="AI201" s="3299" t="s">
        <v>30</v>
      </c>
      <c r="BA201" s="8"/>
      <c r="BB201" s="8"/>
      <c r="EB201" s="428"/>
    </row>
    <row r="202" spans="1:132" ht="21" customHeight="1" x14ac:dyDescent="0.25">
      <c r="A202" s="3316"/>
      <c r="B202" s="3317"/>
      <c r="C202" s="3327"/>
      <c r="D202" s="3328"/>
      <c r="E202" s="3329"/>
      <c r="F202" s="3192" t="s">
        <v>210</v>
      </c>
      <c r="G202" s="3195"/>
      <c r="H202" s="3302" t="s">
        <v>211</v>
      </c>
      <c r="I202" s="3303"/>
      <c r="J202" s="3302" t="s">
        <v>212</v>
      </c>
      <c r="K202" s="3303"/>
      <c r="L202" s="3302" t="s">
        <v>213</v>
      </c>
      <c r="M202" s="3303"/>
      <c r="N202" s="3302" t="s">
        <v>214</v>
      </c>
      <c r="O202" s="3303"/>
      <c r="P202" s="3302" t="s">
        <v>215</v>
      </c>
      <c r="Q202" s="3303"/>
      <c r="R202" s="3302" t="s">
        <v>216</v>
      </c>
      <c r="S202" s="3303"/>
      <c r="T202" s="3319" t="s">
        <v>217</v>
      </c>
      <c r="U202" s="3319"/>
      <c r="V202" s="3319" t="s">
        <v>218</v>
      </c>
      <c r="W202" s="3319"/>
      <c r="X202" s="3319" t="s">
        <v>219</v>
      </c>
      <c r="Y202" s="3319"/>
      <c r="Z202" s="3276" t="s">
        <v>122</v>
      </c>
      <c r="AA202" s="3268"/>
      <c r="AB202" s="3276" t="s">
        <v>123</v>
      </c>
      <c r="AC202" s="3318"/>
      <c r="AD202" s="3292"/>
      <c r="AE202" s="3293"/>
      <c r="AF202" s="3295"/>
      <c r="AG202" s="3293"/>
      <c r="AH202" s="3297"/>
      <c r="AI202" s="3300"/>
      <c r="BA202" s="8"/>
      <c r="BB202" s="8"/>
      <c r="EB202" s="428"/>
    </row>
    <row r="203" spans="1:132" ht="16.350000000000001" customHeight="1" x14ac:dyDescent="0.25">
      <c r="A203" s="3302"/>
      <c r="B203" s="3303"/>
      <c r="C203" s="434" t="s">
        <v>220</v>
      </c>
      <c r="D203" s="435" t="s">
        <v>18</v>
      </c>
      <c r="E203" s="436" t="s">
        <v>19</v>
      </c>
      <c r="F203" s="437" t="s">
        <v>18</v>
      </c>
      <c r="G203" s="438" t="s">
        <v>19</v>
      </c>
      <c r="H203" s="437" t="s">
        <v>18</v>
      </c>
      <c r="I203" s="438" t="s">
        <v>19</v>
      </c>
      <c r="J203" s="437" t="s">
        <v>18</v>
      </c>
      <c r="K203" s="438" t="s">
        <v>19</v>
      </c>
      <c r="L203" s="437" t="s">
        <v>18</v>
      </c>
      <c r="M203" s="438" t="s">
        <v>19</v>
      </c>
      <c r="N203" s="437" t="s">
        <v>18</v>
      </c>
      <c r="O203" s="438" t="s">
        <v>19</v>
      </c>
      <c r="P203" s="437" t="s">
        <v>18</v>
      </c>
      <c r="Q203" s="438" t="s">
        <v>19</v>
      </c>
      <c r="R203" s="437" t="s">
        <v>18</v>
      </c>
      <c r="S203" s="438" t="s">
        <v>19</v>
      </c>
      <c r="T203" s="437" t="s">
        <v>18</v>
      </c>
      <c r="U203" s="438" t="s">
        <v>19</v>
      </c>
      <c r="V203" s="437" t="s">
        <v>18</v>
      </c>
      <c r="W203" s="438" t="s">
        <v>19</v>
      </c>
      <c r="X203" s="437" t="s">
        <v>18</v>
      </c>
      <c r="Y203" s="438" t="s">
        <v>19</v>
      </c>
      <c r="Z203" s="437" t="s">
        <v>18</v>
      </c>
      <c r="AA203" s="438" t="s">
        <v>19</v>
      </c>
      <c r="AB203" s="437" t="s">
        <v>18</v>
      </c>
      <c r="AC203" s="439" t="s">
        <v>19</v>
      </c>
      <c r="AD203" s="440" t="s">
        <v>18</v>
      </c>
      <c r="AE203" s="438" t="s">
        <v>19</v>
      </c>
      <c r="AF203" s="440" t="s">
        <v>18</v>
      </c>
      <c r="AG203" s="438" t="s">
        <v>19</v>
      </c>
      <c r="AH203" s="3298"/>
      <c r="AI203" s="3301" t="s">
        <v>19</v>
      </c>
      <c r="BA203" s="8"/>
      <c r="BB203" s="8"/>
      <c r="EB203" s="428"/>
    </row>
    <row r="204" spans="1:132" ht="16.350000000000001" customHeight="1" x14ac:dyDescent="0.25">
      <c r="A204" s="3320" t="s">
        <v>221</v>
      </c>
      <c r="B204" s="441" t="s">
        <v>137</v>
      </c>
      <c r="C204" s="442">
        <f>SUM(D204+E204)</f>
        <v>0</v>
      </c>
      <c r="D204" s="443">
        <f>SUM(F204+H204+J204+L204+N204+P204+R204+T204+V204+X204+Z204+AB204)</f>
        <v>0</v>
      </c>
      <c r="E204" s="444">
        <f>SUM(G204+I204+K204+M204+O204+Q204+S204+U204+W204+Y204+AA204+AC204)</f>
        <v>0</v>
      </c>
      <c r="F204" s="445"/>
      <c r="G204" s="446"/>
      <c r="H204" s="445"/>
      <c r="I204" s="446"/>
      <c r="J204" s="445"/>
      <c r="K204" s="446"/>
      <c r="L204" s="445"/>
      <c r="M204" s="446"/>
      <c r="N204" s="445"/>
      <c r="O204" s="446"/>
      <c r="P204" s="445"/>
      <c r="Q204" s="447"/>
      <c r="R204" s="445"/>
      <c r="S204" s="447"/>
      <c r="T204" s="445"/>
      <c r="U204" s="446"/>
      <c r="V204" s="445"/>
      <c r="W204" s="446"/>
      <c r="X204" s="445"/>
      <c r="Y204" s="447"/>
      <c r="Z204" s="445"/>
      <c r="AA204" s="447"/>
      <c r="AB204" s="445"/>
      <c r="AC204" s="448"/>
      <c r="AD204" s="446"/>
      <c r="AE204" s="447"/>
      <c r="AF204" s="446"/>
      <c r="AG204" s="447"/>
      <c r="AH204" s="449"/>
      <c r="AI204" s="447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321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322" t="s">
        <v>223</v>
      </c>
      <c r="B206" s="3323"/>
      <c r="C206" s="460">
        <f>SUM(D206+E206)</f>
        <v>0</v>
      </c>
      <c r="D206" s="461">
        <f>SUM(D204+D205)</f>
        <v>0</v>
      </c>
      <c r="E206" s="462">
        <f>SUM(E204+E205)</f>
        <v>0</v>
      </c>
      <c r="F206" s="460">
        <f>SUM(F204+F205)</f>
        <v>0</v>
      </c>
      <c r="G206" s="463">
        <f t="shared" ref="G206:AI206" si="29">SUM(G204+G205)</f>
        <v>0</v>
      </c>
      <c r="H206" s="460">
        <f t="shared" si="29"/>
        <v>0</v>
      </c>
      <c r="I206" s="463">
        <f t="shared" si="29"/>
        <v>0</v>
      </c>
      <c r="J206" s="460">
        <f t="shared" si="29"/>
        <v>0</v>
      </c>
      <c r="K206" s="463">
        <f t="shared" si="29"/>
        <v>0</v>
      </c>
      <c r="L206" s="460">
        <f t="shared" si="29"/>
        <v>0</v>
      </c>
      <c r="M206" s="463">
        <f t="shared" si="29"/>
        <v>0</v>
      </c>
      <c r="N206" s="460">
        <f t="shared" si="29"/>
        <v>0</v>
      </c>
      <c r="O206" s="463">
        <f t="shared" si="29"/>
        <v>0</v>
      </c>
      <c r="P206" s="460">
        <f t="shared" si="29"/>
        <v>0</v>
      </c>
      <c r="Q206" s="463">
        <f t="shared" si="29"/>
        <v>0</v>
      </c>
      <c r="R206" s="460">
        <f t="shared" si="29"/>
        <v>0</v>
      </c>
      <c r="S206" s="463">
        <f t="shared" si="29"/>
        <v>0</v>
      </c>
      <c r="T206" s="460">
        <f t="shared" si="29"/>
        <v>0</v>
      </c>
      <c r="U206" s="463">
        <f t="shared" si="29"/>
        <v>0</v>
      </c>
      <c r="V206" s="460">
        <f t="shared" si="29"/>
        <v>0</v>
      </c>
      <c r="W206" s="463">
        <f t="shared" si="29"/>
        <v>0</v>
      </c>
      <c r="X206" s="460">
        <f t="shared" si="29"/>
        <v>0</v>
      </c>
      <c r="Y206" s="463">
        <f t="shared" si="29"/>
        <v>0</v>
      </c>
      <c r="Z206" s="460">
        <f t="shared" si="29"/>
        <v>0</v>
      </c>
      <c r="AA206" s="463">
        <f t="shared" si="29"/>
        <v>0</v>
      </c>
      <c r="AB206" s="460">
        <f t="shared" si="29"/>
        <v>0</v>
      </c>
      <c r="AC206" s="464">
        <f t="shared" si="29"/>
        <v>0</v>
      </c>
      <c r="AD206" s="465">
        <f t="shared" si="29"/>
        <v>0</v>
      </c>
      <c r="AE206" s="463">
        <f t="shared" si="29"/>
        <v>0</v>
      </c>
      <c r="AF206" s="465">
        <f t="shared" si="29"/>
        <v>0</v>
      </c>
      <c r="AG206" s="463">
        <f t="shared" si="29"/>
        <v>0</v>
      </c>
      <c r="AH206" s="466">
        <f t="shared" si="29"/>
        <v>0</v>
      </c>
      <c r="AI206" s="462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314" t="s">
        <v>225</v>
      </c>
      <c r="B208" s="3315"/>
      <c r="C208" s="3324" t="s">
        <v>67</v>
      </c>
      <c r="D208" s="3325"/>
      <c r="E208" s="3326"/>
      <c r="F208" s="3330" t="s">
        <v>28</v>
      </c>
      <c r="G208" s="3331"/>
      <c r="H208" s="3331"/>
      <c r="I208" s="3331"/>
      <c r="J208" s="3331"/>
      <c r="K208" s="3331"/>
      <c r="L208" s="3331"/>
      <c r="M208" s="3331"/>
      <c r="N208" s="3331"/>
      <c r="O208" s="3332"/>
      <c r="P208" s="3333" t="s">
        <v>226</v>
      </c>
      <c r="Q208" s="3315"/>
      <c r="R208" s="3333" t="s">
        <v>30</v>
      </c>
      <c r="S208" s="3315"/>
      <c r="T208" s="3330" t="s">
        <v>227</v>
      </c>
      <c r="U208" s="3331"/>
      <c r="V208" s="3331"/>
      <c r="W208" s="3335"/>
    </row>
    <row r="209" spans="1:130" x14ac:dyDescent="0.25">
      <c r="A209" s="3316"/>
      <c r="B209" s="3317"/>
      <c r="C209" s="3327"/>
      <c r="D209" s="3328"/>
      <c r="E209" s="3329"/>
      <c r="F209" s="3216" t="s">
        <v>31</v>
      </c>
      <c r="G209" s="3216"/>
      <c r="H209" s="3216" t="s">
        <v>32</v>
      </c>
      <c r="I209" s="3216"/>
      <c r="J209" s="3216" t="s">
        <v>142</v>
      </c>
      <c r="K209" s="3216"/>
      <c r="L209" s="3216" t="s">
        <v>228</v>
      </c>
      <c r="M209" s="3216"/>
      <c r="N209" s="3216" t="s">
        <v>229</v>
      </c>
      <c r="O209" s="3340"/>
      <c r="P209" s="3334"/>
      <c r="Q209" s="3303"/>
      <c r="R209" s="3334"/>
      <c r="S209" s="3303"/>
      <c r="T209" s="3320" t="s">
        <v>95</v>
      </c>
      <c r="U209" s="3338" t="s">
        <v>230</v>
      </c>
      <c r="V209" s="3320" t="s">
        <v>231</v>
      </c>
      <c r="W209" s="3320" t="s">
        <v>232</v>
      </c>
    </row>
    <row r="210" spans="1:130" s="467" customFormat="1" x14ac:dyDescent="0.25">
      <c r="A210" s="3302"/>
      <c r="B210" s="3303"/>
      <c r="C210" s="434" t="s">
        <v>220</v>
      </c>
      <c r="D210" s="435" t="s">
        <v>18</v>
      </c>
      <c r="E210" s="436" t="s">
        <v>19</v>
      </c>
      <c r="F210" s="437" t="s">
        <v>18</v>
      </c>
      <c r="G210" s="438" t="s">
        <v>19</v>
      </c>
      <c r="H210" s="437" t="s">
        <v>18</v>
      </c>
      <c r="I210" s="438" t="s">
        <v>19</v>
      </c>
      <c r="J210" s="437" t="s">
        <v>18</v>
      </c>
      <c r="K210" s="438" t="s">
        <v>19</v>
      </c>
      <c r="L210" s="437" t="s">
        <v>18</v>
      </c>
      <c r="M210" s="438" t="s">
        <v>19</v>
      </c>
      <c r="N210" s="437" t="s">
        <v>18</v>
      </c>
      <c r="O210" s="439" t="s">
        <v>19</v>
      </c>
      <c r="P210" s="440" t="s">
        <v>18</v>
      </c>
      <c r="Q210" s="438" t="s">
        <v>19</v>
      </c>
      <c r="R210" s="440" t="s">
        <v>18</v>
      </c>
      <c r="S210" s="438" t="s">
        <v>19</v>
      </c>
      <c r="T210" s="3321"/>
      <c r="U210" s="3339"/>
      <c r="V210" s="3321"/>
      <c r="W210" s="3321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x14ac:dyDescent="0.25">
      <c r="A211" s="3341" t="s">
        <v>233</v>
      </c>
      <c r="B211" s="3342"/>
      <c r="C211" s="460">
        <f>SUM(D211+E211)</f>
        <v>0</v>
      </c>
      <c r="D211" s="461">
        <f>SUM(F211+H211+J211+L211+N211)</f>
        <v>0</v>
      </c>
      <c r="E211" s="462">
        <f>SUM(G211+I211+K211+M211+O211)</f>
        <v>0</v>
      </c>
      <c r="F211" s="468"/>
      <c r="G211" s="469"/>
      <c r="H211" s="468"/>
      <c r="I211" s="469"/>
      <c r="J211" s="468"/>
      <c r="K211" s="469"/>
      <c r="L211" s="468"/>
      <c r="M211" s="469"/>
      <c r="N211" s="468"/>
      <c r="O211" s="470"/>
      <c r="P211" s="469"/>
      <c r="Q211" s="471"/>
      <c r="R211" s="469"/>
      <c r="S211" s="471"/>
      <c r="T211" s="472"/>
      <c r="U211" s="471"/>
      <c r="V211" s="472"/>
      <c r="W211" s="472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x14ac:dyDescent="0.25">
      <c r="A213" s="3343" t="s">
        <v>225</v>
      </c>
      <c r="B213" s="3315"/>
      <c r="C213" s="3173" t="s">
        <v>235</v>
      </c>
      <c r="D213" s="3186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302"/>
      <c r="B214" s="3303"/>
      <c r="C214" s="437" t="s">
        <v>18</v>
      </c>
      <c r="D214" s="439" t="s">
        <v>19</v>
      </c>
      <c r="E214" s="3248"/>
      <c r="F214" s="3303"/>
      <c r="X214" s="8"/>
      <c r="Y214" s="8"/>
      <c r="AY214" s="9"/>
      <c r="AZ214" s="9"/>
    </row>
    <row r="215" spans="1:130" x14ac:dyDescent="0.25">
      <c r="A215" s="3346" t="s">
        <v>236</v>
      </c>
      <c r="B215" s="3347"/>
      <c r="C215" s="445"/>
      <c r="D215" s="448"/>
      <c r="E215" s="447"/>
      <c r="F215" s="447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31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317"/>
      <c r="B219" s="481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317"/>
      <c r="B220" s="481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303"/>
      <c r="B221" s="482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483" t="s">
        <v>245</v>
      </c>
      <c r="C222" s="445"/>
      <c r="D222" s="448"/>
      <c r="E222" s="447"/>
      <c r="F222" s="447"/>
      <c r="G222" s="428"/>
      <c r="X222" s="8"/>
      <c r="Y222" s="8"/>
      <c r="AY222" s="9"/>
      <c r="AZ222" s="9"/>
    </row>
    <row r="223" spans="1:130" x14ac:dyDescent="0.25">
      <c r="A223" s="3317"/>
      <c r="B223" s="481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303"/>
      <c r="B224" s="484" t="s">
        <v>247</v>
      </c>
      <c r="C224" s="485"/>
      <c r="D224" s="486"/>
      <c r="E224" s="487"/>
      <c r="F224" s="487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x14ac:dyDescent="0.25">
      <c r="A226" s="3343" t="s">
        <v>249</v>
      </c>
      <c r="B226" s="3315"/>
      <c r="C226" s="3173" t="s">
        <v>250</v>
      </c>
      <c r="D226" s="3184"/>
      <c r="E226" s="3174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316"/>
      <c r="B227" s="3317"/>
      <c r="C227" s="3344" t="s">
        <v>251</v>
      </c>
      <c r="D227" s="3173" t="s">
        <v>252</v>
      </c>
      <c r="E227" s="3174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302"/>
      <c r="B228" s="3303"/>
      <c r="C228" s="3345"/>
      <c r="D228" s="489" t="s">
        <v>253</v>
      </c>
      <c r="E228" s="438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3346" t="s">
        <v>255</v>
      </c>
      <c r="B229" s="3347"/>
      <c r="C229" s="490"/>
      <c r="D229" s="445"/>
      <c r="E229" s="447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x14ac:dyDescent="0.25">
      <c r="A233" s="3354" t="s">
        <v>259</v>
      </c>
      <c r="B233" s="3355"/>
      <c r="C233" s="495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3380" t="s">
        <v>21</v>
      </c>
      <c r="B249" s="3380"/>
      <c r="C249" s="3261" t="s">
        <v>67</v>
      </c>
      <c r="D249" s="3245"/>
      <c r="E249" s="3246"/>
      <c r="F249" s="3216" t="s">
        <v>28</v>
      </c>
      <c r="G249" s="3216"/>
      <c r="H249" s="3216"/>
      <c r="I249" s="3216"/>
      <c r="J249" s="3216"/>
      <c r="K249" s="3216"/>
      <c r="L249" s="3216"/>
      <c r="M249" s="3216"/>
      <c r="N249" s="3216"/>
      <c r="O249" s="3216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x14ac:dyDescent="0.25">
      <c r="A250" s="3380"/>
      <c r="B250" s="3380"/>
      <c r="C250" s="3247"/>
      <c r="D250" s="3215"/>
      <c r="E250" s="3248"/>
      <c r="F250" s="3173" t="s">
        <v>166</v>
      </c>
      <c r="G250" s="3174"/>
      <c r="H250" s="3173" t="s">
        <v>167</v>
      </c>
      <c r="I250" s="3174"/>
      <c r="J250" s="3173" t="s">
        <v>145</v>
      </c>
      <c r="K250" s="3174"/>
      <c r="L250" s="3266" t="s">
        <v>146</v>
      </c>
      <c r="M250" s="3267"/>
      <c r="N250" s="3267" t="s">
        <v>147</v>
      </c>
      <c r="O250" s="326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3380"/>
      <c r="B251" s="3380"/>
      <c r="C251" s="543" t="s">
        <v>17</v>
      </c>
      <c r="D251" s="386" t="s">
        <v>18</v>
      </c>
      <c r="E251" s="387" t="s">
        <v>19</v>
      </c>
      <c r="F251" s="544" t="s">
        <v>18</v>
      </c>
      <c r="G251" s="387" t="s">
        <v>19</v>
      </c>
      <c r="H251" s="544" t="s">
        <v>18</v>
      </c>
      <c r="I251" s="387" t="s">
        <v>19</v>
      </c>
      <c r="J251" s="544" t="s">
        <v>18</v>
      </c>
      <c r="K251" s="387" t="s">
        <v>19</v>
      </c>
      <c r="L251" s="281" t="s">
        <v>18</v>
      </c>
      <c r="M251" s="388" t="s">
        <v>19</v>
      </c>
      <c r="N251" s="279" t="s">
        <v>18</v>
      </c>
      <c r="O251" s="321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3381" t="s">
        <v>98</v>
      </c>
      <c r="B252" s="545" t="s">
        <v>179</v>
      </c>
      <c r="C252" s="258">
        <f t="shared" ref="C252:C257" si="32">SUM(D252:E252)</f>
        <v>0</v>
      </c>
      <c r="D252" s="325">
        <f t="shared" ref="D252:E257" si="33">+F252+H252+J252+L252+N252</f>
        <v>0</v>
      </c>
      <c r="E252" s="260">
        <f t="shared" si="33"/>
        <v>0</v>
      </c>
      <c r="F252" s="392"/>
      <c r="G252" s="83"/>
      <c r="H252" s="261"/>
      <c r="I252" s="83"/>
      <c r="J252" s="261"/>
      <c r="K252" s="83"/>
      <c r="L252" s="261"/>
      <c r="M252" s="391"/>
      <c r="N252" s="391"/>
      <c r="O252" s="83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383"/>
      <c r="B254" s="547" t="s">
        <v>181</v>
      </c>
      <c r="C254" s="372">
        <f t="shared" si="32"/>
        <v>0</v>
      </c>
      <c r="D254" s="373">
        <f t="shared" si="33"/>
        <v>0</v>
      </c>
      <c r="E254" s="401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3381" t="s">
        <v>272</v>
      </c>
      <c r="B255" s="548" t="s">
        <v>179</v>
      </c>
      <c r="C255" s="258">
        <f t="shared" si="32"/>
        <v>0</v>
      </c>
      <c r="D255" s="325">
        <f t="shared" si="33"/>
        <v>0</v>
      </c>
      <c r="E255" s="260">
        <f t="shared" si="33"/>
        <v>0</v>
      </c>
      <c r="F255" s="392"/>
      <c r="G255" s="83"/>
      <c r="H255" s="261"/>
      <c r="I255" s="83"/>
      <c r="J255" s="261"/>
      <c r="K255" s="83"/>
      <c r="L255" s="261"/>
      <c r="M255" s="391"/>
      <c r="N255" s="391"/>
      <c r="O255" s="83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383"/>
      <c r="B257" s="549" t="s">
        <v>181</v>
      </c>
      <c r="C257" s="372">
        <f t="shared" si="32"/>
        <v>0</v>
      </c>
      <c r="D257" s="373">
        <f t="shared" si="33"/>
        <v>0</v>
      </c>
      <c r="E257" s="401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x14ac:dyDescent="0.25">
      <c r="A259" s="3384" t="s">
        <v>25</v>
      </c>
      <c r="B259" s="3384" t="s">
        <v>274</v>
      </c>
      <c r="C259" s="3261" t="s">
        <v>275</v>
      </c>
      <c r="D259" s="3245"/>
      <c r="E259" s="3246"/>
      <c r="F259" s="3173" t="s">
        <v>276</v>
      </c>
      <c r="G259" s="3184"/>
      <c r="H259" s="3184"/>
      <c r="I259" s="3184"/>
      <c r="J259" s="3184"/>
      <c r="K259" s="3184"/>
      <c r="L259" s="3184"/>
      <c r="M259" s="3184"/>
      <c r="N259" s="3184"/>
      <c r="O259" s="3184"/>
      <c r="P259" s="3184"/>
      <c r="Q259" s="3184"/>
      <c r="R259" s="3184"/>
      <c r="S259" s="3184"/>
      <c r="T259" s="3184"/>
      <c r="U259" s="3184"/>
      <c r="V259" s="3184"/>
      <c r="W259" s="3184"/>
      <c r="X259" s="3184"/>
      <c r="Y259" s="3184"/>
      <c r="Z259" s="3184"/>
      <c r="AA259" s="3184"/>
      <c r="AB259" s="3184"/>
      <c r="AC259" s="3184"/>
      <c r="AD259" s="3184"/>
      <c r="AE259" s="3184"/>
      <c r="AF259" s="3184"/>
      <c r="AG259" s="3184"/>
      <c r="AH259" s="3184"/>
      <c r="AI259" s="3184"/>
      <c r="AJ259" s="3184"/>
      <c r="AK259" s="3184"/>
      <c r="AL259" s="3184"/>
      <c r="AM259" s="3186"/>
      <c r="AN259" s="3386" t="s">
        <v>277</v>
      </c>
      <c r="AO259" s="3184"/>
      <c r="AP259" s="3184"/>
      <c r="AQ259" s="3184"/>
      <c r="AR259" s="3184"/>
      <c r="AS259" s="3184"/>
      <c r="AT259" s="3184"/>
      <c r="AU259" s="3186"/>
      <c r="AV259" s="3246" t="s">
        <v>278</v>
      </c>
      <c r="AW259" s="3387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x14ac:dyDescent="0.25">
      <c r="A260" s="3205"/>
      <c r="B260" s="3205"/>
      <c r="C260" s="3247"/>
      <c r="D260" s="3215"/>
      <c r="E260" s="3248"/>
      <c r="F260" s="3173" t="s">
        <v>279</v>
      </c>
      <c r="G260" s="3174"/>
      <c r="H260" s="3173" t="s">
        <v>144</v>
      </c>
      <c r="I260" s="3174"/>
      <c r="J260" s="3173" t="s">
        <v>280</v>
      </c>
      <c r="K260" s="3174"/>
      <c r="L260" s="3173" t="s">
        <v>281</v>
      </c>
      <c r="M260" s="3174"/>
      <c r="N260" s="3173" t="s">
        <v>282</v>
      </c>
      <c r="O260" s="3174"/>
      <c r="P260" s="3192" t="s">
        <v>283</v>
      </c>
      <c r="Q260" s="3195"/>
      <c r="R260" s="3192" t="s">
        <v>284</v>
      </c>
      <c r="S260" s="3195"/>
      <c r="T260" s="3192" t="s">
        <v>285</v>
      </c>
      <c r="U260" s="3195"/>
      <c r="V260" s="3192" t="s">
        <v>286</v>
      </c>
      <c r="W260" s="3195"/>
      <c r="X260" s="3192" t="s">
        <v>287</v>
      </c>
      <c r="Y260" s="3195"/>
      <c r="Z260" s="3192" t="s">
        <v>288</v>
      </c>
      <c r="AA260" s="3195"/>
      <c r="AB260" s="3192" t="s">
        <v>289</v>
      </c>
      <c r="AC260" s="3195"/>
      <c r="AD260" s="3192" t="s">
        <v>290</v>
      </c>
      <c r="AE260" s="3195"/>
      <c r="AF260" s="3192" t="s">
        <v>291</v>
      </c>
      <c r="AG260" s="3195"/>
      <c r="AH260" s="3192" t="s">
        <v>292</v>
      </c>
      <c r="AI260" s="3195"/>
      <c r="AJ260" s="3192" t="s">
        <v>293</v>
      </c>
      <c r="AK260" s="3195"/>
      <c r="AL260" s="3192" t="s">
        <v>129</v>
      </c>
      <c r="AM260" s="3194"/>
      <c r="AN260" s="3386" t="s">
        <v>294</v>
      </c>
      <c r="AO260" s="3174"/>
      <c r="AP260" s="3173" t="s">
        <v>295</v>
      </c>
      <c r="AQ260" s="3174"/>
      <c r="AR260" s="3173" t="s">
        <v>296</v>
      </c>
      <c r="AS260" s="3174"/>
      <c r="AT260" s="3173" t="s">
        <v>297</v>
      </c>
      <c r="AU260" s="3186"/>
      <c r="AV260" s="3198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385"/>
      <c r="B261" s="3385"/>
      <c r="C261" s="543" t="s">
        <v>17</v>
      </c>
      <c r="D261" s="554" t="s">
        <v>18</v>
      </c>
      <c r="E261" s="555" t="s">
        <v>19</v>
      </c>
      <c r="F261" s="281" t="s">
        <v>18</v>
      </c>
      <c r="G261" s="555" t="s">
        <v>19</v>
      </c>
      <c r="H261" s="281" t="s">
        <v>18</v>
      </c>
      <c r="I261" s="555" t="s">
        <v>19</v>
      </c>
      <c r="J261" s="281" t="s">
        <v>18</v>
      </c>
      <c r="K261" s="555" t="s">
        <v>19</v>
      </c>
      <c r="L261" s="281" t="s">
        <v>18</v>
      </c>
      <c r="M261" s="555" t="s">
        <v>19</v>
      </c>
      <c r="N261" s="281" t="s">
        <v>18</v>
      </c>
      <c r="O261" s="555" t="s">
        <v>19</v>
      </c>
      <c r="P261" s="281" t="s">
        <v>18</v>
      </c>
      <c r="Q261" s="555" t="s">
        <v>19</v>
      </c>
      <c r="R261" s="281" t="s">
        <v>18</v>
      </c>
      <c r="S261" s="555" t="s">
        <v>19</v>
      </c>
      <c r="T261" s="281" t="s">
        <v>18</v>
      </c>
      <c r="U261" s="555" t="s">
        <v>19</v>
      </c>
      <c r="V261" s="281" t="s">
        <v>18</v>
      </c>
      <c r="W261" s="555" t="s">
        <v>19</v>
      </c>
      <c r="X261" s="281" t="s">
        <v>18</v>
      </c>
      <c r="Y261" s="555" t="s">
        <v>19</v>
      </c>
      <c r="Z261" s="281" t="s">
        <v>18</v>
      </c>
      <c r="AA261" s="555" t="s">
        <v>19</v>
      </c>
      <c r="AB261" s="281" t="s">
        <v>18</v>
      </c>
      <c r="AC261" s="555" t="s">
        <v>19</v>
      </c>
      <c r="AD261" s="281" t="s">
        <v>18</v>
      </c>
      <c r="AE261" s="555" t="s">
        <v>19</v>
      </c>
      <c r="AF261" s="281" t="s">
        <v>18</v>
      </c>
      <c r="AG261" s="555" t="s">
        <v>19</v>
      </c>
      <c r="AH261" s="281" t="s">
        <v>18</v>
      </c>
      <c r="AI261" s="555" t="s">
        <v>19</v>
      </c>
      <c r="AJ261" s="281" t="s">
        <v>18</v>
      </c>
      <c r="AK261" s="555" t="s">
        <v>19</v>
      </c>
      <c r="AL261" s="281" t="s">
        <v>18</v>
      </c>
      <c r="AM261" s="556" t="s">
        <v>19</v>
      </c>
      <c r="AN261" s="281" t="s">
        <v>18</v>
      </c>
      <c r="AO261" s="555" t="s">
        <v>19</v>
      </c>
      <c r="AP261" s="281" t="s">
        <v>18</v>
      </c>
      <c r="AQ261" s="555" t="s">
        <v>19</v>
      </c>
      <c r="AR261" s="281" t="s">
        <v>18</v>
      </c>
      <c r="AS261" s="555" t="s">
        <v>19</v>
      </c>
      <c r="AT261" s="281" t="s">
        <v>18</v>
      </c>
      <c r="AU261" s="556" t="s">
        <v>19</v>
      </c>
      <c r="AV261" s="3248"/>
      <c r="AW261" s="3269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x14ac:dyDescent="0.25">
      <c r="A262" s="3388" t="s">
        <v>298</v>
      </c>
      <c r="B262" s="557" t="s">
        <v>299</v>
      </c>
      <c r="C262" s="558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560">
        <f t="shared" ref="D262:E277" si="35">SUM(G262,I262,K262,M262,O262,Q262,S262,U262,W262,Y262,AA262,AC262,AE262,AG262,AI262,AK262,AM262)</f>
        <v>0</v>
      </c>
      <c r="F262" s="261"/>
      <c r="G262" s="83"/>
      <c r="H262" s="261"/>
      <c r="I262" s="83"/>
      <c r="J262" s="261"/>
      <c r="K262" s="83"/>
      <c r="L262" s="261"/>
      <c r="M262" s="83"/>
      <c r="N262" s="261"/>
      <c r="O262" s="83"/>
      <c r="P262" s="261"/>
      <c r="Q262" s="83"/>
      <c r="R262" s="261"/>
      <c r="S262" s="83"/>
      <c r="T262" s="261"/>
      <c r="U262" s="83"/>
      <c r="V262" s="261"/>
      <c r="W262" s="83"/>
      <c r="X262" s="261"/>
      <c r="Y262" s="83"/>
      <c r="Z262" s="261"/>
      <c r="AA262" s="83"/>
      <c r="AB262" s="261"/>
      <c r="AC262" s="83"/>
      <c r="AD262" s="261"/>
      <c r="AE262" s="83"/>
      <c r="AF262" s="261"/>
      <c r="AG262" s="83"/>
      <c r="AH262" s="261"/>
      <c r="AI262" s="83"/>
      <c r="AJ262" s="261"/>
      <c r="AK262" s="83"/>
      <c r="AL262" s="261"/>
      <c r="AM262" s="85"/>
      <c r="AN262" s="558">
        <f>SUM(AP262,AR262,AT262)</f>
        <v>0</v>
      </c>
      <c r="AO262" s="558">
        <f>SUM(AQ262,AS262,AU262)</f>
        <v>0</v>
      </c>
      <c r="AP262" s="261"/>
      <c r="AQ262" s="83"/>
      <c r="AR262" s="261"/>
      <c r="AS262" s="83"/>
      <c r="AT262" s="261"/>
      <c r="AU262" s="85"/>
      <c r="AV262" s="262"/>
      <c r="AW262" s="561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38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390"/>
      <c r="B264" s="564" t="s">
        <v>301</v>
      </c>
      <c r="C264" s="565">
        <f>SUM(D264,E264)</f>
        <v>0</v>
      </c>
      <c r="D264" s="566">
        <f t="shared" si="35"/>
        <v>0</v>
      </c>
      <c r="E264" s="567">
        <f t="shared" si="35"/>
        <v>0</v>
      </c>
      <c r="F264" s="568">
        <f t="shared" ref="F264:AN264" si="36">SUM(F262:F263)</f>
        <v>0</v>
      </c>
      <c r="G264" s="569">
        <f t="shared" si="36"/>
        <v>0</v>
      </c>
      <c r="H264" s="568">
        <f t="shared" si="36"/>
        <v>0</v>
      </c>
      <c r="I264" s="569">
        <f t="shared" si="36"/>
        <v>0</v>
      </c>
      <c r="J264" s="568">
        <f t="shared" si="36"/>
        <v>0</v>
      </c>
      <c r="K264" s="570">
        <f t="shared" si="36"/>
        <v>0</v>
      </c>
      <c r="L264" s="568">
        <f t="shared" si="36"/>
        <v>0</v>
      </c>
      <c r="M264" s="570">
        <f t="shared" si="36"/>
        <v>0</v>
      </c>
      <c r="N264" s="568">
        <f t="shared" si="36"/>
        <v>0</v>
      </c>
      <c r="O264" s="570">
        <f t="shared" si="36"/>
        <v>0</v>
      </c>
      <c r="P264" s="568">
        <f t="shared" si="36"/>
        <v>0</v>
      </c>
      <c r="Q264" s="570">
        <f t="shared" si="36"/>
        <v>0</v>
      </c>
      <c r="R264" s="568">
        <f t="shared" si="36"/>
        <v>0</v>
      </c>
      <c r="S264" s="570">
        <f t="shared" si="36"/>
        <v>0</v>
      </c>
      <c r="T264" s="568">
        <f t="shared" si="36"/>
        <v>0</v>
      </c>
      <c r="U264" s="570">
        <f t="shared" si="36"/>
        <v>0</v>
      </c>
      <c r="V264" s="568">
        <f t="shared" si="36"/>
        <v>0</v>
      </c>
      <c r="W264" s="570">
        <f t="shared" si="36"/>
        <v>0</v>
      </c>
      <c r="X264" s="568">
        <f t="shared" si="36"/>
        <v>0</v>
      </c>
      <c r="Y264" s="570">
        <f t="shared" si="36"/>
        <v>0</v>
      </c>
      <c r="Z264" s="568">
        <f t="shared" si="36"/>
        <v>0</v>
      </c>
      <c r="AA264" s="570">
        <f t="shared" si="36"/>
        <v>0</v>
      </c>
      <c r="AB264" s="568">
        <f t="shared" si="36"/>
        <v>0</v>
      </c>
      <c r="AC264" s="570">
        <f t="shared" si="36"/>
        <v>0</v>
      </c>
      <c r="AD264" s="568">
        <f t="shared" si="36"/>
        <v>0</v>
      </c>
      <c r="AE264" s="570">
        <f t="shared" si="36"/>
        <v>0</v>
      </c>
      <c r="AF264" s="568">
        <f t="shared" si="36"/>
        <v>0</v>
      </c>
      <c r="AG264" s="570">
        <f t="shared" si="36"/>
        <v>0</v>
      </c>
      <c r="AH264" s="568">
        <f t="shared" si="36"/>
        <v>0</v>
      </c>
      <c r="AI264" s="570">
        <f t="shared" si="36"/>
        <v>0</v>
      </c>
      <c r="AJ264" s="568">
        <f t="shared" si="36"/>
        <v>0</v>
      </c>
      <c r="AK264" s="570">
        <f t="shared" si="36"/>
        <v>0</v>
      </c>
      <c r="AL264" s="571">
        <f t="shared" si="36"/>
        <v>0</v>
      </c>
      <c r="AM264" s="572">
        <f>SUM(AM262:AM263)</f>
        <v>0</v>
      </c>
      <c r="AN264" s="565">
        <f t="shared" si="36"/>
        <v>0</v>
      </c>
      <c r="AO264" s="565">
        <f>SUM(AO262:AO263)</f>
        <v>0</v>
      </c>
      <c r="AP264" s="568">
        <f>SUM(AP262:AP263)</f>
        <v>0</v>
      </c>
      <c r="AQ264" s="570">
        <f t="shared" ref="AQ264:AW264" si="37">SUM(AQ262:AQ263)</f>
        <v>0</v>
      </c>
      <c r="AR264" s="568">
        <f t="shared" si="37"/>
        <v>0</v>
      </c>
      <c r="AS264" s="570">
        <f t="shared" si="37"/>
        <v>0</v>
      </c>
      <c r="AT264" s="571">
        <f t="shared" si="37"/>
        <v>0</v>
      </c>
      <c r="AU264" s="572">
        <f t="shared" si="37"/>
        <v>0</v>
      </c>
      <c r="AV264" s="569">
        <f>SUM(AV262:AV263)</f>
        <v>0</v>
      </c>
      <c r="AW264" s="573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x14ac:dyDescent="0.25">
      <c r="A265" s="3388" t="s">
        <v>302</v>
      </c>
      <c r="B265" s="557" t="s">
        <v>299</v>
      </c>
      <c r="C265" s="558">
        <f t="shared" si="34"/>
        <v>0</v>
      </c>
      <c r="D265" s="559">
        <f t="shared" si="35"/>
        <v>0</v>
      </c>
      <c r="E265" s="560">
        <f t="shared" si="35"/>
        <v>0</v>
      </c>
      <c r="F265" s="261"/>
      <c r="G265" s="83"/>
      <c r="H265" s="261"/>
      <c r="I265" s="83"/>
      <c r="J265" s="261"/>
      <c r="K265" s="83"/>
      <c r="L265" s="261"/>
      <c r="M265" s="83"/>
      <c r="N265" s="261"/>
      <c r="O265" s="83"/>
      <c r="P265" s="261"/>
      <c r="Q265" s="83"/>
      <c r="R265" s="261"/>
      <c r="S265" s="83"/>
      <c r="T265" s="261"/>
      <c r="U265" s="83"/>
      <c r="V265" s="261"/>
      <c r="W265" s="83"/>
      <c r="X265" s="261"/>
      <c r="Y265" s="83"/>
      <c r="Z265" s="261"/>
      <c r="AA265" s="83"/>
      <c r="AB265" s="261"/>
      <c r="AC265" s="83"/>
      <c r="AD265" s="261"/>
      <c r="AE265" s="83"/>
      <c r="AF265" s="261"/>
      <c r="AG265" s="83"/>
      <c r="AH265" s="261"/>
      <c r="AI265" s="83"/>
      <c r="AJ265" s="261"/>
      <c r="AK265" s="83"/>
      <c r="AL265" s="261"/>
      <c r="AM265" s="85"/>
      <c r="AN265" s="574"/>
      <c r="AO265" s="574"/>
      <c r="AP265" s="575"/>
      <c r="AQ265" s="576"/>
      <c r="AR265" s="575"/>
      <c r="AS265" s="576"/>
      <c r="AT265" s="575"/>
      <c r="AU265" s="577"/>
      <c r="AV265" s="578"/>
      <c r="AW265" s="579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38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38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38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38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38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390"/>
      <c r="B271" s="564" t="s">
        <v>301</v>
      </c>
      <c r="C271" s="565">
        <f t="shared" si="34"/>
        <v>0</v>
      </c>
      <c r="D271" s="566">
        <f t="shared" si="35"/>
        <v>0</v>
      </c>
      <c r="E271" s="567">
        <f t="shared" si="35"/>
        <v>0</v>
      </c>
      <c r="F271" s="568">
        <f t="shared" ref="F271:AM271" si="38">SUM(F265:F270)</f>
        <v>0</v>
      </c>
      <c r="G271" s="569">
        <f t="shared" si="38"/>
        <v>0</v>
      </c>
      <c r="H271" s="568">
        <f t="shared" si="38"/>
        <v>0</v>
      </c>
      <c r="I271" s="569">
        <f t="shared" si="38"/>
        <v>0</v>
      </c>
      <c r="J271" s="568">
        <f t="shared" si="38"/>
        <v>0</v>
      </c>
      <c r="K271" s="570">
        <f t="shared" si="38"/>
        <v>0</v>
      </c>
      <c r="L271" s="568">
        <f t="shared" si="38"/>
        <v>0</v>
      </c>
      <c r="M271" s="570">
        <f t="shared" si="38"/>
        <v>0</v>
      </c>
      <c r="N271" s="568">
        <f t="shared" si="38"/>
        <v>0</v>
      </c>
      <c r="O271" s="570">
        <f t="shared" si="38"/>
        <v>0</v>
      </c>
      <c r="P271" s="568">
        <f t="shared" si="38"/>
        <v>0</v>
      </c>
      <c r="Q271" s="570">
        <f t="shared" si="38"/>
        <v>0</v>
      </c>
      <c r="R271" s="568">
        <f t="shared" si="38"/>
        <v>0</v>
      </c>
      <c r="S271" s="570">
        <f t="shared" si="38"/>
        <v>0</v>
      </c>
      <c r="T271" s="568">
        <f t="shared" si="38"/>
        <v>0</v>
      </c>
      <c r="U271" s="570">
        <f t="shared" si="38"/>
        <v>0</v>
      </c>
      <c r="V271" s="568">
        <f t="shared" si="38"/>
        <v>0</v>
      </c>
      <c r="W271" s="570">
        <f t="shared" si="38"/>
        <v>0</v>
      </c>
      <c r="X271" s="568">
        <f t="shared" si="38"/>
        <v>0</v>
      </c>
      <c r="Y271" s="570">
        <f t="shared" si="38"/>
        <v>0</v>
      </c>
      <c r="Z271" s="568">
        <f t="shared" si="38"/>
        <v>0</v>
      </c>
      <c r="AA271" s="570">
        <f t="shared" si="38"/>
        <v>0</v>
      </c>
      <c r="AB271" s="568">
        <f t="shared" si="38"/>
        <v>0</v>
      </c>
      <c r="AC271" s="570">
        <f t="shared" si="38"/>
        <v>0</v>
      </c>
      <c r="AD271" s="568">
        <f t="shared" si="38"/>
        <v>0</v>
      </c>
      <c r="AE271" s="570">
        <f t="shared" si="38"/>
        <v>0</v>
      </c>
      <c r="AF271" s="568">
        <f t="shared" si="38"/>
        <v>0</v>
      </c>
      <c r="AG271" s="570">
        <f t="shared" si="38"/>
        <v>0</v>
      </c>
      <c r="AH271" s="568">
        <f t="shared" si="38"/>
        <v>0</v>
      </c>
      <c r="AI271" s="570">
        <f t="shared" si="38"/>
        <v>0</v>
      </c>
      <c r="AJ271" s="568">
        <f t="shared" si="38"/>
        <v>0</v>
      </c>
      <c r="AK271" s="570">
        <f t="shared" si="38"/>
        <v>0</v>
      </c>
      <c r="AL271" s="571">
        <f t="shared" si="38"/>
        <v>0</v>
      </c>
      <c r="AM271" s="572">
        <f t="shared" si="38"/>
        <v>0</v>
      </c>
      <c r="AN271" s="596"/>
      <c r="AO271" s="596"/>
      <c r="AP271" s="597"/>
      <c r="AQ271" s="598"/>
      <c r="AR271" s="597"/>
      <c r="AS271" s="598"/>
      <c r="AT271" s="599"/>
      <c r="AU271" s="600"/>
      <c r="AV271" s="601"/>
      <c r="AW271" s="602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x14ac:dyDescent="0.25">
      <c r="A272" s="3388" t="s">
        <v>307</v>
      </c>
      <c r="B272" s="557" t="s">
        <v>299</v>
      </c>
      <c r="C272" s="558">
        <f t="shared" si="34"/>
        <v>0</v>
      </c>
      <c r="D272" s="559">
        <f t="shared" si="35"/>
        <v>0</v>
      </c>
      <c r="E272" s="560">
        <f t="shared" si="35"/>
        <v>0</v>
      </c>
      <c r="F272" s="261"/>
      <c r="G272" s="83"/>
      <c r="H272" s="261"/>
      <c r="I272" s="83"/>
      <c r="J272" s="261"/>
      <c r="K272" s="83"/>
      <c r="L272" s="261"/>
      <c r="M272" s="83"/>
      <c r="N272" s="261"/>
      <c r="O272" s="83"/>
      <c r="P272" s="261"/>
      <c r="Q272" s="83"/>
      <c r="R272" s="261"/>
      <c r="S272" s="83"/>
      <c r="T272" s="261"/>
      <c r="U272" s="83"/>
      <c r="V272" s="261"/>
      <c r="W272" s="83"/>
      <c r="X272" s="261"/>
      <c r="Y272" s="83"/>
      <c r="Z272" s="261"/>
      <c r="AA272" s="83"/>
      <c r="AB272" s="261"/>
      <c r="AC272" s="83"/>
      <c r="AD272" s="261"/>
      <c r="AE272" s="83"/>
      <c r="AF272" s="261"/>
      <c r="AG272" s="83"/>
      <c r="AH272" s="261"/>
      <c r="AI272" s="83"/>
      <c r="AJ272" s="261"/>
      <c r="AK272" s="83"/>
      <c r="AL272" s="261"/>
      <c r="AM272" s="85"/>
      <c r="AN272" s="574"/>
      <c r="AO272" s="574"/>
      <c r="AP272" s="575"/>
      <c r="AQ272" s="576"/>
      <c r="AR272" s="575"/>
      <c r="AS272" s="576"/>
      <c r="AT272" s="575"/>
      <c r="AU272" s="577"/>
      <c r="AV272" s="578"/>
      <c r="AW272" s="579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38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38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38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38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38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390"/>
      <c r="B278" s="564" t="s">
        <v>301</v>
      </c>
      <c r="C278" s="565">
        <f t="shared" si="34"/>
        <v>0</v>
      </c>
      <c r="D278" s="566">
        <f t="shared" ref="D278:E293" si="39">SUM(F278,H278,J278,L278,N278,P278,R278,T278,V278,X278,Z278,AB278,AD278,AF278,AH278,AJ278,AL278)</f>
        <v>0</v>
      </c>
      <c r="E278" s="567">
        <f t="shared" si="39"/>
        <v>0</v>
      </c>
      <c r="F278" s="568">
        <f t="shared" ref="F278:AM278" si="40">SUM(F272:F277)</f>
        <v>0</v>
      </c>
      <c r="G278" s="569">
        <f t="shared" si="40"/>
        <v>0</v>
      </c>
      <c r="H278" s="568">
        <f t="shared" si="40"/>
        <v>0</v>
      </c>
      <c r="I278" s="569">
        <f t="shared" si="40"/>
        <v>0</v>
      </c>
      <c r="J278" s="568">
        <f t="shared" si="40"/>
        <v>0</v>
      </c>
      <c r="K278" s="570">
        <f t="shared" si="40"/>
        <v>0</v>
      </c>
      <c r="L278" s="568">
        <f t="shared" si="40"/>
        <v>0</v>
      </c>
      <c r="M278" s="570">
        <f t="shared" si="40"/>
        <v>0</v>
      </c>
      <c r="N278" s="568">
        <f t="shared" si="40"/>
        <v>0</v>
      </c>
      <c r="O278" s="570">
        <f t="shared" si="40"/>
        <v>0</v>
      </c>
      <c r="P278" s="568">
        <f t="shared" si="40"/>
        <v>0</v>
      </c>
      <c r="Q278" s="570">
        <f t="shared" si="40"/>
        <v>0</v>
      </c>
      <c r="R278" s="568">
        <f t="shared" si="40"/>
        <v>0</v>
      </c>
      <c r="S278" s="570">
        <f t="shared" si="40"/>
        <v>0</v>
      </c>
      <c r="T278" s="568">
        <f t="shared" si="40"/>
        <v>0</v>
      </c>
      <c r="U278" s="570">
        <f t="shared" si="40"/>
        <v>0</v>
      </c>
      <c r="V278" s="568">
        <f t="shared" si="40"/>
        <v>0</v>
      </c>
      <c r="W278" s="570">
        <f t="shared" si="40"/>
        <v>0</v>
      </c>
      <c r="X278" s="568">
        <f t="shared" si="40"/>
        <v>0</v>
      </c>
      <c r="Y278" s="570">
        <f t="shared" si="40"/>
        <v>0</v>
      </c>
      <c r="Z278" s="568">
        <f t="shared" si="40"/>
        <v>0</v>
      </c>
      <c r="AA278" s="570">
        <f t="shared" si="40"/>
        <v>0</v>
      </c>
      <c r="AB278" s="568">
        <f t="shared" si="40"/>
        <v>0</v>
      </c>
      <c r="AC278" s="570">
        <f t="shared" si="40"/>
        <v>0</v>
      </c>
      <c r="AD278" s="568">
        <f t="shared" si="40"/>
        <v>0</v>
      </c>
      <c r="AE278" s="570">
        <f t="shared" si="40"/>
        <v>0</v>
      </c>
      <c r="AF278" s="568">
        <f t="shared" si="40"/>
        <v>0</v>
      </c>
      <c r="AG278" s="570">
        <f t="shared" si="40"/>
        <v>0</v>
      </c>
      <c r="AH278" s="568">
        <f t="shared" si="40"/>
        <v>0</v>
      </c>
      <c r="AI278" s="570">
        <f t="shared" si="40"/>
        <v>0</v>
      </c>
      <c r="AJ278" s="568">
        <f t="shared" si="40"/>
        <v>0</v>
      </c>
      <c r="AK278" s="570">
        <f t="shared" si="40"/>
        <v>0</v>
      </c>
      <c r="AL278" s="571">
        <f t="shared" si="40"/>
        <v>0</v>
      </c>
      <c r="AM278" s="572">
        <f t="shared" si="40"/>
        <v>0</v>
      </c>
      <c r="AN278" s="596"/>
      <c r="AO278" s="596"/>
      <c r="AP278" s="597"/>
      <c r="AQ278" s="598"/>
      <c r="AR278" s="597"/>
      <c r="AS278" s="598"/>
      <c r="AT278" s="599"/>
      <c r="AU278" s="600"/>
      <c r="AV278" s="601"/>
      <c r="AW278" s="602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x14ac:dyDescent="0.25">
      <c r="A279" s="3388" t="s">
        <v>308</v>
      </c>
      <c r="B279" s="557" t="s">
        <v>299</v>
      </c>
      <c r="C279" s="558">
        <f t="shared" si="34"/>
        <v>0</v>
      </c>
      <c r="D279" s="559">
        <f t="shared" si="39"/>
        <v>0</v>
      </c>
      <c r="E279" s="560">
        <f t="shared" si="39"/>
        <v>0</v>
      </c>
      <c r="F279" s="261"/>
      <c r="G279" s="83"/>
      <c r="H279" s="261"/>
      <c r="I279" s="83"/>
      <c r="J279" s="261"/>
      <c r="K279" s="83"/>
      <c r="L279" s="261"/>
      <c r="M279" s="83"/>
      <c r="N279" s="261"/>
      <c r="O279" s="83"/>
      <c r="P279" s="261"/>
      <c r="Q279" s="83"/>
      <c r="R279" s="261"/>
      <c r="S279" s="83"/>
      <c r="T279" s="261"/>
      <c r="U279" s="83"/>
      <c r="V279" s="261"/>
      <c r="W279" s="83"/>
      <c r="X279" s="261"/>
      <c r="Y279" s="83"/>
      <c r="Z279" s="261"/>
      <c r="AA279" s="83"/>
      <c r="AB279" s="261"/>
      <c r="AC279" s="83"/>
      <c r="AD279" s="261"/>
      <c r="AE279" s="83"/>
      <c r="AF279" s="261"/>
      <c r="AG279" s="83"/>
      <c r="AH279" s="261"/>
      <c r="AI279" s="83"/>
      <c r="AJ279" s="261"/>
      <c r="AK279" s="83"/>
      <c r="AL279" s="261"/>
      <c r="AM279" s="85"/>
      <c r="AN279" s="574"/>
      <c r="AO279" s="574"/>
      <c r="AP279" s="575"/>
      <c r="AQ279" s="576"/>
      <c r="AR279" s="575"/>
      <c r="AS279" s="576"/>
      <c r="AT279" s="575"/>
      <c r="AU279" s="577"/>
      <c r="AV279" s="578"/>
      <c r="AW279" s="579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38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38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38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38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38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38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38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38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38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38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390"/>
      <c r="B290" s="564" t="s">
        <v>301</v>
      </c>
      <c r="C290" s="565">
        <f>SUM(D290,E290)</f>
        <v>0</v>
      </c>
      <c r="D290" s="566">
        <f t="shared" si="39"/>
        <v>0</v>
      </c>
      <c r="E290" s="567">
        <f t="shared" si="39"/>
        <v>0</v>
      </c>
      <c r="F290" s="568">
        <f t="shared" ref="F290:AM290" si="41">SUM(F279:F289)</f>
        <v>0</v>
      </c>
      <c r="G290" s="569">
        <f t="shared" si="41"/>
        <v>0</v>
      </c>
      <c r="H290" s="568">
        <f t="shared" si="41"/>
        <v>0</v>
      </c>
      <c r="I290" s="569">
        <f t="shared" si="41"/>
        <v>0</v>
      </c>
      <c r="J290" s="568">
        <f t="shared" si="41"/>
        <v>0</v>
      </c>
      <c r="K290" s="570">
        <f t="shared" si="41"/>
        <v>0</v>
      </c>
      <c r="L290" s="568">
        <f t="shared" si="41"/>
        <v>0</v>
      </c>
      <c r="M290" s="570">
        <f t="shared" si="41"/>
        <v>0</v>
      </c>
      <c r="N290" s="568">
        <f t="shared" si="41"/>
        <v>0</v>
      </c>
      <c r="O290" s="570">
        <f t="shared" si="41"/>
        <v>0</v>
      </c>
      <c r="P290" s="568">
        <f t="shared" si="41"/>
        <v>0</v>
      </c>
      <c r="Q290" s="570">
        <f t="shared" si="41"/>
        <v>0</v>
      </c>
      <c r="R290" s="568">
        <f t="shared" si="41"/>
        <v>0</v>
      </c>
      <c r="S290" s="570">
        <f t="shared" si="41"/>
        <v>0</v>
      </c>
      <c r="T290" s="568">
        <f t="shared" si="41"/>
        <v>0</v>
      </c>
      <c r="U290" s="570">
        <f t="shared" si="41"/>
        <v>0</v>
      </c>
      <c r="V290" s="568">
        <f t="shared" si="41"/>
        <v>0</v>
      </c>
      <c r="W290" s="570">
        <f t="shared" si="41"/>
        <v>0</v>
      </c>
      <c r="X290" s="568">
        <f t="shared" si="41"/>
        <v>0</v>
      </c>
      <c r="Y290" s="570">
        <f t="shared" si="41"/>
        <v>0</v>
      </c>
      <c r="Z290" s="568">
        <f t="shared" si="41"/>
        <v>0</v>
      </c>
      <c r="AA290" s="570">
        <f t="shared" si="41"/>
        <v>0</v>
      </c>
      <c r="AB290" s="568">
        <f t="shared" si="41"/>
        <v>0</v>
      </c>
      <c r="AC290" s="570">
        <f t="shared" si="41"/>
        <v>0</v>
      </c>
      <c r="AD290" s="568">
        <f t="shared" si="41"/>
        <v>0</v>
      </c>
      <c r="AE290" s="570">
        <f t="shared" si="41"/>
        <v>0</v>
      </c>
      <c r="AF290" s="568">
        <f t="shared" si="41"/>
        <v>0</v>
      </c>
      <c r="AG290" s="570">
        <f t="shared" si="41"/>
        <v>0</v>
      </c>
      <c r="AH290" s="568">
        <f t="shared" si="41"/>
        <v>0</v>
      </c>
      <c r="AI290" s="570">
        <f t="shared" si="41"/>
        <v>0</v>
      </c>
      <c r="AJ290" s="568">
        <f t="shared" si="41"/>
        <v>0</v>
      </c>
      <c r="AK290" s="570">
        <f t="shared" si="41"/>
        <v>0</v>
      </c>
      <c r="AL290" s="571">
        <f t="shared" si="41"/>
        <v>0</v>
      </c>
      <c r="AM290" s="572">
        <f t="shared" si="41"/>
        <v>0</v>
      </c>
      <c r="AN290" s="596"/>
      <c r="AO290" s="596"/>
      <c r="AP290" s="597"/>
      <c r="AQ290" s="598"/>
      <c r="AR290" s="597"/>
      <c r="AS290" s="598"/>
      <c r="AT290" s="599"/>
      <c r="AU290" s="600"/>
      <c r="AV290" s="601"/>
      <c r="AW290" s="602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x14ac:dyDescent="0.25">
      <c r="A291" s="3388" t="s">
        <v>314</v>
      </c>
      <c r="B291" s="557" t="s">
        <v>315</v>
      </c>
      <c r="C291" s="558">
        <f>SUM(D291,E291)</f>
        <v>0</v>
      </c>
      <c r="D291" s="559">
        <f t="shared" si="39"/>
        <v>0</v>
      </c>
      <c r="E291" s="560">
        <f t="shared" si="39"/>
        <v>0</v>
      </c>
      <c r="F291" s="261"/>
      <c r="G291" s="83"/>
      <c r="H291" s="261"/>
      <c r="I291" s="83"/>
      <c r="J291" s="261"/>
      <c r="K291" s="83"/>
      <c r="L291" s="261"/>
      <c r="M291" s="83"/>
      <c r="N291" s="261"/>
      <c r="O291" s="83"/>
      <c r="P291" s="261"/>
      <c r="Q291" s="83"/>
      <c r="R291" s="261"/>
      <c r="S291" s="83"/>
      <c r="T291" s="261"/>
      <c r="U291" s="83"/>
      <c r="V291" s="261"/>
      <c r="W291" s="83"/>
      <c r="X291" s="261"/>
      <c r="Y291" s="83"/>
      <c r="Z291" s="261"/>
      <c r="AA291" s="83"/>
      <c r="AB291" s="261"/>
      <c r="AC291" s="83"/>
      <c r="AD291" s="261"/>
      <c r="AE291" s="83"/>
      <c r="AF291" s="261"/>
      <c r="AG291" s="83"/>
      <c r="AH291" s="261"/>
      <c r="AI291" s="83"/>
      <c r="AJ291" s="261"/>
      <c r="AK291" s="83"/>
      <c r="AL291" s="261"/>
      <c r="AM291" s="85"/>
      <c r="AN291" s="574"/>
      <c r="AO291" s="574"/>
      <c r="AP291" s="575"/>
      <c r="AQ291" s="576"/>
      <c r="AR291" s="575"/>
      <c r="AS291" s="576"/>
      <c r="AT291" s="575"/>
      <c r="AU291" s="577"/>
      <c r="AV291" s="578"/>
      <c r="AW291" s="579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38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38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38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38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38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38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38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38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38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38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390"/>
      <c r="B302" s="564" t="s">
        <v>301</v>
      </c>
      <c r="C302" s="565">
        <f t="shared" si="42"/>
        <v>0</v>
      </c>
      <c r="D302" s="566">
        <f>SUM(F302,H302,J302,L302,N302,P302,R302,T302,V302,X302,Z302,AB302,AD302,AF302,AH302,AJ302,AL302)</f>
        <v>0</v>
      </c>
      <c r="E302" s="567">
        <f t="shared" si="43"/>
        <v>0</v>
      </c>
      <c r="F302" s="568">
        <f t="shared" ref="F302:AM302" si="44">SUM(F291:F301)</f>
        <v>0</v>
      </c>
      <c r="G302" s="569">
        <f t="shared" si="44"/>
        <v>0</v>
      </c>
      <c r="H302" s="568">
        <f t="shared" si="44"/>
        <v>0</v>
      </c>
      <c r="I302" s="569">
        <f t="shared" si="44"/>
        <v>0</v>
      </c>
      <c r="J302" s="568">
        <f t="shared" si="44"/>
        <v>0</v>
      </c>
      <c r="K302" s="570">
        <f t="shared" si="44"/>
        <v>0</v>
      </c>
      <c r="L302" s="568">
        <f t="shared" si="44"/>
        <v>0</v>
      </c>
      <c r="M302" s="570">
        <f t="shared" si="44"/>
        <v>0</v>
      </c>
      <c r="N302" s="568">
        <f t="shared" si="44"/>
        <v>0</v>
      </c>
      <c r="O302" s="570">
        <f t="shared" si="44"/>
        <v>0</v>
      </c>
      <c r="P302" s="568">
        <f t="shared" si="44"/>
        <v>0</v>
      </c>
      <c r="Q302" s="570">
        <f t="shared" si="44"/>
        <v>0</v>
      </c>
      <c r="R302" s="568">
        <f t="shared" si="44"/>
        <v>0</v>
      </c>
      <c r="S302" s="570">
        <f t="shared" si="44"/>
        <v>0</v>
      </c>
      <c r="T302" s="568">
        <f t="shared" si="44"/>
        <v>0</v>
      </c>
      <c r="U302" s="570">
        <f t="shared" si="44"/>
        <v>0</v>
      </c>
      <c r="V302" s="568">
        <f t="shared" si="44"/>
        <v>0</v>
      </c>
      <c r="W302" s="570">
        <f t="shared" si="44"/>
        <v>0</v>
      </c>
      <c r="X302" s="568">
        <f t="shared" si="44"/>
        <v>0</v>
      </c>
      <c r="Y302" s="570">
        <f t="shared" si="44"/>
        <v>0</v>
      </c>
      <c r="Z302" s="568">
        <f t="shared" si="44"/>
        <v>0</v>
      </c>
      <c r="AA302" s="570">
        <f t="shared" si="44"/>
        <v>0</v>
      </c>
      <c r="AB302" s="568">
        <f t="shared" si="44"/>
        <v>0</v>
      </c>
      <c r="AC302" s="570">
        <f t="shared" si="44"/>
        <v>0</v>
      </c>
      <c r="AD302" s="568">
        <f t="shared" si="44"/>
        <v>0</v>
      </c>
      <c r="AE302" s="570">
        <f t="shared" si="44"/>
        <v>0</v>
      </c>
      <c r="AF302" s="568">
        <f t="shared" si="44"/>
        <v>0</v>
      </c>
      <c r="AG302" s="570">
        <f t="shared" si="44"/>
        <v>0</v>
      </c>
      <c r="AH302" s="568">
        <f t="shared" si="44"/>
        <v>0</v>
      </c>
      <c r="AI302" s="570">
        <f t="shared" si="44"/>
        <v>0</v>
      </c>
      <c r="AJ302" s="568">
        <f t="shared" si="44"/>
        <v>0</v>
      </c>
      <c r="AK302" s="570">
        <f t="shared" si="44"/>
        <v>0</v>
      </c>
      <c r="AL302" s="571">
        <f t="shared" si="44"/>
        <v>0</v>
      </c>
      <c r="AM302" s="572">
        <f t="shared" si="44"/>
        <v>0</v>
      </c>
      <c r="AN302" s="596"/>
      <c r="AO302" s="596"/>
      <c r="AP302" s="597"/>
      <c r="AQ302" s="598"/>
      <c r="AR302" s="597"/>
      <c r="AS302" s="598"/>
      <c r="AT302" s="599"/>
      <c r="AU302" s="600"/>
      <c r="AV302" s="601"/>
      <c r="AW302" s="602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x14ac:dyDescent="0.25">
      <c r="A303" s="3388" t="s">
        <v>318</v>
      </c>
      <c r="B303" s="557" t="s">
        <v>299</v>
      </c>
      <c r="C303" s="558">
        <f t="shared" si="42"/>
        <v>0</v>
      </c>
      <c r="D303" s="559">
        <f t="shared" si="43"/>
        <v>0</v>
      </c>
      <c r="E303" s="560">
        <f t="shared" si="43"/>
        <v>0</v>
      </c>
      <c r="F303" s="261"/>
      <c r="G303" s="83"/>
      <c r="H303" s="261"/>
      <c r="I303" s="83"/>
      <c r="J303" s="261"/>
      <c r="K303" s="83"/>
      <c r="L303" s="261"/>
      <c r="M303" s="83"/>
      <c r="N303" s="261"/>
      <c r="O303" s="83"/>
      <c r="P303" s="261"/>
      <c r="Q303" s="83"/>
      <c r="R303" s="261"/>
      <c r="S303" s="83"/>
      <c r="T303" s="261"/>
      <c r="U303" s="83"/>
      <c r="V303" s="261"/>
      <c r="W303" s="83"/>
      <c r="X303" s="261"/>
      <c r="Y303" s="83"/>
      <c r="Z303" s="261"/>
      <c r="AA303" s="83"/>
      <c r="AB303" s="261"/>
      <c r="AC303" s="83"/>
      <c r="AD303" s="261"/>
      <c r="AE303" s="83"/>
      <c r="AF303" s="261"/>
      <c r="AG303" s="83"/>
      <c r="AH303" s="261"/>
      <c r="AI303" s="83"/>
      <c r="AJ303" s="261"/>
      <c r="AK303" s="83"/>
      <c r="AL303" s="261"/>
      <c r="AM303" s="85"/>
      <c r="AN303" s="574"/>
      <c r="AO303" s="574"/>
      <c r="AP303" s="575"/>
      <c r="AQ303" s="576"/>
      <c r="AR303" s="575"/>
      <c r="AS303" s="576"/>
      <c r="AT303" s="575"/>
      <c r="AU303" s="577"/>
      <c r="AV303" s="578"/>
      <c r="AW303" s="579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38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38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38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38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38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390"/>
      <c r="B309" s="564" t="s">
        <v>301</v>
      </c>
      <c r="C309" s="565">
        <f t="shared" si="42"/>
        <v>0</v>
      </c>
      <c r="D309" s="566">
        <f t="shared" si="43"/>
        <v>0</v>
      </c>
      <c r="E309" s="605">
        <f t="shared" si="43"/>
        <v>0</v>
      </c>
      <c r="F309" s="606">
        <f t="shared" ref="F309:AL309" si="45">SUM(F303:F308)</f>
        <v>0</v>
      </c>
      <c r="G309" s="570">
        <f t="shared" si="45"/>
        <v>0</v>
      </c>
      <c r="H309" s="606">
        <f>SUM(H303:H308)</f>
        <v>0</v>
      </c>
      <c r="I309" s="570">
        <f t="shared" si="45"/>
        <v>0</v>
      </c>
      <c r="J309" s="606">
        <f t="shared" si="45"/>
        <v>0</v>
      </c>
      <c r="K309" s="570">
        <f t="shared" si="45"/>
        <v>0</v>
      </c>
      <c r="L309" s="606">
        <f t="shared" si="45"/>
        <v>0</v>
      </c>
      <c r="M309" s="570">
        <f t="shared" si="45"/>
        <v>0</v>
      </c>
      <c r="N309" s="606">
        <f t="shared" si="45"/>
        <v>0</v>
      </c>
      <c r="O309" s="570">
        <f t="shared" si="45"/>
        <v>0</v>
      </c>
      <c r="P309" s="606">
        <f t="shared" si="45"/>
        <v>0</v>
      </c>
      <c r="Q309" s="570">
        <f t="shared" si="45"/>
        <v>0</v>
      </c>
      <c r="R309" s="606">
        <f t="shared" si="45"/>
        <v>0</v>
      </c>
      <c r="S309" s="570">
        <f t="shared" si="45"/>
        <v>0</v>
      </c>
      <c r="T309" s="606">
        <f t="shared" si="45"/>
        <v>0</v>
      </c>
      <c r="U309" s="570">
        <f t="shared" si="45"/>
        <v>0</v>
      </c>
      <c r="V309" s="606">
        <f t="shared" si="45"/>
        <v>0</v>
      </c>
      <c r="W309" s="570">
        <f t="shared" si="45"/>
        <v>0</v>
      </c>
      <c r="X309" s="606">
        <f t="shared" si="45"/>
        <v>0</v>
      </c>
      <c r="Y309" s="570">
        <f t="shared" si="45"/>
        <v>0</v>
      </c>
      <c r="Z309" s="606">
        <f t="shared" si="45"/>
        <v>0</v>
      </c>
      <c r="AA309" s="570">
        <f t="shared" si="45"/>
        <v>0</v>
      </c>
      <c r="AB309" s="606">
        <f t="shared" si="45"/>
        <v>0</v>
      </c>
      <c r="AC309" s="570">
        <f t="shared" si="45"/>
        <v>0</v>
      </c>
      <c r="AD309" s="606">
        <f t="shared" si="45"/>
        <v>0</v>
      </c>
      <c r="AE309" s="570">
        <f t="shared" si="45"/>
        <v>0</v>
      </c>
      <c r="AF309" s="606">
        <f t="shared" si="45"/>
        <v>0</v>
      </c>
      <c r="AG309" s="570">
        <f t="shared" si="45"/>
        <v>0</v>
      </c>
      <c r="AH309" s="606">
        <f t="shared" si="45"/>
        <v>0</v>
      </c>
      <c r="AI309" s="570">
        <f t="shared" si="45"/>
        <v>0</v>
      </c>
      <c r="AJ309" s="606">
        <f t="shared" si="45"/>
        <v>0</v>
      </c>
      <c r="AK309" s="570">
        <f t="shared" si="45"/>
        <v>0</v>
      </c>
      <c r="AL309" s="607">
        <f t="shared" si="45"/>
        <v>0</v>
      </c>
      <c r="AM309" s="572">
        <f>SUM(AM303:AM308)</f>
        <v>0</v>
      </c>
      <c r="AN309" s="608"/>
      <c r="AO309" s="608"/>
      <c r="AP309" s="609"/>
      <c r="AQ309" s="610"/>
      <c r="AR309" s="609"/>
      <c r="AS309" s="610"/>
      <c r="AT309" s="611"/>
      <c r="AU309" s="612"/>
      <c r="AV309" s="613"/>
      <c r="AW309" s="614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391" t="s">
        <v>319</v>
      </c>
      <c r="B310" s="3391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618">
        <f>SUM(F264,F271,F278,F290,F302,F309)</f>
        <v>0</v>
      </c>
      <c r="G310" s="617">
        <f>SUM(G264,G271,G278,G290,G302,G309)</f>
        <v>0</v>
      </c>
      <c r="H310" s="618">
        <f t="shared" ref="H310:AM310" si="46">SUM(H264,H271,H278,H290,H302,H309)</f>
        <v>0</v>
      </c>
      <c r="I310" s="617">
        <f t="shared" si="46"/>
        <v>0</v>
      </c>
      <c r="J310" s="618">
        <f t="shared" si="46"/>
        <v>0</v>
      </c>
      <c r="K310" s="617">
        <f t="shared" si="46"/>
        <v>0</v>
      </c>
      <c r="L310" s="618">
        <f t="shared" si="46"/>
        <v>0</v>
      </c>
      <c r="M310" s="617">
        <f>SUM(M264,M271,M278,M290,M302,M309)</f>
        <v>0</v>
      </c>
      <c r="N310" s="618">
        <f t="shared" si="46"/>
        <v>0</v>
      </c>
      <c r="O310" s="617">
        <f t="shared" si="46"/>
        <v>0</v>
      </c>
      <c r="P310" s="618">
        <f t="shared" si="46"/>
        <v>0</v>
      </c>
      <c r="Q310" s="617">
        <f t="shared" si="46"/>
        <v>0</v>
      </c>
      <c r="R310" s="618">
        <f t="shared" si="46"/>
        <v>0</v>
      </c>
      <c r="S310" s="617">
        <f t="shared" si="46"/>
        <v>0</v>
      </c>
      <c r="T310" s="618">
        <f t="shared" si="46"/>
        <v>0</v>
      </c>
      <c r="U310" s="617">
        <f t="shared" si="46"/>
        <v>0</v>
      </c>
      <c r="V310" s="618">
        <f t="shared" si="46"/>
        <v>0</v>
      </c>
      <c r="W310" s="570">
        <f t="shared" si="46"/>
        <v>0</v>
      </c>
      <c r="X310" s="618">
        <f t="shared" si="46"/>
        <v>0</v>
      </c>
      <c r="Y310" s="617">
        <f t="shared" si="46"/>
        <v>0</v>
      </c>
      <c r="Z310" s="618">
        <f t="shared" si="46"/>
        <v>0</v>
      </c>
      <c r="AA310" s="617">
        <f t="shared" si="46"/>
        <v>0</v>
      </c>
      <c r="AB310" s="618">
        <f t="shared" si="46"/>
        <v>0</v>
      </c>
      <c r="AC310" s="617">
        <f t="shared" si="46"/>
        <v>0</v>
      </c>
      <c r="AD310" s="618">
        <f t="shared" si="46"/>
        <v>0</v>
      </c>
      <c r="AE310" s="617">
        <f t="shared" si="46"/>
        <v>0</v>
      </c>
      <c r="AF310" s="618">
        <f t="shared" si="46"/>
        <v>0</v>
      </c>
      <c r="AG310" s="617">
        <f t="shared" si="46"/>
        <v>0</v>
      </c>
      <c r="AH310" s="618">
        <f t="shared" si="46"/>
        <v>0</v>
      </c>
      <c r="AI310" s="617">
        <f t="shared" si="46"/>
        <v>0</v>
      </c>
      <c r="AJ310" s="618">
        <f t="shared" si="46"/>
        <v>0</v>
      </c>
      <c r="AK310" s="617">
        <f t="shared" si="46"/>
        <v>0</v>
      </c>
      <c r="AL310" s="618">
        <f t="shared" si="46"/>
        <v>0</v>
      </c>
      <c r="AM310" s="619">
        <f t="shared" si="46"/>
        <v>0</v>
      </c>
      <c r="AN310" s="620">
        <f>SUM(AN264)</f>
        <v>0</v>
      </c>
      <c r="AO310" s="620">
        <f t="shared" ref="AO310:AW310" si="47">SUM(AO264)</f>
        <v>0</v>
      </c>
      <c r="AP310" s="618">
        <f t="shared" si="47"/>
        <v>0</v>
      </c>
      <c r="AQ310" s="617">
        <f t="shared" si="47"/>
        <v>0</v>
      </c>
      <c r="AR310" s="618">
        <f>SUM(AR264)</f>
        <v>0</v>
      </c>
      <c r="AS310" s="617">
        <f t="shared" si="47"/>
        <v>0</v>
      </c>
      <c r="AT310" s="618">
        <f t="shared" si="47"/>
        <v>0</v>
      </c>
      <c r="AU310" s="619">
        <f t="shared" si="47"/>
        <v>0</v>
      </c>
      <c r="AV310" s="621">
        <f t="shared" si="47"/>
        <v>0</v>
      </c>
      <c r="AW310" s="62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50" s="12" customFormat="1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2134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</row>
  </sheetData>
  <protectedRanges>
    <protectedRange sqref="F303:AM308" name="Rango6"/>
    <protectedRange sqref="F279:AM289" name="Rango4"/>
    <protectedRange sqref="F265:AM270" name="Rango2_1"/>
    <protectedRange sqref="F262:AM263 AP262:AW263" name="Rango1_1"/>
    <protectedRange sqref="F272:AM277" name="Rango3_1"/>
    <protectedRange sqref="F291:AM301" name="Rango5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allowBlank="1" showInputMessage="1" showErrorMessage="1" errorTitle="Error" error="Favor ingresar Números." sqref="F252:O257 C248:E257 E45:P48 E54:H56 B79:B82 B85:E86 C89:F92 F97:I101 F107:U115 F120:AA160 F166:AM171 F176:O181 F12:Y14 F195:Q198 F211:W211 D60:K66 F204:AI205 F19:S40 C71:L73 C229:E233 F186:Q188"/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",[10]NOMBRE!B2," - ","( ",[10]NOMBRE!C2,[10]NOMBRE!D2,[10]NOMBRE!E2,[10]NOMBRE!F2,[10]NOMBRE!G2,"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",[10]NOMBRE!B6," - ","( ",[10]NOMBRE!C6,[10]NOMBRE!D6," )")</f>
        <v>MES: SEPTIEMBRE - ( 09 )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",[10]NOMBRE!B7)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4240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2509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140" t="s">
        <v>3</v>
      </c>
      <c r="B8" s="1141"/>
      <c r="C8" s="1141"/>
      <c r="D8" s="1141"/>
      <c r="E8" s="1141"/>
      <c r="F8" s="19"/>
      <c r="G8" s="20"/>
      <c r="H8" s="634"/>
      <c r="I8" s="635"/>
      <c r="J8" s="20"/>
      <c r="K8" s="2510"/>
      <c r="L8" s="20"/>
      <c r="M8" s="634"/>
      <c r="N8" s="635"/>
      <c r="O8" s="635"/>
      <c r="P8" s="2511"/>
      <c r="Q8" s="20"/>
      <c r="R8" s="634"/>
      <c r="S8" s="634"/>
      <c r="T8" s="634"/>
      <c r="U8" s="634"/>
      <c r="V8" s="634"/>
      <c r="W8" s="634"/>
      <c r="X8" s="634"/>
      <c r="Y8" s="635"/>
      <c r="Z8" s="2512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4237" t="s">
        <v>4</v>
      </c>
      <c r="B9" s="4237"/>
      <c r="C9" s="4241" t="s">
        <v>5</v>
      </c>
      <c r="D9" s="4242"/>
      <c r="E9" s="4238"/>
      <c r="F9" s="4235" t="s">
        <v>6</v>
      </c>
      <c r="G9" s="4244"/>
      <c r="H9" s="4244"/>
      <c r="I9" s="4244"/>
      <c r="J9" s="4244"/>
      <c r="K9" s="4244"/>
      <c r="L9" s="4244"/>
      <c r="M9" s="4244"/>
      <c r="N9" s="4244"/>
      <c r="O9" s="4244"/>
      <c r="P9" s="4244"/>
      <c r="Q9" s="4244"/>
      <c r="R9" s="4244"/>
      <c r="S9" s="4244"/>
      <c r="T9" s="4244"/>
      <c r="U9" s="4244"/>
      <c r="V9" s="4244"/>
      <c r="W9" s="4244"/>
      <c r="X9" s="4244"/>
      <c r="Y9" s="4236"/>
      <c r="AY9" s="9"/>
      <c r="AZ9" s="9"/>
    </row>
    <row r="10" spans="1:130" ht="15" customHeight="1" x14ac:dyDescent="0.25">
      <c r="A10" s="4237"/>
      <c r="B10" s="4237"/>
      <c r="C10" s="4243"/>
      <c r="D10" s="3628"/>
      <c r="E10" s="4239"/>
      <c r="F10" s="4235" t="s">
        <v>7</v>
      </c>
      <c r="G10" s="4236"/>
      <c r="H10" s="4235" t="s">
        <v>8</v>
      </c>
      <c r="I10" s="4236"/>
      <c r="J10" s="4235" t="s">
        <v>9</v>
      </c>
      <c r="K10" s="4236"/>
      <c r="L10" s="4235" t="s">
        <v>10</v>
      </c>
      <c r="M10" s="4236"/>
      <c r="N10" s="4235" t="s">
        <v>11</v>
      </c>
      <c r="O10" s="4236"/>
      <c r="P10" s="4235" t="s">
        <v>12</v>
      </c>
      <c r="Q10" s="4236"/>
      <c r="R10" s="4235" t="s">
        <v>13</v>
      </c>
      <c r="S10" s="4236"/>
      <c r="T10" s="4235" t="s">
        <v>14</v>
      </c>
      <c r="U10" s="4236"/>
      <c r="V10" s="4235" t="s">
        <v>15</v>
      </c>
      <c r="W10" s="4236"/>
      <c r="X10" s="4235" t="s">
        <v>16</v>
      </c>
      <c r="Y10" s="4236"/>
      <c r="AY10" s="9"/>
      <c r="AZ10" s="9"/>
    </row>
    <row r="11" spans="1:130" ht="21" x14ac:dyDescent="0.25">
      <c r="A11" s="4237"/>
      <c r="B11" s="4237"/>
      <c r="C11" s="2513" t="s">
        <v>17</v>
      </c>
      <c r="D11" s="2514" t="s">
        <v>18</v>
      </c>
      <c r="E11" s="2515" t="s">
        <v>19</v>
      </c>
      <c r="F11" s="2516" t="s">
        <v>18</v>
      </c>
      <c r="G11" s="2515" t="s">
        <v>19</v>
      </c>
      <c r="H11" s="2516" t="s">
        <v>18</v>
      </c>
      <c r="I11" s="2515" t="s">
        <v>19</v>
      </c>
      <c r="J11" s="2516" t="s">
        <v>18</v>
      </c>
      <c r="K11" s="2515" t="s">
        <v>19</v>
      </c>
      <c r="L11" s="2516" t="s">
        <v>18</v>
      </c>
      <c r="M11" s="2515" t="s">
        <v>19</v>
      </c>
      <c r="N11" s="2516" t="s">
        <v>18</v>
      </c>
      <c r="O11" s="2515" t="s">
        <v>19</v>
      </c>
      <c r="P11" s="2516" t="s">
        <v>18</v>
      </c>
      <c r="Q11" s="2515" t="s">
        <v>19</v>
      </c>
      <c r="R11" s="2516" t="s">
        <v>18</v>
      </c>
      <c r="S11" s="2515" t="s">
        <v>19</v>
      </c>
      <c r="T11" s="2516" t="s">
        <v>18</v>
      </c>
      <c r="U11" s="2515" t="s">
        <v>19</v>
      </c>
      <c r="V11" s="2516" t="s">
        <v>18</v>
      </c>
      <c r="W11" s="2515" t="s">
        <v>19</v>
      </c>
      <c r="X11" s="2516" t="s">
        <v>18</v>
      </c>
      <c r="Y11" s="2515" t="s">
        <v>19</v>
      </c>
      <c r="AY11" s="9"/>
      <c r="AZ11" s="9"/>
    </row>
    <row r="12" spans="1:130" x14ac:dyDescent="0.25">
      <c r="A12" s="4237" t="s">
        <v>20</v>
      </c>
      <c r="B12" s="4237"/>
      <c r="C12" s="2517">
        <f>SUM(D12+E12)</f>
        <v>0</v>
      </c>
      <c r="D12" s="2518">
        <f t="shared" ref="D12:E14" si="0">SUM(F12+H12+J12+L12+N12+P12+R12+T12+V12+X12)</f>
        <v>0</v>
      </c>
      <c r="E12" s="2519">
        <f t="shared" si="0"/>
        <v>0</v>
      </c>
      <c r="F12" s="2520"/>
      <c r="G12" s="2521"/>
      <c r="H12" s="2520"/>
      <c r="I12" s="2521"/>
      <c r="J12" s="2520"/>
      <c r="K12" s="2521"/>
      <c r="L12" s="2520"/>
      <c r="M12" s="2521"/>
      <c r="N12" s="2520"/>
      <c r="O12" s="2521"/>
      <c r="P12" s="2520"/>
      <c r="Q12" s="2521"/>
      <c r="R12" s="2520"/>
      <c r="S12" s="2521"/>
      <c r="T12" s="2520"/>
      <c r="U12" s="2521"/>
      <c r="V12" s="2520"/>
      <c r="W12" s="2521"/>
      <c r="X12" s="2520"/>
      <c r="Y12" s="2521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4238" t="s">
        <v>21</v>
      </c>
      <c r="B13" s="2464" t="s">
        <v>22</v>
      </c>
      <c r="C13" s="2465">
        <f>SUM(D13+E13)</f>
        <v>0</v>
      </c>
      <c r="D13" s="39">
        <f t="shared" si="0"/>
        <v>0</v>
      </c>
      <c r="E13" s="2522">
        <f t="shared" si="0"/>
        <v>0</v>
      </c>
      <c r="F13" s="2466"/>
      <c r="G13" s="2502"/>
      <c r="H13" s="2466"/>
      <c r="I13" s="2502"/>
      <c r="J13" s="2466"/>
      <c r="K13" s="2502"/>
      <c r="L13" s="2466"/>
      <c r="M13" s="2502"/>
      <c r="N13" s="2466"/>
      <c r="O13" s="2502"/>
      <c r="P13" s="2466"/>
      <c r="Q13" s="2502"/>
      <c r="R13" s="2466"/>
      <c r="S13" s="2502"/>
      <c r="T13" s="2466"/>
      <c r="U13" s="2502"/>
      <c r="V13" s="2466"/>
      <c r="W13" s="2502"/>
      <c r="X13" s="2466"/>
      <c r="Y13" s="2502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4239"/>
      <c r="B14" s="2228" t="s">
        <v>23</v>
      </c>
      <c r="C14" s="44">
        <f>SUM(D14+E14)</f>
        <v>0</v>
      </c>
      <c r="D14" s="2523">
        <f t="shared" si="0"/>
        <v>0</v>
      </c>
      <c r="E14" s="46">
        <f t="shared" si="0"/>
        <v>0</v>
      </c>
      <c r="F14" s="2524"/>
      <c r="G14" s="2525"/>
      <c r="H14" s="47"/>
      <c r="I14" s="48"/>
      <c r="J14" s="47"/>
      <c r="K14" s="48"/>
      <c r="L14" s="2524"/>
      <c r="M14" s="2525"/>
      <c r="N14" s="2524"/>
      <c r="O14" s="2525"/>
      <c r="P14" s="2524"/>
      <c r="Q14" s="2525"/>
      <c r="R14" s="2524"/>
      <c r="S14" s="2525"/>
      <c r="T14" s="2524"/>
      <c r="U14" s="2526"/>
      <c r="V14" s="2524"/>
      <c r="W14" s="2526"/>
      <c r="X14" s="2524"/>
      <c r="Y14" s="2525"/>
      <c r="Z14" s="35"/>
      <c r="AY14" s="9"/>
      <c r="AZ14" s="9"/>
    </row>
    <row r="15" spans="1:130" ht="15.75" x14ac:dyDescent="0.25">
      <c r="A15" s="1140" t="s">
        <v>24</v>
      </c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41"/>
      <c r="N15" s="1141"/>
      <c r="O15" s="1141"/>
      <c r="P15" s="19"/>
      <c r="Q15" s="2224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4250" t="s">
        <v>25</v>
      </c>
      <c r="B16" s="4250" t="s">
        <v>26</v>
      </c>
      <c r="C16" s="4252" t="s">
        <v>27</v>
      </c>
      <c r="D16" s="4253"/>
      <c r="E16" s="4246"/>
      <c r="F16" s="4254" t="s">
        <v>28</v>
      </c>
      <c r="G16" s="4255"/>
      <c r="H16" s="4255"/>
      <c r="I16" s="4255"/>
      <c r="J16" s="4255"/>
      <c r="K16" s="4255"/>
      <c r="L16" s="4255"/>
      <c r="M16" s="4255"/>
      <c r="N16" s="4255"/>
      <c r="O16" s="4255"/>
      <c r="P16" s="4255"/>
      <c r="Q16" s="4255"/>
      <c r="R16" s="4245" t="s">
        <v>29</v>
      </c>
      <c r="S16" s="4246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4243"/>
      <c r="D17" s="3628"/>
      <c r="E17" s="4239"/>
      <c r="F17" s="4247" t="s">
        <v>31</v>
      </c>
      <c r="G17" s="4248"/>
      <c r="H17" s="4247" t="s">
        <v>32</v>
      </c>
      <c r="I17" s="4248"/>
      <c r="J17" s="4247" t="s">
        <v>15</v>
      </c>
      <c r="K17" s="4248"/>
      <c r="L17" s="4247" t="s">
        <v>33</v>
      </c>
      <c r="M17" s="4248"/>
      <c r="N17" s="4247" t="s">
        <v>34</v>
      </c>
      <c r="O17" s="4248"/>
      <c r="P17" s="4247" t="s">
        <v>35</v>
      </c>
      <c r="Q17" s="4249"/>
      <c r="R17" s="3742"/>
      <c r="S17" s="3198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4251"/>
      <c r="B18" s="4251"/>
      <c r="C18" s="2527" t="s">
        <v>17</v>
      </c>
      <c r="D18" s="2528" t="s">
        <v>18</v>
      </c>
      <c r="E18" s="2529" t="s">
        <v>19</v>
      </c>
      <c r="F18" s="2530" t="s">
        <v>18</v>
      </c>
      <c r="G18" s="2529" t="s">
        <v>19</v>
      </c>
      <c r="H18" s="2530" t="s">
        <v>18</v>
      </c>
      <c r="I18" s="2529" t="s">
        <v>19</v>
      </c>
      <c r="J18" s="2530" t="s">
        <v>18</v>
      </c>
      <c r="K18" s="2529" t="s">
        <v>19</v>
      </c>
      <c r="L18" s="2530" t="s">
        <v>18</v>
      </c>
      <c r="M18" s="2529" t="s">
        <v>19</v>
      </c>
      <c r="N18" s="2530" t="s">
        <v>18</v>
      </c>
      <c r="O18" s="2529" t="s">
        <v>19</v>
      </c>
      <c r="P18" s="2530" t="s">
        <v>18</v>
      </c>
      <c r="Q18" s="2531" t="s">
        <v>19</v>
      </c>
      <c r="R18" s="3743"/>
      <c r="S18" s="4239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4247" t="s">
        <v>36</v>
      </c>
      <c r="B19" s="4248"/>
      <c r="C19" s="2532">
        <f>SUM(D19+E19)</f>
        <v>0</v>
      </c>
      <c r="D19" s="2533">
        <f>SUM(F19+H19+J19+L19+N19+P19)</f>
        <v>0</v>
      </c>
      <c r="E19" s="2534">
        <f>SUM(G19+I19+K19+M19+O19+Q19)</f>
        <v>0</v>
      </c>
      <c r="F19" s="2535"/>
      <c r="G19" s="2536"/>
      <c r="H19" s="2535"/>
      <c r="I19" s="2536"/>
      <c r="J19" s="2535"/>
      <c r="K19" s="2536"/>
      <c r="L19" s="2535"/>
      <c r="M19" s="2536"/>
      <c r="N19" s="2535"/>
      <c r="O19" s="2536"/>
      <c r="P19" s="2535"/>
      <c r="Q19" s="2537"/>
      <c r="R19" s="2538"/>
      <c r="S19" s="2539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4250" t="s">
        <v>39</v>
      </c>
      <c r="B20" s="2467" t="s">
        <v>22</v>
      </c>
      <c r="C20" s="2465">
        <f>SUM(D20+E20)</f>
        <v>0</v>
      </c>
      <c r="D20" s="59">
        <f t="shared" ref="D20:E35" si="1">SUM(F20+H20+J20+L20+N20+P20)</f>
        <v>0</v>
      </c>
      <c r="E20" s="2522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2223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4251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4250" t="s">
        <v>43</v>
      </c>
      <c r="B24" s="2467" t="s">
        <v>44</v>
      </c>
      <c r="C24" s="2465">
        <f t="shared" si="2"/>
        <v>0</v>
      </c>
      <c r="D24" s="59">
        <f t="shared" si="1"/>
        <v>0</v>
      </c>
      <c r="E24" s="2522">
        <f t="shared" si="1"/>
        <v>0</v>
      </c>
      <c r="F24" s="2466"/>
      <c r="G24" s="2468"/>
      <c r="H24" s="60"/>
      <c r="I24" s="61"/>
      <c r="J24" s="2466"/>
      <c r="K24" s="2468"/>
      <c r="L24" s="2466"/>
      <c r="M24" s="2468"/>
      <c r="N24" s="2540"/>
      <c r="O24" s="2468"/>
      <c r="P24" s="2540"/>
      <c r="Q24" s="2469"/>
      <c r="R24" s="2470"/>
      <c r="S24" s="2502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2222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2222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2223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665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4250" t="s">
        <v>57</v>
      </c>
      <c r="B38" s="2541" t="s">
        <v>40</v>
      </c>
      <c r="C38" s="2532">
        <f t="shared" si="3"/>
        <v>0</v>
      </c>
      <c r="D38" s="2533">
        <f t="shared" si="4"/>
        <v>0</v>
      </c>
      <c r="E38" s="2522">
        <f t="shared" si="4"/>
        <v>0</v>
      </c>
      <c r="F38" s="2466"/>
      <c r="G38" s="2468"/>
      <c r="H38" s="2466"/>
      <c r="I38" s="2468"/>
      <c r="J38" s="2466"/>
      <c r="K38" s="2468"/>
      <c r="L38" s="2466"/>
      <c r="M38" s="2468"/>
      <c r="N38" s="2466"/>
      <c r="O38" s="2468"/>
      <c r="P38" s="2540"/>
      <c r="Q38" s="2469"/>
      <c r="R38" s="2470"/>
      <c r="S38" s="2502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2223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4251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2542" t="s">
        <v>58</v>
      </c>
      <c r="B41" s="2542"/>
      <c r="C41" s="2542"/>
      <c r="D41" s="2542"/>
      <c r="E41" s="2542"/>
      <c r="F41" s="2542"/>
      <c r="G41" s="2542"/>
      <c r="H41" s="2542"/>
      <c r="I41" s="2542"/>
      <c r="J41" s="2542"/>
      <c r="K41" s="2542"/>
      <c r="L41" s="2542"/>
      <c r="M41" s="2542"/>
      <c r="N41" s="2542"/>
      <c r="O41" s="2542"/>
      <c r="P41" s="2542"/>
      <c r="Q41" s="2543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4250" t="s">
        <v>59</v>
      </c>
      <c r="B42" s="4252" t="s">
        <v>27</v>
      </c>
      <c r="C42" s="4253"/>
      <c r="D42" s="4246"/>
      <c r="E42" s="4254" t="s">
        <v>28</v>
      </c>
      <c r="F42" s="4255"/>
      <c r="G42" s="4255"/>
      <c r="H42" s="4255"/>
      <c r="I42" s="4255"/>
      <c r="J42" s="4255"/>
      <c r="K42" s="4255"/>
      <c r="L42" s="4255"/>
      <c r="M42" s="4255"/>
      <c r="N42" s="4255"/>
      <c r="O42" s="4255"/>
      <c r="P42" s="4256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4243"/>
      <c r="C43" s="3628"/>
      <c r="D43" s="4239"/>
      <c r="E43" s="4247" t="s">
        <v>31</v>
      </c>
      <c r="F43" s="4248"/>
      <c r="G43" s="4247" t="s">
        <v>32</v>
      </c>
      <c r="H43" s="4248"/>
      <c r="I43" s="4247" t="s">
        <v>15</v>
      </c>
      <c r="J43" s="4248"/>
      <c r="K43" s="4247" t="s">
        <v>33</v>
      </c>
      <c r="L43" s="4248"/>
      <c r="M43" s="4247" t="s">
        <v>34</v>
      </c>
      <c r="N43" s="4248"/>
      <c r="O43" s="4247" t="s">
        <v>35</v>
      </c>
      <c r="P43" s="4248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4251"/>
      <c r="B44" s="2527" t="s">
        <v>17</v>
      </c>
      <c r="C44" s="2528" t="s">
        <v>18</v>
      </c>
      <c r="D44" s="2479" t="s">
        <v>19</v>
      </c>
      <c r="E44" s="2530" t="s">
        <v>18</v>
      </c>
      <c r="F44" s="2544" t="s">
        <v>19</v>
      </c>
      <c r="G44" s="2530" t="s">
        <v>18</v>
      </c>
      <c r="H44" s="2544" t="s">
        <v>19</v>
      </c>
      <c r="I44" s="2530" t="s">
        <v>18</v>
      </c>
      <c r="J44" s="2544" t="s">
        <v>19</v>
      </c>
      <c r="K44" s="2530" t="s">
        <v>18</v>
      </c>
      <c r="L44" s="2544" t="s">
        <v>19</v>
      </c>
      <c r="M44" s="2530" t="s">
        <v>18</v>
      </c>
      <c r="N44" s="2544" t="s">
        <v>19</v>
      </c>
      <c r="O44" s="2530" t="s">
        <v>18</v>
      </c>
      <c r="P44" s="2544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2545" t="s">
        <v>40</v>
      </c>
      <c r="B45" s="2471">
        <f>SUM(C45+D45)</f>
        <v>0</v>
      </c>
      <c r="C45" s="121">
        <f>SUM(E45+G45+I45+K45+M45+O45)</f>
        <v>0</v>
      </c>
      <c r="D45" s="2496">
        <f>SUM(F45+H45+J45+L45+N45+P45)</f>
        <v>0</v>
      </c>
      <c r="E45" s="2466"/>
      <c r="F45" s="2502"/>
      <c r="G45" s="2466"/>
      <c r="H45" s="2502"/>
      <c r="I45" s="2466"/>
      <c r="J45" s="2468"/>
      <c r="K45" s="2466"/>
      <c r="L45" s="2468"/>
      <c r="M45" s="2540"/>
      <c r="N45" s="2468"/>
      <c r="O45" s="2540"/>
      <c r="P45" s="2468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IF(B45&lt;[10]A05!C90,"*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IF(B45&lt;[10]A05!C90,1,0)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IF(B46&lt;[10]A05!C91,"*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IF(B46&lt;[10]A05!C91,1,0)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IF(B47&lt;[10]A05!C92,"*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IF(B47&lt;[10]A05!C92,1,0)</f>
        <v>0</v>
      </c>
    </row>
    <row r="48" spans="1:105" s="12" customFormat="1" x14ac:dyDescent="0.25">
      <c r="A48" s="2546" t="s">
        <v>60</v>
      </c>
      <c r="B48" s="2547">
        <f>SUM(C48:D48)</f>
        <v>0</v>
      </c>
      <c r="C48" s="2548">
        <f t="shared" si="5"/>
        <v>0</v>
      </c>
      <c r="D48" s="2549">
        <f t="shared" si="5"/>
        <v>0</v>
      </c>
      <c r="E48" s="2535"/>
      <c r="F48" s="2539"/>
      <c r="G48" s="2535"/>
      <c r="H48" s="2539"/>
      <c r="I48" s="2535"/>
      <c r="J48" s="2536"/>
      <c r="K48" s="2535"/>
      <c r="L48" s="2536"/>
      <c r="M48" s="2550"/>
      <c r="N48" s="2536"/>
      <c r="O48" s="2550"/>
      <c r="P48" s="2536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IF(B48&lt;[10]A05!C93,"*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IF(B48&lt;[10]A05!C93,1,0)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255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4258" t="s">
        <v>21</v>
      </c>
      <c r="B50" s="4252" t="s">
        <v>5</v>
      </c>
      <c r="C50" s="4253"/>
      <c r="D50" s="4246"/>
      <c r="E50" s="4260" t="s">
        <v>28</v>
      </c>
      <c r="F50" s="4260"/>
      <c r="G50" s="4260"/>
      <c r="H50" s="426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4243"/>
      <c r="C51" s="3628"/>
      <c r="D51" s="4239"/>
      <c r="E51" s="4247" t="s">
        <v>8</v>
      </c>
      <c r="F51" s="4248"/>
      <c r="G51" s="4247" t="s">
        <v>9</v>
      </c>
      <c r="H51" s="424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4259"/>
      <c r="B52" s="2527" t="s">
        <v>17</v>
      </c>
      <c r="C52" s="2528" t="s">
        <v>18</v>
      </c>
      <c r="D52" s="2479" t="s">
        <v>19</v>
      </c>
      <c r="E52" s="2530" t="s">
        <v>18</v>
      </c>
      <c r="F52" s="2529" t="s">
        <v>19</v>
      </c>
      <c r="G52" s="2530" t="s">
        <v>18</v>
      </c>
      <c r="H52" s="2529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2546" t="s">
        <v>62</v>
      </c>
      <c r="B53" s="2552">
        <f>SUM(C53+D53)</f>
        <v>0</v>
      </c>
      <c r="C53" s="2553">
        <f>SUM(E53+G53)</f>
        <v>0</v>
      </c>
      <c r="D53" s="2534">
        <f>SUM(F53+H53)</f>
        <v>0</v>
      </c>
      <c r="E53" s="2554">
        <f>SUM(E54:E56)</f>
        <v>0</v>
      </c>
      <c r="F53" s="2549">
        <f>SUM(F54:F56)</f>
        <v>0</v>
      </c>
      <c r="G53" s="2555">
        <f>SUM(G54:G56)</f>
        <v>0</v>
      </c>
      <c r="H53" s="2556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4252" t="s">
        <v>66</v>
      </c>
      <c r="B58" s="4246"/>
      <c r="C58" s="4250" t="s">
        <v>67</v>
      </c>
      <c r="D58" s="4247" t="s">
        <v>68</v>
      </c>
      <c r="E58" s="4249"/>
      <c r="F58" s="4249"/>
      <c r="G58" s="4249"/>
      <c r="H58" s="4249"/>
      <c r="I58" s="4261"/>
      <c r="J58" s="4257" t="s">
        <v>29</v>
      </c>
      <c r="K58" s="424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4243"/>
      <c r="B59" s="4239"/>
      <c r="C59" s="4251"/>
      <c r="D59" s="2557" t="s">
        <v>69</v>
      </c>
      <c r="E59" s="2557" t="s">
        <v>70</v>
      </c>
      <c r="F59" s="2529" t="s">
        <v>71</v>
      </c>
      <c r="G59" s="2531" t="s">
        <v>72</v>
      </c>
      <c r="H59" s="2558" t="s">
        <v>73</v>
      </c>
      <c r="I59" s="2559" t="s">
        <v>74</v>
      </c>
      <c r="J59" s="3197"/>
      <c r="K59" s="3198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2465">
        <f>SUM(D60:G60)</f>
        <v>0</v>
      </c>
      <c r="D60" s="2472"/>
      <c r="E60" s="2472"/>
      <c r="F60" s="2502"/>
      <c r="G60" s="2497"/>
      <c r="H60" s="2473"/>
      <c r="I60" s="2474"/>
      <c r="J60" s="2497"/>
      <c r="K60" s="2468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2560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2561"/>
      <c r="V61" s="2560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2561"/>
      <c r="V62" s="2560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2562"/>
      <c r="V63" s="2560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4246" t="s">
        <v>26</v>
      </c>
      <c r="B68" s="4252" t="s">
        <v>5</v>
      </c>
      <c r="C68" s="4253"/>
      <c r="D68" s="4246"/>
      <c r="E68" s="4260" t="s">
        <v>28</v>
      </c>
      <c r="F68" s="4260"/>
      <c r="G68" s="4260"/>
      <c r="H68" s="4265"/>
      <c r="I68" s="4249" t="s">
        <v>83</v>
      </c>
      <c r="J68" s="4248"/>
      <c r="K68" s="4247" t="s">
        <v>84</v>
      </c>
      <c r="L68" s="4248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198"/>
      <c r="B69" s="4243"/>
      <c r="C69" s="3215"/>
      <c r="D69" s="4239"/>
      <c r="E69" s="4247" t="s">
        <v>83</v>
      </c>
      <c r="F69" s="4248"/>
      <c r="G69" s="4249" t="s">
        <v>84</v>
      </c>
      <c r="H69" s="4261"/>
      <c r="I69" s="4257" t="s">
        <v>29</v>
      </c>
      <c r="J69" s="4263" t="s">
        <v>30</v>
      </c>
      <c r="K69" s="4264" t="s">
        <v>29</v>
      </c>
      <c r="L69" s="4263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4239"/>
      <c r="B70" s="2557" t="s">
        <v>17</v>
      </c>
      <c r="C70" s="2563" t="s">
        <v>18</v>
      </c>
      <c r="D70" s="2479" t="s">
        <v>19</v>
      </c>
      <c r="E70" s="2530" t="s">
        <v>18</v>
      </c>
      <c r="F70" s="2529" t="s">
        <v>19</v>
      </c>
      <c r="G70" s="2530" t="s">
        <v>18</v>
      </c>
      <c r="H70" s="2564" t="s">
        <v>19</v>
      </c>
      <c r="I70" s="4262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2466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565"/>
      <c r="V74" s="2565"/>
      <c r="W74" s="2565"/>
      <c r="X74" s="2565"/>
      <c r="Y74" s="2565"/>
      <c r="Z74" s="2566"/>
      <c r="AA74" s="2566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2566"/>
      <c r="V75" s="2566"/>
      <c r="W75" s="2566"/>
      <c r="X75" s="2566"/>
      <c r="Y75" s="2566"/>
      <c r="Z75" s="2566"/>
      <c r="AA75" s="2566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4270" t="s">
        <v>88</v>
      </c>
      <c r="B76" s="4270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2567"/>
      <c r="R76" s="2567"/>
      <c r="S76" s="2567"/>
      <c r="T76" s="2567"/>
      <c r="U76" s="2567"/>
      <c r="V76" s="2567"/>
      <c r="W76" s="2567"/>
      <c r="X76" s="2567"/>
      <c r="Y76" s="2567"/>
      <c r="Z76" s="2567"/>
      <c r="AZ76" s="9"/>
    </row>
    <row r="77" spans="1:130" x14ac:dyDescent="0.25">
      <c r="A77" s="4251"/>
      <c r="B77" s="4251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2567"/>
      <c r="R77" s="2567"/>
      <c r="S77" s="2567"/>
      <c r="T77" s="2567"/>
      <c r="U77" s="2567"/>
      <c r="V77" s="2567"/>
      <c r="W77" s="2567"/>
      <c r="X77" s="2567"/>
      <c r="Y77" s="2567"/>
      <c r="Z77" s="2567"/>
      <c r="AZ77" s="9"/>
    </row>
    <row r="78" spans="1:130" x14ac:dyDescent="0.25">
      <c r="A78" s="2568" t="s">
        <v>67</v>
      </c>
      <c r="B78" s="2568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2567"/>
      <c r="R78" s="2567"/>
      <c r="S78" s="2569"/>
      <c r="T78" s="2569"/>
      <c r="U78" s="2569"/>
      <c r="V78" s="2569"/>
      <c r="W78" s="2569"/>
      <c r="X78" s="2569"/>
      <c r="Y78" s="2567"/>
      <c r="Z78" s="2567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2567"/>
      <c r="R79" s="2567"/>
      <c r="S79" s="2569"/>
      <c r="T79" s="2569"/>
      <c r="U79" s="2569"/>
      <c r="V79" s="2569"/>
      <c r="W79" s="2569"/>
      <c r="X79" s="2569"/>
      <c r="Y79" s="2567"/>
      <c r="Z79" s="2567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2567"/>
      <c r="R80" s="2567"/>
      <c r="S80" s="2569"/>
      <c r="T80" s="2569"/>
      <c r="U80" s="2569"/>
      <c r="V80" s="2569"/>
      <c r="W80" s="2569"/>
      <c r="X80" s="2569"/>
      <c r="Y80" s="2567"/>
      <c r="Z80" s="2567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2567"/>
      <c r="R81" s="2567"/>
      <c r="S81" s="2569"/>
      <c r="T81" s="2569"/>
      <c r="U81" s="2569"/>
      <c r="V81" s="2569"/>
      <c r="W81" s="2569"/>
      <c r="X81" s="2569"/>
      <c r="Y81" s="2567"/>
      <c r="Z81" s="2567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2567"/>
      <c r="R82" s="2567"/>
      <c r="S82" s="2569"/>
      <c r="T82" s="2569"/>
      <c r="U82" s="2569"/>
      <c r="V82" s="2569"/>
      <c r="W82" s="2569"/>
      <c r="X82" s="2569"/>
      <c r="Y82" s="2567"/>
      <c r="Z82" s="2567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2567"/>
      <c r="S83" s="2567"/>
      <c r="T83" s="2567"/>
      <c r="U83" s="2569"/>
      <c r="V83" s="2569"/>
      <c r="W83" s="2569"/>
      <c r="X83" s="2569"/>
      <c r="Y83" s="2569"/>
      <c r="Z83" s="2567"/>
      <c r="AA83" s="2567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2558" t="s">
        <v>93</v>
      </c>
      <c r="B84" s="2557" t="s">
        <v>94</v>
      </c>
      <c r="C84" s="2557" t="s">
        <v>95</v>
      </c>
      <c r="D84" s="2557" t="s">
        <v>96</v>
      </c>
      <c r="E84" s="2557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2567"/>
      <c r="R84" s="2567"/>
      <c r="S84" s="2567"/>
      <c r="T84" s="2569"/>
      <c r="U84" s="2569"/>
      <c r="V84" s="2569"/>
      <c r="W84" s="2569"/>
      <c r="X84" s="2569"/>
      <c r="Y84" s="2567"/>
      <c r="Z84" s="2567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2570" t="s">
        <v>98</v>
      </c>
      <c r="B85" s="2472"/>
      <c r="C85" s="2472"/>
      <c r="D85" s="2472"/>
      <c r="E85" s="2472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2567"/>
      <c r="R85" s="2567"/>
      <c r="S85" s="2567"/>
      <c r="T85" s="2569"/>
      <c r="U85" s="2569"/>
      <c r="V85" s="2569"/>
      <c r="W85" s="2569"/>
      <c r="X85" s="2569"/>
      <c r="Y85" s="2567"/>
      <c r="Z85" s="2567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2475" t="s">
        <v>99</v>
      </c>
      <c r="B86" s="2476"/>
      <c r="C86" s="2476"/>
      <c r="D86" s="2476"/>
      <c r="E86" s="2476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2567"/>
      <c r="R86" s="2567"/>
      <c r="S86" s="2567"/>
      <c r="T86" s="2567"/>
      <c r="U86" s="2567"/>
      <c r="V86" s="2567"/>
      <c r="W86" s="2567"/>
      <c r="X86" s="2567"/>
      <c r="Y86" s="2567"/>
      <c r="Z86" s="2567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2571"/>
      <c r="J87" s="2572"/>
      <c r="K87" s="2571"/>
      <c r="L87" s="2573"/>
      <c r="M87" s="2573"/>
      <c r="N87" s="2573"/>
      <c r="O87" s="2573"/>
      <c r="P87" s="2574"/>
      <c r="Q87" s="2572"/>
      <c r="R87" s="2573"/>
      <c r="S87" s="2573"/>
      <c r="T87" s="2573"/>
      <c r="U87" s="2573"/>
      <c r="V87" s="2573"/>
      <c r="W87" s="2573"/>
      <c r="X87" s="2573"/>
      <c r="Y87" s="2573"/>
      <c r="Z87" s="2573"/>
      <c r="AA87" s="2573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748" t="s">
        <v>101</v>
      </c>
      <c r="B88" s="3513"/>
      <c r="C88" s="2575" t="s">
        <v>102</v>
      </c>
      <c r="D88" s="2576" t="s">
        <v>103</v>
      </c>
      <c r="E88" s="2576" t="s">
        <v>104</v>
      </c>
      <c r="F88" s="2576" t="s">
        <v>105</v>
      </c>
      <c r="G88" s="223"/>
      <c r="H88" s="223"/>
      <c r="I88" s="2577"/>
      <c r="J88" s="2577"/>
      <c r="K88" s="2571"/>
      <c r="L88" s="2573"/>
      <c r="M88" s="2573"/>
      <c r="N88" s="2573"/>
      <c r="O88" s="2573"/>
      <c r="P88" s="2573"/>
      <c r="Q88" s="2573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513" t="s">
        <v>106</v>
      </c>
      <c r="B89" s="2545" t="s">
        <v>107</v>
      </c>
      <c r="C89" s="2472"/>
      <c r="D89" s="2578"/>
      <c r="E89" s="2472"/>
      <c r="F89" s="2472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2579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198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2573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2573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2573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2572"/>
      <c r="L93" s="2580"/>
      <c r="M93" s="2580"/>
      <c r="N93" s="2573"/>
      <c r="O93" s="2573"/>
      <c r="P93" s="2573"/>
      <c r="Q93" s="2573"/>
      <c r="R93" s="2573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515" t="s">
        <v>113</v>
      </c>
      <c r="B94" s="3513"/>
      <c r="C94" s="4247" t="s">
        <v>67</v>
      </c>
      <c r="D94" s="4249"/>
      <c r="E94" s="4248"/>
      <c r="F94" s="4247" t="s">
        <v>114</v>
      </c>
      <c r="G94" s="4248"/>
      <c r="H94" s="4247" t="s">
        <v>115</v>
      </c>
      <c r="I94" s="4248"/>
      <c r="J94" s="2581"/>
      <c r="K94" s="2582"/>
      <c r="L94" s="2580"/>
      <c r="M94" s="2580"/>
      <c r="N94" s="2582"/>
      <c r="O94" s="2582"/>
      <c r="P94" s="2573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2527" t="s">
        <v>17</v>
      </c>
      <c r="D95" s="2563" t="s">
        <v>18</v>
      </c>
      <c r="E95" s="2529" t="s">
        <v>19</v>
      </c>
      <c r="F95" s="2530" t="s">
        <v>18</v>
      </c>
      <c r="G95" s="2529" t="s">
        <v>19</v>
      </c>
      <c r="H95" s="2530" t="s">
        <v>18</v>
      </c>
      <c r="I95" s="2583" t="s">
        <v>19</v>
      </c>
      <c r="J95" s="2584"/>
      <c r="K95" s="2585"/>
      <c r="L95" s="2585"/>
      <c r="M95" s="2586"/>
      <c r="N95" s="2586"/>
      <c r="O95" s="2585"/>
      <c r="P95" s="2585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4266" t="s">
        <v>67</v>
      </c>
      <c r="B96" s="4267"/>
      <c r="C96" s="2587">
        <f>SUM(C97:C101)</f>
        <v>0</v>
      </c>
      <c r="D96" s="2588">
        <f t="shared" ref="D96:I96" si="9">SUM(D97:D101)</f>
        <v>0</v>
      </c>
      <c r="E96" s="2589">
        <f t="shared" si="9"/>
        <v>0</v>
      </c>
      <c r="F96" s="2590">
        <f>SUM(F97:F101)</f>
        <v>0</v>
      </c>
      <c r="G96" s="2556">
        <f t="shared" si="9"/>
        <v>0</v>
      </c>
      <c r="H96" s="2590">
        <f t="shared" si="9"/>
        <v>0</v>
      </c>
      <c r="I96" s="2556">
        <f t="shared" si="9"/>
        <v>0</v>
      </c>
      <c r="J96" s="2591"/>
      <c r="K96" s="2585"/>
      <c r="L96" s="2585"/>
      <c r="M96" s="2586"/>
      <c r="N96" s="2586"/>
      <c r="O96" s="2592"/>
      <c r="P96" s="2592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4268" t="s">
        <v>22</v>
      </c>
      <c r="B97" s="4269"/>
      <c r="C97" s="2593">
        <f>SUM(D97+E97)</f>
        <v>0</v>
      </c>
      <c r="D97" s="2594">
        <f>SUM(F97+H97)</f>
        <v>0</v>
      </c>
      <c r="E97" s="2595">
        <f t="shared" ref="D97:E101" si="10">SUM(G97+I97)</f>
        <v>0</v>
      </c>
      <c r="F97" s="2596"/>
      <c r="G97" s="2597"/>
      <c r="H97" s="2596"/>
      <c r="I97" s="2598"/>
      <c r="J97" s="2599"/>
      <c r="K97" s="2585"/>
      <c r="L97" s="2585"/>
      <c r="M97" s="2586"/>
      <c r="N97" s="2586"/>
      <c r="O97" s="2592"/>
      <c r="P97" s="2592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2599"/>
      <c r="K98" s="2585"/>
      <c r="L98" s="2585"/>
      <c r="M98" s="2586"/>
      <c r="N98" s="2586"/>
      <c r="O98" s="2592"/>
      <c r="P98" s="2592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2599"/>
      <c r="K99" s="2585"/>
      <c r="L99" s="2585"/>
      <c r="M99" s="2586"/>
      <c r="N99" s="2586"/>
      <c r="O99" s="2592"/>
      <c r="P99" s="2592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232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2599"/>
      <c r="K100" s="2585"/>
      <c r="L100" s="2585"/>
      <c r="M100" s="2586"/>
      <c r="N100" s="2586"/>
      <c r="O100" s="2592"/>
      <c r="P100" s="2592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2599"/>
      <c r="K101" s="2585"/>
      <c r="L101" s="2585"/>
      <c r="M101" s="2586"/>
      <c r="N101" s="2586"/>
      <c r="O101" s="2592"/>
      <c r="P101" s="2592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4271" t="s">
        <v>120</v>
      </c>
      <c r="B104" s="3272"/>
      <c r="C104" s="4273" t="s">
        <v>121</v>
      </c>
      <c r="D104" s="3245"/>
      <c r="E104" s="3246"/>
      <c r="F104" s="4274" t="s">
        <v>28</v>
      </c>
      <c r="G104" s="4275"/>
      <c r="H104" s="4275"/>
      <c r="I104" s="4275"/>
      <c r="J104" s="4275"/>
      <c r="K104" s="4275"/>
      <c r="L104" s="4275"/>
      <c r="M104" s="4275"/>
      <c r="N104" s="4275"/>
      <c r="O104" s="4275"/>
      <c r="P104" s="4275"/>
      <c r="Q104" s="4275"/>
      <c r="R104" s="4275"/>
      <c r="S104" s="4275"/>
      <c r="T104" s="4275"/>
      <c r="U104" s="4276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241"/>
      <c r="C105" s="4243"/>
      <c r="D105" s="3215"/>
      <c r="E105" s="3177"/>
      <c r="F105" s="4266" t="s">
        <v>122</v>
      </c>
      <c r="G105" s="4277"/>
      <c r="H105" s="4266" t="s">
        <v>123</v>
      </c>
      <c r="I105" s="4267"/>
      <c r="J105" s="4266" t="s">
        <v>124</v>
      </c>
      <c r="K105" s="4267"/>
      <c r="L105" s="4266" t="s">
        <v>125</v>
      </c>
      <c r="M105" s="4267"/>
      <c r="N105" s="4266" t="s">
        <v>126</v>
      </c>
      <c r="O105" s="4267"/>
      <c r="P105" s="4266" t="s">
        <v>127</v>
      </c>
      <c r="Q105" s="4267"/>
      <c r="R105" s="4266" t="s">
        <v>128</v>
      </c>
      <c r="S105" s="4267"/>
      <c r="T105" s="4266" t="s">
        <v>129</v>
      </c>
      <c r="U105" s="4267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4272"/>
      <c r="B106" s="3660"/>
      <c r="C106" s="2600" t="s">
        <v>17</v>
      </c>
      <c r="D106" s="2528" t="s">
        <v>18</v>
      </c>
      <c r="E106" s="2220" t="s">
        <v>19</v>
      </c>
      <c r="F106" s="2601" t="s">
        <v>18</v>
      </c>
      <c r="G106" s="2226" t="s">
        <v>19</v>
      </c>
      <c r="H106" s="2601" t="s">
        <v>18</v>
      </c>
      <c r="I106" s="2227" t="s">
        <v>19</v>
      </c>
      <c r="J106" s="2601" t="s">
        <v>18</v>
      </c>
      <c r="K106" s="2227" t="s">
        <v>19</v>
      </c>
      <c r="L106" s="2601" t="s">
        <v>18</v>
      </c>
      <c r="M106" s="2227" t="s">
        <v>19</v>
      </c>
      <c r="N106" s="2601" t="s">
        <v>18</v>
      </c>
      <c r="O106" s="2227" t="s">
        <v>19</v>
      </c>
      <c r="P106" s="2601" t="s">
        <v>18</v>
      </c>
      <c r="Q106" s="2227" t="s">
        <v>19</v>
      </c>
      <c r="R106" s="2601" t="s">
        <v>18</v>
      </c>
      <c r="S106" s="2227" t="s">
        <v>19</v>
      </c>
      <c r="T106" s="2601" t="s">
        <v>18</v>
      </c>
      <c r="U106" s="2227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4278" t="s">
        <v>130</v>
      </c>
      <c r="B107" s="4278"/>
      <c r="C107" s="2477">
        <f>SUM(D107+E107)</f>
        <v>0</v>
      </c>
      <c r="D107" s="39">
        <f>+H107+J107+L107+N107+P107+R107+T107</f>
        <v>0</v>
      </c>
      <c r="E107" s="2522">
        <f>+I107+K107+M107+O107+Q107+S107+U107</f>
        <v>0</v>
      </c>
      <c r="F107" s="2478"/>
      <c r="G107" s="2602"/>
      <c r="H107" s="2466"/>
      <c r="I107" s="2468"/>
      <c r="J107" s="2466"/>
      <c r="K107" s="2468"/>
      <c r="L107" s="2466"/>
      <c r="M107" s="2468"/>
      <c r="N107" s="2466"/>
      <c r="O107" s="2468"/>
      <c r="P107" s="2540"/>
      <c r="Q107" s="2468"/>
      <c r="R107" s="2540"/>
      <c r="S107" s="2468"/>
      <c r="T107" s="2540"/>
      <c r="U107" s="2468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302"/>
      <c r="L112" s="301"/>
      <c r="M112" s="302"/>
      <c r="N112" s="301"/>
      <c r="O112" s="302"/>
      <c r="P112" s="758"/>
      <c r="Q112" s="302"/>
      <c r="R112" s="758"/>
      <c r="S112" s="302"/>
      <c r="T112" s="758"/>
      <c r="U112" s="302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4281" t="s">
        <v>136</v>
      </c>
      <c r="B113" s="2603" t="s">
        <v>137</v>
      </c>
      <c r="C113" s="2604">
        <f t="shared" si="11"/>
        <v>0</v>
      </c>
      <c r="D113" s="2605">
        <f t="shared" ref="D113:E115" si="13">SUM(F113+H113+J113+L113+N113+P113+R113+T113)</f>
        <v>0</v>
      </c>
      <c r="E113" s="2522">
        <f t="shared" si="13"/>
        <v>0</v>
      </c>
      <c r="F113" s="2466"/>
      <c r="G113" s="2606"/>
      <c r="H113" s="2466"/>
      <c r="I113" s="2502"/>
      <c r="J113" s="2466"/>
      <c r="K113" s="2468"/>
      <c r="L113" s="2466"/>
      <c r="M113" s="2468"/>
      <c r="N113" s="2466"/>
      <c r="O113" s="2502"/>
      <c r="P113" s="2466"/>
      <c r="Q113" s="2502"/>
      <c r="R113" s="2466"/>
      <c r="S113" s="2502"/>
      <c r="T113" s="2466"/>
      <c r="U113" s="2502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4251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2607"/>
      <c r="K116" s="2607"/>
      <c r="L116" s="2608"/>
      <c r="M116" s="2609"/>
      <c r="N116" s="2610"/>
      <c r="O116" s="311"/>
      <c r="P116" s="2610"/>
      <c r="Q116" s="2611"/>
      <c r="R116" s="2612"/>
      <c r="S116" s="2612"/>
      <c r="T116" s="2610"/>
      <c r="U116" s="2610"/>
      <c r="V116" s="2610"/>
      <c r="W116" s="1245"/>
      <c r="X116" s="2610"/>
      <c r="Y116" s="1245"/>
      <c r="Z116" s="2613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198"/>
      <c r="F117" s="4274" t="s">
        <v>28</v>
      </c>
      <c r="G117" s="4275"/>
      <c r="H117" s="4275"/>
      <c r="I117" s="4275"/>
      <c r="J117" s="4275"/>
      <c r="K117" s="4275"/>
      <c r="L117" s="4275"/>
      <c r="M117" s="4275"/>
      <c r="N117" s="4275"/>
      <c r="O117" s="4275"/>
      <c r="P117" s="4275"/>
      <c r="Q117" s="4275"/>
      <c r="R117" s="4275"/>
      <c r="S117" s="4275"/>
      <c r="T117" s="3258"/>
      <c r="U117" s="3258"/>
      <c r="V117" s="4275"/>
      <c r="W117" s="4275"/>
      <c r="X117" s="4275"/>
      <c r="Y117" s="4275"/>
      <c r="Z117" s="4275"/>
      <c r="AA117" s="4276"/>
      <c r="AY117" s="9"/>
      <c r="AZ117" s="9"/>
    </row>
    <row r="118" spans="1:130" ht="15" customHeight="1" x14ac:dyDescent="0.25">
      <c r="A118" s="3188"/>
      <c r="B118" s="3188"/>
      <c r="C118" s="3182"/>
      <c r="D118" s="3215"/>
      <c r="E118" s="3177"/>
      <c r="F118" s="4266" t="s">
        <v>141</v>
      </c>
      <c r="G118" s="4267"/>
      <c r="H118" s="4266" t="s">
        <v>142</v>
      </c>
      <c r="I118" s="4267"/>
      <c r="J118" s="4266" t="s">
        <v>143</v>
      </c>
      <c r="K118" s="4267"/>
      <c r="L118" s="4277" t="s">
        <v>144</v>
      </c>
      <c r="M118" s="4267"/>
      <c r="N118" s="4266" t="s">
        <v>145</v>
      </c>
      <c r="O118" s="4267"/>
      <c r="P118" s="4266" t="s">
        <v>146</v>
      </c>
      <c r="Q118" s="4267"/>
      <c r="R118" s="4266" t="s">
        <v>147</v>
      </c>
      <c r="S118" s="4267"/>
      <c r="T118" s="4266" t="s">
        <v>148</v>
      </c>
      <c r="U118" s="4267"/>
      <c r="V118" s="4266" t="s">
        <v>149</v>
      </c>
      <c r="W118" s="4267"/>
      <c r="X118" s="4266" t="s">
        <v>150</v>
      </c>
      <c r="Y118" s="4267"/>
      <c r="Z118" s="4279" t="s">
        <v>129</v>
      </c>
      <c r="AA118" s="4280"/>
      <c r="AY118" s="9"/>
      <c r="AZ118" s="9"/>
    </row>
    <row r="119" spans="1:130" ht="21" x14ac:dyDescent="0.25">
      <c r="A119" s="4251"/>
      <c r="B119" s="4251"/>
      <c r="C119" s="2601" t="s">
        <v>17</v>
      </c>
      <c r="D119" s="2528" t="s">
        <v>18</v>
      </c>
      <c r="E119" s="2583" t="s">
        <v>19</v>
      </c>
      <c r="F119" s="2601" t="s">
        <v>18</v>
      </c>
      <c r="G119" s="2220" t="s">
        <v>19</v>
      </c>
      <c r="H119" s="2601" t="s">
        <v>18</v>
      </c>
      <c r="I119" s="2220" t="s">
        <v>19</v>
      </c>
      <c r="J119" s="2601" t="s">
        <v>18</v>
      </c>
      <c r="K119" s="2220" t="s">
        <v>19</v>
      </c>
      <c r="L119" s="2614" t="s">
        <v>18</v>
      </c>
      <c r="M119" s="2220" t="s">
        <v>19</v>
      </c>
      <c r="N119" s="2601" t="s">
        <v>18</v>
      </c>
      <c r="O119" s="2220" t="s">
        <v>19</v>
      </c>
      <c r="P119" s="2601" t="s">
        <v>18</v>
      </c>
      <c r="Q119" s="2220" t="s">
        <v>19</v>
      </c>
      <c r="R119" s="2601" t="s">
        <v>18</v>
      </c>
      <c r="S119" s="2615" t="s">
        <v>19</v>
      </c>
      <c r="T119" s="2601" t="s">
        <v>18</v>
      </c>
      <c r="U119" s="2220" t="s">
        <v>19</v>
      </c>
      <c r="V119" s="2601" t="s">
        <v>18</v>
      </c>
      <c r="W119" s="2220" t="s">
        <v>19</v>
      </c>
      <c r="X119" s="2601" t="s">
        <v>18</v>
      </c>
      <c r="Y119" s="2220" t="s">
        <v>19</v>
      </c>
      <c r="Z119" s="2616" t="s">
        <v>18</v>
      </c>
      <c r="AA119" s="1250" t="s">
        <v>19</v>
      </c>
      <c r="AY119" s="9"/>
      <c r="AZ119" s="9"/>
    </row>
    <row r="120" spans="1:130" x14ac:dyDescent="0.25">
      <c r="A120" s="4284" t="s">
        <v>151</v>
      </c>
      <c r="B120" s="2467" t="s">
        <v>152</v>
      </c>
      <c r="C120" s="2480">
        <f t="shared" ref="C120:C149" si="14">SUM(D120+E120)</f>
        <v>0</v>
      </c>
      <c r="D120" s="325">
        <f>SUM(F120+H120+J120+L120+N120+P120+R120+T120+V120+X120+Z120)</f>
        <v>0</v>
      </c>
      <c r="E120" s="2481">
        <f>SUM(G120+I120+K120+M120+O120+Q120+S120+U120+W120+Y120+AA120)</f>
        <v>0</v>
      </c>
      <c r="F120" s="2466"/>
      <c r="G120" s="2502"/>
      <c r="H120" s="2466"/>
      <c r="I120" s="2468"/>
      <c r="J120" s="2466"/>
      <c r="K120" s="2468"/>
      <c r="L120" s="2617"/>
      <c r="M120" s="2468"/>
      <c r="N120" s="2466"/>
      <c r="O120" s="2468"/>
      <c r="P120" s="2466"/>
      <c r="Q120" s="2468"/>
      <c r="R120" s="2466"/>
      <c r="S120" s="2468"/>
      <c r="T120" s="2466"/>
      <c r="U120" s="2468"/>
      <c r="V120" s="2540"/>
      <c r="W120" s="2468"/>
      <c r="X120" s="2540"/>
      <c r="Y120" s="2468"/>
      <c r="Z120" s="2606"/>
      <c r="AA120" s="2482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2223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2223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4284" t="s">
        <v>157</v>
      </c>
      <c r="B125" s="2467" t="s">
        <v>152</v>
      </c>
      <c r="C125" s="2480">
        <f t="shared" si="14"/>
        <v>0</v>
      </c>
      <c r="D125" s="325">
        <f t="shared" si="15"/>
        <v>0</v>
      </c>
      <c r="E125" s="2481">
        <f t="shared" si="15"/>
        <v>0</v>
      </c>
      <c r="F125" s="2466"/>
      <c r="G125" s="2502"/>
      <c r="H125" s="2466"/>
      <c r="I125" s="2468"/>
      <c r="J125" s="2466"/>
      <c r="K125" s="2468"/>
      <c r="L125" s="2617"/>
      <c r="M125" s="2468"/>
      <c r="N125" s="2466"/>
      <c r="O125" s="2468"/>
      <c r="P125" s="2466"/>
      <c r="Q125" s="2468"/>
      <c r="R125" s="2466"/>
      <c r="S125" s="2468"/>
      <c r="T125" s="2466"/>
      <c r="U125" s="2468"/>
      <c r="V125" s="2540"/>
      <c r="W125" s="2468"/>
      <c r="X125" s="2540"/>
      <c r="Y125" s="2468"/>
      <c r="Z125" s="2606"/>
      <c r="AA125" s="2482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2223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2223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4281" t="s">
        <v>158</v>
      </c>
      <c r="B130" s="2467" t="s">
        <v>152</v>
      </c>
      <c r="C130" s="2480">
        <f t="shared" si="14"/>
        <v>0</v>
      </c>
      <c r="D130" s="325">
        <f t="shared" si="15"/>
        <v>0</v>
      </c>
      <c r="E130" s="2481">
        <f t="shared" si="15"/>
        <v>0</v>
      </c>
      <c r="F130" s="2466"/>
      <c r="G130" s="2502"/>
      <c r="H130" s="2466"/>
      <c r="I130" s="2468"/>
      <c r="J130" s="2466"/>
      <c r="K130" s="2468"/>
      <c r="L130" s="2617"/>
      <c r="M130" s="2468"/>
      <c r="N130" s="2466"/>
      <c r="O130" s="2468"/>
      <c r="P130" s="2466"/>
      <c r="Q130" s="2468"/>
      <c r="R130" s="2466"/>
      <c r="S130" s="2468"/>
      <c r="T130" s="2466"/>
      <c r="U130" s="2468"/>
      <c r="V130" s="2540"/>
      <c r="W130" s="2468"/>
      <c r="X130" s="2540"/>
      <c r="Y130" s="2468"/>
      <c r="Z130" s="2606"/>
      <c r="AA130" s="2482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2223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2223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4251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4284" t="s">
        <v>159</v>
      </c>
      <c r="B135" s="2467" t="s">
        <v>152</v>
      </c>
      <c r="C135" s="2480">
        <f t="shared" si="14"/>
        <v>0</v>
      </c>
      <c r="D135" s="325">
        <f t="shared" si="15"/>
        <v>0</v>
      </c>
      <c r="E135" s="2481">
        <f t="shared" si="15"/>
        <v>0</v>
      </c>
      <c r="F135" s="2466"/>
      <c r="G135" s="2502"/>
      <c r="H135" s="2466"/>
      <c r="I135" s="2468"/>
      <c r="J135" s="2466"/>
      <c r="K135" s="2468"/>
      <c r="L135" s="2617"/>
      <c r="M135" s="2468"/>
      <c r="N135" s="2466"/>
      <c r="O135" s="2468"/>
      <c r="P135" s="2466"/>
      <c r="Q135" s="2468"/>
      <c r="R135" s="2466"/>
      <c r="S135" s="2468"/>
      <c r="T135" s="2466"/>
      <c r="U135" s="2468"/>
      <c r="V135" s="2540"/>
      <c r="W135" s="2468"/>
      <c r="X135" s="2540"/>
      <c r="Y135" s="2468"/>
      <c r="Z135" s="2606"/>
      <c r="AA135" s="2482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2223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2223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4284" t="s">
        <v>160</v>
      </c>
      <c r="B140" s="2467" t="s">
        <v>152</v>
      </c>
      <c r="C140" s="2480">
        <f t="shared" si="14"/>
        <v>0</v>
      </c>
      <c r="D140" s="325">
        <f t="shared" si="15"/>
        <v>0</v>
      </c>
      <c r="E140" s="2481">
        <f t="shared" si="15"/>
        <v>0</v>
      </c>
      <c r="F140" s="2466"/>
      <c r="G140" s="2502"/>
      <c r="H140" s="2466"/>
      <c r="I140" s="2468"/>
      <c r="J140" s="2466"/>
      <c r="K140" s="2468"/>
      <c r="L140" s="2617"/>
      <c r="M140" s="2468"/>
      <c r="N140" s="2466"/>
      <c r="O140" s="2468"/>
      <c r="P140" s="2466"/>
      <c r="Q140" s="2468"/>
      <c r="R140" s="2466"/>
      <c r="S140" s="2468"/>
      <c r="T140" s="2466"/>
      <c r="U140" s="2468"/>
      <c r="V140" s="2540"/>
      <c r="W140" s="2468"/>
      <c r="X140" s="2540"/>
      <c r="Y140" s="2468"/>
      <c r="Z140" s="2606"/>
      <c r="AA140" s="2482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2223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2223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4281" t="s">
        <v>161</v>
      </c>
      <c r="B145" s="2467" t="s">
        <v>152</v>
      </c>
      <c r="C145" s="2480">
        <f t="shared" si="14"/>
        <v>0</v>
      </c>
      <c r="D145" s="325">
        <f t="shared" si="15"/>
        <v>0</v>
      </c>
      <c r="E145" s="2481">
        <f t="shared" si="15"/>
        <v>0</v>
      </c>
      <c r="F145" s="2466"/>
      <c r="G145" s="2502"/>
      <c r="H145" s="2466"/>
      <c r="I145" s="2468"/>
      <c r="J145" s="2466"/>
      <c r="K145" s="2468"/>
      <c r="L145" s="2617"/>
      <c r="M145" s="2468"/>
      <c r="N145" s="2466"/>
      <c r="O145" s="2468"/>
      <c r="P145" s="2466"/>
      <c r="Q145" s="2468"/>
      <c r="R145" s="2466"/>
      <c r="S145" s="2468"/>
      <c r="T145" s="2466"/>
      <c r="U145" s="2468"/>
      <c r="V145" s="2540"/>
      <c r="W145" s="2468"/>
      <c r="X145" s="2540"/>
      <c r="Y145" s="2468"/>
      <c r="Z145" s="2606"/>
      <c r="AA145" s="2482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2223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2223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4282" t="s">
        <v>162</v>
      </c>
      <c r="B150" s="4283"/>
      <c r="C150" s="2618">
        <f>SUM(C120:C149)</f>
        <v>0</v>
      </c>
      <c r="D150" s="2619">
        <f>SUM(D120:D149)</f>
        <v>0</v>
      </c>
      <c r="E150" s="2620">
        <f>SUM(E120:E149)</f>
        <v>0</v>
      </c>
      <c r="F150" s="2621">
        <f>SUM(F120:F149)</f>
        <v>0</v>
      </c>
      <c r="G150" s="2622">
        <f t="shared" ref="G150:AA150" si="16">SUM(G120:G149)</f>
        <v>0</v>
      </c>
      <c r="H150" s="2621">
        <f t="shared" si="16"/>
        <v>0</v>
      </c>
      <c r="I150" s="2622">
        <f t="shared" si="16"/>
        <v>0</v>
      </c>
      <c r="J150" s="2621">
        <f t="shared" si="16"/>
        <v>0</v>
      </c>
      <c r="K150" s="2622">
        <f t="shared" si="16"/>
        <v>0</v>
      </c>
      <c r="L150" s="2621">
        <f t="shared" si="16"/>
        <v>0</v>
      </c>
      <c r="M150" s="2622">
        <f t="shared" si="16"/>
        <v>0</v>
      </c>
      <c r="N150" s="2621">
        <f t="shared" si="16"/>
        <v>0</v>
      </c>
      <c r="O150" s="2622">
        <f t="shared" si="16"/>
        <v>0</v>
      </c>
      <c r="P150" s="2621">
        <f t="shared" si="16"/>
        <v>0</v>
      </c>
      <c r="Q150" s="2622">
        <f t="shared" si="16"/>
        <v>0</v>
      </c>
      <c r="R150" s="2621">
        <f t="shared" si="16"/>
        <v>0</v>
      </c>
      <c r="S150" s="2622">
        <f t="shared" si="16"/>
        <v>0</v>
      </c>
      <c r="T150" s="2621">
        <f t="shared" si="16"/>
        <v>0</v>
      </c>
      <c r="U150" s="2622">
        <f t="shared" si="16"/>
        <v>0</v>
      </c>
      <c r="V150" s="2621">
        <f t="shared" si="16"/>
        <v>0</v>
      </c>
      <c r="W150" s="2622">
        <f t="shared" si="16"/>
        <v>0</v>
      </c>
      <c r="X150" s="2621">
        <f t="shared" si="16"/>
        <v>0</v>
      </c>
      <c r="Y150" s="2622">
        <f t="shared" si="16"/>
        <v>0</v>
      </c>
      <c r="Z150" s="2623">
        <f t="shared" si="16"/>
        <v>0</v>
      </c>
      <c r="AA150" s="2624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2223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2223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366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4273" t="s">
        <v>164</v>
      </c>
      <c r="B156" s="2467" t="s">
        <v>152</v>
      </c>
      <c r="C156" s="2480">
        <f t="shared" si="18"/>
        <v>0</v>
      </c>
      <c r="D156" s="325">
        <f t="shared" si="19"/>
        <v>0</v>
      </c>
      <c r="E156" s="2481">
        <f t="shared" si="17"/>
        <v>0</v>
      </c>
      <c r="F156" s="2466"/>
      <c r="G156" s="2502"/>
      <c r="H156" s="2466"/>
      <c r="I156" s="2468"/>
      <c r="J156" s="2466"/>
      <c r="K156" s="2468"/>
      <c r="L156" s="2617"/>
      <c r="M156" s="2468"/>
      <c r="N156" s="2466"/>
      <c r="O156" s="2468"/>
      <c r="P156" s="2466"/>
      <c r="Q156" s="2468"/>
      <c r="R156" s="2466"/>
      <c r="S156" s="2468"/>
      <c r="T156" s="2466"/>
      <c r="U156" s="2468"/>
      <c r="V156" s="2540"/>
      <c r="W156" s="2468"/>
      <c r="X156" s="2540"/>
      <c r="Y156" s="2468"/>
      <c r="Z156" s="2606"/>
      <c r="AA156" s="2482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2223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2223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4282" t="s">
        <v>162</v>
      </c>
      <c r="B161" s="4283"/>
      <c r="C161" s="2618">
        <f>SUM(C151:C160)</f>
        <v>0</v>
      </c>
      <c r="D161" s="2619">
        <f>SUM(D151:D160)</f>
        <v>0</v>
      </c>
      <c r="E161" s="2620">
        <f>SUM(E151:E160)</f>
        <v>0</v>
      </c>
      <c r="F161" s="2618">
        <f>SUM(F151:F160)</f>
        <v>0</v>
      </c>
      <c r="G161" s="2622">
        <f t="shared" ref="G161:AA161" si="20">SUM(G151:G160)</f>
        <v>0</v>
      </c>
      <c r="H161" s="2618">
        <f t="shared" si="20"/>
        <v>0</v>
      </c>
      <c r="I161" s="2622">
        <f t="shared" si="20"/>
        <v>0</v>
      </c>
      <c r="J161" s="2618">
        <f t="shared" si="20"/>
        <v>0</v>
      </c>
      <c r="K161" s="2622">
        <f t="shared" si="20"/>
        <v>0</v>
      </c>
      <c r="L161" s="2618">
        <f t="shared" si="20"/>
        <v>0</v>
      </c>
      <c r="M161" s="2622">
        <f t="shared" si="20"/>
        <v>0</v>
      </c>
      <c r="N161" s="2618">
        <f t="shared" si="20"/>
        <v>0</v>
      </c>
      <c r="O161" s="2622">
        <f t="shared" si="20"/>
        <v>0</v>
      </c>
      <c r="P161" s="2618">
        <f t="shared" si="20"/>
        <v>0</v>
      </c>
      <c r="Q161" s="2622">
        <f t="shared" si="20"/>
        <v>0</v>
      </c>
      <c r="R161" s="2618">
        <f t="shared" si="20"/>
        <v>0</v>
      </c>
      <c r="S161" s="2622">
        <f t="shared" si="20"/>
        <v>0</v>
      </c>
      <c r="T161" s="2618">
        <f t="shared" si="20"/>
        <v>0</v>
      </c>
      <c r="U161" s="2622">
        <f t="shared" si="20"/>
        <v>0</v>
      </c>
      <c r="V161" s="2618">
        <f t="shared" si="20"/>
        <v>0</v>
      </c>
      <c r="W161" s="2622">
        <f t="shared" si="20"/>
        <v>0</v>
      </c>
      <c r="X161" s="2618">
        <f t="shared" si="20"/>
        <v>0</v>
      </c>
      <c r="Y161" s="2622">
        <f t="shared" si="20"/>
        <v>0</v>
      </c>
      <c r="Z161" s="2625">
        <f t="shared" si="20"/>
        <v>0</v>
      </c>
      <c r="AA161" s="2624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4273" t="s">
        <v>67</v>
      </c>
      <c r="D163" s="3245"/>
      <c r="E163" s="3246"/>
      <c r="F163" s="4266" t="s">
        <v>28</v>
      </c>
      <c r="G163" s="4277"/>
      <c r="H163" s="4277"/>
      <c r="I163" s="4277"/>
      <c r="J163" s="4277"/>
      <c r="K163" s="4277"/>
      <c r="L163" s="4277"/>
      <c r="M163" s="4277"/>
      <c r="N163" s="4277"/>
      <c r="O163" s="4277"/>
      <c r="P163" s="4277"/>
      <c r="Q163" s="4277"/>
      <c r="R163" s="4277"/>
      <c r="S163" s="4277"/>
      <c r="T163" s="4277"/>
      <c r="U163" s="4277"/>
      <c r="V163" s="4277"/>
      <c r="W163" s="4277"/>
      <c r="X163" s="4277"/>
      <c r="Y163" s="4277"/>
      <c r="Z163" s="4277"/>
      <c r="AA163" s="4277"/>
      <c r="AB163" s="4277"/>
      <c r="AC163" s="4277"/>
      <c r="AD163" s="4277"/>
      <c r="AE163" s="4277"/>
      <c r="AF163" s="4277"/>
      <c r="AG163" s="4277"/>
      <c r="AH163" s="4277"/>
      <c r="AI163" s="4277"/>
      <c r="AJ163" s="4277"/>
      <c r="AK163" s="4277"/>
      <c r="AL163" s="4277"/>
      <c r="AM163" s="4267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198"/>
      <c r="C164" s="3182"/>
      <c r="D164" s="3215"/>
      <c r="E164" s="3177"/>
      <c r="F164" s="4266" t="s">
        <v>166</v>
      </c>
      <c r="G164" s="4267"/>
      <c r="H164" s="4266" t="s">
        <v>167</v>
      </c>
      <c r="I164" s="4267"/>
      <c r="J164" s="4266" t="s">
        <v>145</v>
      </c>
      <c r="K164" s="4267"/>
      <c r="L164" s="4285" t="s">
        <v>146</v>
      </c>
      <c r="M164" s="4286"/>
      <c r="N164" s="4286" t="s">
        <v>147</v>
      </c>
      <c r="O164" s="4287"/>
      <c r="P164" s="4266" t="s">
        <v>168</v>
      </c>
      <c r="Q164" s="4267"/>
      <c r="R164" s="4277" t="s">
        <v>169</v>
      </c>
      <c r="S164" s="4267"/>
      <c r="T164" s="4277" t="s">
        <v>170</v>
      </c>
      <c r="U164" s="4267"/>
      <c r="V164" s="4266" t="s">
        <v>171</v>
      </c>
      <c r="W164" s="4267"/>
      <c r="X164" s="4277" t="s">
        <v>172</v>
      </c>
      <c r="Y164" s="4267"/>
      <c r="Z164" s="4279" t="s">
        <v>173</v>
      </c>
      <c r="AA164" s="4280"/>
      <c r="AB164" s="4279" t="s">
        <v>174</v>
      </c>
      <c r="AC164" s="4280"/>
      <c r="AD164" s="4279" t="s">
        <v>175</v>
      </c>
      <c r="AE164" s="4280"/>
      <c r="AF164" s="4279" t="s">
        <v>149</v>
      </c>
      <c r="AG164" s="4280"/>
      <c r="AH164" s="4279" t="s">
        <v>176</v>
      </c>
      <c r="AI164" s="4280"/>
      <c r="AJ164" s="4279" t="s">
        <v>177</v>
      </c>
      <c r="AK164" s="4280"/>
      <c r="AL164" s="4288" t="s">
        <v>129</v>
      </c>
      <c r="AM164" s="4280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177"/>
      <c r="C165" s="2600" t="s">
        <v>17</v>
      </c>
      <c r="D165" s="2628" t="s">
        <v>18</v>
      </c>
      <c r="E165" s="2225" t="s">
        <v>19</v>
      </c>
      <c r="F165" s="2629" t="s">
        <v>18</v>
      </c>
      <c r="G165" s="2225" t="s">
        <v>19</v>
      </c>
      <c r="H165" s="2629" t="s">
        <v>18</v>
      </c>
      <c r="I165" s="2225" t="s">
        <v>19</v>
      </c>
      <c r="J165" s="2629" t="s">
        <v>18</v>
      </c>
      <c r="K165" s="2225" t="s">
        <v>19</v>
      </c>
      <c r="L165" s="2601" t="s">
        <v>18</v>
      </c>
      <c r="M165" s="388" t="s">
        <v>19</v>
      </c>
      <c r="N165" s="2528" t="s">
        <v>18</v>
      </c>
      <c r="O165" s="2583" t="s">
        <v>19</v>
      </c>
      <c r="P165" s="2528" t="s">
        <v>18</v>
      </c>
      <c r="Q165" s="2583" t="s">
        <v>19</v>
      </c>
      <c r="R165" s="2614" t="s">
        <v>18</v>
      </c>
      <c r="S165" s="2220" t="s">
        <v>19</v>
      </c>
      <c r="T165" s="2614" t="s">
        <v>18</v>
      </c>
      <c r="U165" s="2220" t="s">
        <v>19</v>
      </c>
      <c r="V165" s="2601" t="s">
        <v>18</v>
      </c>
      <c r="W165" s="2220" t="s">
        <v>19</v>
      </c>
      <c r="X165" s="2614" t="s">
        <v>18</v>
      </c>
      <c r="Y165" s="2220" t="s">
        <v>19</v>
      </c>
      <c r="Z165" s="2616" t="s">
        <v>18</v>
      </c>
      <c r="AA165" s="1250" t="s">
        <v>19</v>
      </c>
      <c r="AB165" s="2616" t="s">
        <v>18</v>
      </c>
      <c r="AC165" s="1250" t="s">
        <v>19</v>
      </c>
      <c r="AD165" s="2616" t="s">
        <v>18</v>
      </c>
      <c r="AE165" s="1250" t="s">
        <v>19</v>
      </c>
      <c r="AF165" s="2616" t="s">
        <v>18</v>
      </c>
      <c r="AG165" s="1250" t="s">
        <v>19</v>
      </c>
      <c r="AH165" s="2616" t="s">
        <v>18</v>
      </c>
      <c r="AI165" s="1250" t="s">
        <v>19</v>
      </c>
      <c r="AJ165" s="2616" t="s">
        <v>18</v>
      </c>
      <c r="AK165" s="1250" t="s">
        <v>19</v>
      </c>
      <c r="AL165" s="2630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2631" t="s">
        <v>179</v>
      </c>
      <c r="C166" s="2480">
        <f>SUM(D166+E166)</f>
        <v>0</v>
      </c>
      <c r="D166" s="325">
        <f>SUM(F166+H166+J166+L166+N166+P166+R166+T166+V166+X166+Z166+AB166+AD166+AF166+AH166+AJ166+AL166)</f>
        <v>0</v>
      </c>
      <c r="E166" s="2496">
        <f>SUM(G166+I166+K166+M166+O166+Q166+S166+U166+W166+Y166+AA166+AC166+AE166+AG166+AI166+AK166+AM166)</f>
        <v>0</v>
      </c>
      <c r="F166" s="2466"/>
      <c r="G166" s="2468"/>
      <c r="H166" s="2466"/>
      <c r="I166" s="2468"/>
      <c r="J166" s="2466"/>
      <c r="K166" s="2468"/>
      <c r="L166" s="2466"/>
      <c r="M166" s="391"/>
      <c r="N166" s="391"/>
      <c r="O166" s="2468"/>
      <c r="P166" s="2466"/>
      <c r="Q166" s="2468"/>
      <c r="R166" s="2497"/>
      <c r="S166" s="2468"/>
      <c r="T166" s="2497"/>
      <c r="U166" s="2468"/>
      <c r="V166" s="2466"/>
      <c r="W166" s="2468"/>
      <c r="X166" s="2497"/>
      <c r="Y166" s="2468"/>
      <c r="Z166" s="2483"/>
      <c r="AA166" s="2482"/>
      <c r="AB166" s="2483"/>
      <c r="AC166" s="2482"/>
      <c r="AD166" s="2483"/>
      <c r="AE166" s="2482"/>
      <c r="AF166" s="2483"/>
      <c r="AG166" s="2482"/>
      <c r="AH166" s="2483"/>
      <c r="AI166" s="2482"/>
      <c r="AJ166" s="2483"/>
      <c r="AK166" s="2482"/>
      <c r="AL166" s="2632"/>
      <c r="AM166" s="2482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241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2631" t="s">
        <v>179</v>
      </c>
      <c r="C169" s="2480">
        <f t="shared" si="21"/>
        <v>0</v>
      </c>
      <c r="D169" s="325">
        <f t="shared" si="22"/>
        <v>0</v>
      </c>
      <c r="E169" s="2496">
        <f t="shared" si="22"/>
        <v>0</v>
      </c>
      <c r="F169" s="2466"/>
      <c r="G169" s="2468"/>
      <c r="H169" s="2466"/>
      <c r="I169" s="2468"/>
      <c r="J169" s="2466"/>
      <c r="K169" s="2468"/>
      <c r="L169" s="2466"/>
      <c r="M169" s="391"/>
      <c r="N169" s="391"/>
      <c r="O169" s="2468"/>
      <c r="P169" s="2466"/>
      <c r="Q169" s="2468"/>
      <c r="R169" s="2497"/>
      <c r="S169" s="2468"/>
      <c r="T169" s="2497"/>
      <c r="U169" s="2468"/>
      <c r="V169" s="2466"/>
      <c r="W169" s="2468"/>
      <c r="X169" s="2497"/>
      <c r="Y169" s="2468"/>
      <c r="Z169" s="2483"/>
      <c r="AA169" s="2482"/>
      <c r="AB169" s="2483"/>
      <c r="AC169" s="2482"/>
      <c r="AD169" s="2483"/>
      <c r="AE169" s="2482"/>
      <c r="AF169" s="2483"/>
      <c r="AG169" s="2482"/>
      <c r="AH169" s="2483"/>
      <c r="AI169" s="2482"/>
      <c r="AJ169" s="2483"/>
      <c r="AK169" s="2482"/>
      <c r="AL169" s="2632"/>
      <c r="AM169" s="2482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241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4281" t="s">
        <v>25</v>
      </c>
      <c r="B173" s="4281" t="s">
        <v>26</v>
      </c>
      <c r="C173" s="4273" t="s">
        <v>67</v>
      </c>
      <c r="D173" s="3245"/>
      <c r="E173" s="3246"/>
      <c r="F173" s="4266" t="s">
        <v>28</v>
      </c>
      <c r="G173" s="4277"/>
      <c r="H173" s="4277"/>
      <c r="I173" s="4277"/>
      <c r="J173" s="4277"/>
      <c r="K173" s="4277"/>
      <c r="L173" s="4277"/>
      <c r="M173" s="4277"/>
      <c r="N173" s="4277"/>
      <c r="O173" s="426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215"/>
      <c r="E174" s="3177"/>
      <c r="F174" s="4266" t="s">
        <v>175</v>
      </c>
      <c r="G174" s="4267"/>
      <c r="H174" s="4266" t="s">
        <v>149</v>
      </c>
      <c r="I174" s="4267"/>
      <c r="J174" s="4266" t="s">
        <v>176</v>
      </c>
      <c r="K174" s="4267"/>
      <c r="L174" s="4266" t="s">
        <v>177</v>
      </c>
      <c r="M174" s="4267"/>
      <c r="N174" s="4266" t="s">
        <v>129</v>
      </c>
      <c r="O174" s="4267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4251"/>
      <c r="B175" s="4251"/>
      <c r="C175" s="2600" t="s">
        <v>17</v>
      </c>
      <c r="D175" s="2628" t="s">
        <v>18</v>
      </c>
      <c r="E175" s="2225" t="s">
        <v>19</v>
      </c>
      <c r="F175" s="2629" t="s">
        <v>18</v>
      </c>
      <c r="G175" s="2225" t="s">
        <v>19</v>
      </c>
      <c r="H175" s="2629" t="s">
        <v>18</v>
      </c>
      <c r="I175" s="2225" t="s">
        <v>19</v>
      </c>
      <c r="J175" s="2629" t="s">
        <v>18</v>
      </c>
      <c r="K175" s="2225" t="s">
        <v>19</v>
      </c>
      <c r="L175" s="2629" t="s">
        <v>18</v>
      </c>
      <c r="M175" s="2225" t="s">
        <v>19</v>
      </c>
      <c r="N175" s="2629" t="s">
        <v>18</v>
      </c>
      <c r="O175" s="2225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4281" t="s">
        <v>184</v>
      </c>
      <c r="B176" s="2631" t="s">
        <v>185</v>
      </c>
      <c r="C176" s="2480">
        <f t="shared" ref="C176:C181" si="23">SUM(D176+E176)</f>
        <v>0</v>
      </c>
      <c r="D176" s="325">
        <f>SUM(F176+H176+J176+L176+N176)</f>
        <v>0</v>
      </c>
      <c r="E176" s="2496">
        <f t="shared" ref="D176:E181" si="24">SUM(G176+I176+K176+M176+O176)</f>
        <v>0</v>
      </c>
      <c r="F176" s="2466"/>
      <c r="G176" s="2469"/>
      <c r="H176" s="2466"/>
      <c r="I176" s="2468"/>
      <c r="J176" s="2497"/>
      <c r="K176" s="2469"/>
      <c r="L176" s="2466"/>
      <c r="M176" s="2468"/>
      <c r="N176" s="2466"/>
      <c r="O176" s="2468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406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4251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4281" t="s">
        <v>188</v>
      </c>
      <c r="B179" s="2484" t="s">
        <v>185</v>
      </c>
      <c r="C179" s="2480">
        <f t="shared" si="23"/>
        <v>0</v>
      </c>
      <c r="D179" s="325">
        <f t="shared" si="24"/>
        <v>0</v>
      </c>
      <c r="E179" s="2496">
        <f t="shared" si="24"/>
        <v>0</v>
      </c>
      <c r="F179" s="2466"/>
      <c r="G179" s="2468"/>
      <c r="H179" s="2466"/>
      <c r="I179" s="2469"/>
      <c r="J179" s="2466"/>
      <c r="K179" s="2468"/>
      <c r="L179" s="2497"/>
      <c r="M179" s="2469"/>
      <c r="N179" s="2466"/>
      <c r="O179" s="2468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4251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4273" t="s">
        <v>190</v>
      </c>
      <c r="B183" s="3246"/>
      <c r="C183" s="4273" t="s">
        <v>67</v>
      </c>
      <c r="D183" s="3245"/>
      <c r="E183" s="3246"/>
      <c r="F183" s="4266" t="s">
        <v>28</v>
      </c>
      <c r="G183" s="4277"/>
      <c r="H183" s="4277"/>
      <c r="I183" s="4277"/>
      <c r="J183" s="4277"/>
      <c r="K183" s="4277"/>
      <c r="L183" s="4277"/>
      <c r="M183" s="4277"/>
      <c r="N183" s="4277"/>
      <c r="O183" s="4277"/>
      <c r="P183" s="4277"/>
      <c r="Q183" s="4267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198"/>
      <c r="C184" s="3182"/>
      <c r="D184" s="3215"/>
      <c r="E184" s="3177"/>
      <c r="F184" s="4266" t="s">
        <v>149</v>
      </c>
      <c r="G184" s="4267"/>
      <c r="H184" s="4266" t="s">
        <v>176</v>
      </c>
      <c r="I184" s="4267"/>
      <c r="J184" s="4266" t="s">
        <v>177</v>
      </c>
      <c r="K184" s="4267"/>
      <c r="L184" s="4266" t="s">
        <v>191</v>
      </c>
      <c r="M184" s="4267"/>
      <c r="N184" s="4266" t="s">
        <v>192</v>
      </c>
      <c r="O184" s="4267"/>
      <c r="P184" s="4266" t="s">
        <v>193</v>
      </c>
      <c r="Q184" s="4267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2600" t="s">
        <v>17</v>
      </c>
      <c r="D185" s="2628" t="s">
        <v>18</v>
      </c>
      <c r="E185" s="2225" t="s">
        <v>19</v>
      </c>
      <c r="F185" s="2629" t="s">
        <v>18</v>
      </c>
      <c r="G185" s="2225" t="s">
        <v>19</v>
      </c>
      <c r="H185" s="2629" t="s">
        <v>18</v>
      </c>
      <c r="I185" s="2225" t="s">
        <v>19</v>
      </c>
      <c r="J185" s="2629" t="s">
        <v>18</v>
      </c>
      <c r="K185" s="2229" t="s">
        <v>19</v>
      </c>
      <c r="L185" s="2629" t="s">
        <v>18</v>
      </c>
      <c r="M185" s="2225" t="s">
        <v>19</v>
      </c>
      <c r="N185" s="2629" t="s">
        <v>18</v>
      </c>
      <c r="O185" s="2225" t="s">
        <v>19</v>
      </c>
      <c r="P185" s="2629" t="s">
        <v>18</v>
      </c>
      <c r="Q185" s="2229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4293" t="s">
        <v>194</v>
      </c>
      <c r="B186" s="4294"/>
      <c r="C186" s="2480">
        <f>SUM(D186+E186)</f>
        <v>19</v>
      </c>
      <c r="D186" s="325">
        <f>SUM(F186+H186+J186+L186+N186+P186)</f>
        <v>9</v>
      </c>
      <c r="E186" s="2496">
        <f t="shared" ref="D186:E188" si="25">SUM(G186+I186+K186+M186+O186+Q186)</f>
        <v>10</v>
      </c>
      <c r="F186" s="2466">
        <v>2</v>
      </c>
      <c r="G186" s="2469">
        <v>1</v>
      </c>
      <c r="H186" s="2466">
        <v>2</v>
      </c>
      <c r="I186" s="2468">
        <v>3</v>
      </c>
      <c r="J186" s="2497">
        <v>4</v>
      </c>
      <c r="K186" s="2468">
        <v>2</v>
      </c>
      <c r="L186" s="2497">
        <v>1</v>
      </c>
      <c r="M186" s="2469">
        <v>2</v>
      </c>
      <c r="N186" s="2466">
        <v>0</v>
      </c>
      <c r="O186" s="2468">
        <v>2</v>
      </c>
      <c r="P186" s="2497">
        <v>0</v>
      </c>
      <c r="Q186" s="2468">
        <v>0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123</v>
      </c>
      <c r="D187" s="335">
        <f t="shared" si="25"/>
        <v>63</v>
      </c>
      <c r="E187" s="406">
        <f t="shared" si="25"/>
        <v>60</v>
      </c>
      <c r="F187" s="365">
        <v>18</v>
      </c>
      <c r="G187" s="407">
        <v>15</v>
      </c>
      <c r="H187" s="365">
        <v>11</v>
      </c>
      <c r="I187" s="367">
        <v>13</v>
      </c>
      <c r="J187" s="408">
        <v>13</v>
      </c>
      <c r="K187" s="367">
        <v>9</v>
      </c>
      <c r="L187" s="408">
        <v>11</v>
      </c>
      <c r="M187" s="407">
        <v>10</v>
      </c>
      <c r="N187" s="365">
        <v>6</v>
      </c>
      <c r="O187" s="367">
        <v>10</v>
      </c>
      <c r="P187" s="408">
        <v>4</v>
      </c>
      <c r="Q187" s="367">
        <v>3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33</v>
      </c>
      <c r="D188" s="335">
        <f t="shared" si="25"/>
        <v>16</v>
      </c>
      <c r="E188" s="414">
        <f t="shared" si="25"/>
        <v>17</v>
      </c>
      <c r="F188" s="69">
        <v>3</v>
      </c>
      <c r="G188" s="415">
        <v>6</v>
      </c>
      <c r="H188" s="69">
        <v>7</v>
      </c>
      <c r="I188" s="70">
        <v>3</v>
      </c>
      <c r="J188" s="160">
        <v>2</v>
      </c>
      <c r="K188" s="70">
        <v>2</v>
      </c>
      <c r="L188" s="160">
        <v>2</v>
      </c>
      <c r="M188" s="415">
        <v>2</v>
      </c>
      <c r="N188" s="69">
        <v>1</v>
      </c>
      <c r="O188" s="70">
        <v>3</v>
      </c>
      <c r="P188" s="160">
        <v>1</v>
      </c>
      <c r="Q188" s="70">
        <v>1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4266" t="s">
        <v>67</v>
      </c>
      <c r="B189" s="4267"/>
      <c r="C189" s="2587">
        <f t="shared" ref="C189:Q189" si="26">SUM(C186:C188)</f>
        <v>175</v>
      </c>
      <c r="D189" s="2633">
        <f t="shared" si="26"/>
        <v>88</v>
      </c>
      <c r="E189" s="2588">
        <f t="shared" si="26"/>
        <v>87</v>
      </c>
      <c r="F189" s="2587">
        <f t="shared" si="26"/>
        <v>23</v>
      </c>
      <c r="G189" s="2588">
        <f t="shared" si="26"/>
        <v>22</v>
      </c>
      <c r="H189" s="2587">
        <f t="shared" si="26"/>
        <v>20</v>
      </c>
      <c r="I189" s="2588">
        <f t="shared" si="26"/>
        <v>19</v>
      </c>
      <c r="J189" s="2587">
        <f t="shared" si="26"/>
        <v>19</v>
      </c>
      <c r="K189" s="2588">
        <f t="shared" si="26"/>
        <v>13</v>
      </c>
      <c r="L189" s="2587">
        <f t="shared" si="26"/>
        <v>14</v>
      </c>
      <c r="M189" s="2588">
        <f t="shared" si="26"/>
        <v>14</v>
      </c>
      <c r="N189" s="2587">
        <f t="shared" si="26"/>
        <v>7</v>
      </c>
      <c r="O189" s="2588">
        <f t="shared" si="26"/>
        <v>15</v>
      </c>
      <c r="P189" s="2587">
        <f t="shared" si="26"/>
        <v>5</v>
      </c>
      <c r="Q189" s="2556">
        <f t="shared" si="26"/>
        <v>4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2634"/>
      <c r="N190" s="2634"/>
      <c r="O190" s="2634"/>
      <c r="P190" s="2634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4295" t="s">
        <v>199</v>
      </c>
      <c r="B192" s="3246"/>
      <c r="C192" s="4296" t="s">
        <v>121</v>
      </c>
      <c r="D192" s="3285"/>
      <c r="E192" s="4297"/>
      <c r="F192" s="4289" t="s">
        <v>28</v>
      </c>
      <c r="G192" s="4290"/>
      <c r="H192" s="4290"/>
      <c r="I192" s="4290"/>
      <c r="J192" s="4290"/>
      <c r="K192" s="4290"/>
      <c r="L192" s="4290"/>
      <c r="M192" s="4290"/>
      <c r="N192" s="4290"/>
      <c r="O192" s="4290"/>
      <c r="P192" s="4290"/>
      <c r="Q192" s="4291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198"/>
      <c r="C193" s="3287"/>
      <c r="D193" s="3288"/>
      <c r="E193" s="3289"/>
      <c r="F193" s="4285" t="s">
        <v>122</v>
      </c>
      <c r="G193" s="4287"/>
      <c r="H193" s="4292" t="s">
        <v>123</v>
      </c>
      <c r="I193" s="4287"/>
      <c r="J193" s="4292" t="s">
        <v>124</v>
      </c>
      <c r="K193" s="4287"/>
      <c r="L193" s="4292" t="s">
        <v>125</v>
      </c>
      <c r="M193" s="4287"/>
      <c r="N193" s="4292" t="s">
        <v>126</v>
      </c>
      <c r="O193" s="4287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2601" t="s">
        <v>17</v>
      </c>
      <c r="D194" s="2528" t="s">
        <v>18</v>
      </c>
      <c r="E194" s="2635" t="s">
        <v>19</v>
      </c>
      <c r="F194" s="2601" t="s">
        <v>18</v>
      </c>
      <c r="G194" s="2583" t="s">
        <v>19</v>
      </c>
      <c r="H194" s="2614" t="s">
        <v>18</v>
      </c>
      <c r="I194" s="2583" t="s">
        <v>19</v>
      </c>
      <c r="J194" s="2614" t="s">
        <v>18</v>
      </c>
      <c r="K194" s="2583" t="s">
        <v>19</v>
      </c>
      <c r="L194" s="2614" t="s">
        <v>18</v>
      </c>
      <c r="M194" s="2583" t="s">
        <v>19</v>
      </c>
      <c r="N194" s="2614" t="s">
        <v>18</v>
      </c>
      <c r="O194" s="2583" t="s">
        <v>19</v>
      </c>
      <c r="P194" s="2614" t="s">
        <v>18</v>
      </c>
      <c r="Q194" s="2583" t="s">
        <v>19</v>
      </c>
      <c r="X194" s="8"/>
      <c r="Y194" s="8"/>
      <c r="AY194" s="9"/>
      <c r="AZ194" s="9"/>
    </row>
    <row r="195" spans="1:132" ht="16.350000000000001" customHeight="1" x14ac:dyDescent="0.25">
      <c r="A195" s="4302" t="s">
        <v>201</v>
      </c>
      <c r="B195" s="4303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4304" t="s">
        <v>207</v>
      </c>
      <c r="B201" s="3315"/>
      <c r="C201" s="4309" t="s">
        <v>67</v>
      </c>
      <c r="D201" s="3325"/>
      <c r="E201" s="3326"/>
      <c r="F201" s="4314" t="s">
        <v>28</v>
      </c>
      <c r="G201" s="4314"/>
      <c r="H201" s="4314"/>
      <c r="I201" s="4314"/>
      <c r="J201" s="4314"/>
      <c r="K201" s="4314"/>
      <c r="L201" s="4314"/>
      <c r="M201" s="4314"/>
      <c r="N201" s="4314"/>
      <c r="O201" s="4314"/>
      <c r="P201" s="4314"/>
      <c r="Q201" s="4314"/>
      <c r="R201" s="4314"/>
      <c r="S201" s="4314"/>
      <c r="T201" s="4314"/>
      <c r="U201" s="4314"/>
      <c r="V201" s="4314"/>
      <c r="W201" s="4314"/>
      <c r="X201" s="4314"/>
      <c r="Y201" s="4314"/>
      <c r="Z201" s="4314"/>
      <c r="AA201" s="4314"/>
      <c r="AB201" s="4314"/>
      <c r="AC201" s="4315"/>
      <c r="AD201" s="4298" t="s">
        <v>208</v>
      </c>
      <c r="AE201" s="3291"/>
      <c r="AF201" s="3294" t="s">
        <v>209</v>
      </c>
      <c r="AG201" s="3291"/>
      <c r="AH201" s="4299" t="s">
        <v>29</v>
      </c>
      <c r="AI201" s="4300" t="s">
        <v>30</v>
      </c>
      <c r="BA201" s="8"/>
      <c r="BB201" s="8"/>
      <c r="EB201" s="428"/>
    </row>
    <row r="202" spans="1:132" ht="21" customHeight="1" x14ac:dyDescent="0.25">
      <c r="A202" s="3473"/>
      <c r="B202" s="3317"/>
      <c r="C202" s="3702"/>
      <c r="D202" s="3328"/>
      <c r="E202" s="3704"/>
      <c r="F202" s="4274" t="s">
        <v>210</v>
      </c>
      <c r="G202" s="4276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4306" t="s">
        <v>217</v>
      </c>
      <c r="U202" s="4306"/>
      <c r="V202" s="4306" t="s">
        <v>218</v>
      </c>
      <c r="W202" s="4306"/>
      <c r="X202" s="4306" t="s">
        <v>219</v>
      </c>
      <c r="Y202" s="4306"/>
      <c r="Z202" s="4292" t="s">
        <v>122</v>
      </c>
      <c r="AA202" s="4287"/>
      <c r="AB202" s="4292" t="s">
        <v>123</v>
      </c>
      <c r="AC202" s="4305"/>
      <c r="AD202" s="3292"/>
      <c r="AE202" s="3682"/>
      <c r="AF202" s="3295"/>
      <c r="AG202" s="3682"/>
      <c r="AH202" s="3462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2636" t="s">
        <v>220</v>
      </c>
      <c r="D203" s="2637" t="s">
        <v>18</v>
      </c>
      <c r="E203" s="2230" t="s">
        <v>19</v>
      </c>
      <c r="F203" s="2638" t="s">
        <v>18</v>
      </c>
      <c r="G203" s="2639" t="s">
        <v>19</v>
      </c>
      <c r="H203" s="2638" t="s">
        <v>18</v>
      </c>
      <c r="I203" s="2639" t="s">
        <v>19</v>
      </c>
      <c r="J203" s="2638" t="s">
        <v>18</v>
      </c>
      <c r="K203" s="2639" t="s">
        <v>19</v>
      </c>
      <c r="L203" s="2638" t="s">
        <v>18</v>
      </c>
      <c r="M203" s="2639" t="s">
        <v>19</v>
      </c>
      <c r="N203" s="2638" t="s">
        <v>18</v>
      </c>
      <c r="O203" s="2639" t="s">
        <v>19</v>
      </c>
      <c r="P203" s="2638" t="s">
        <v>18</v>
      </c>
      <c r="Q203" s="2639" t="s">
        <v>19</v>
      </c>
      <c r="R203" s="2638" t="s">
        <v>18</v>
      </c>
      <c r="S203" s="2639" t="s">
        <v>19</v>
      </c>
      <c r="T203" s="2638" t="s">
        <v>18</v>
      </c>
      <c r="U203" s="2639" t="s">
        <v>19</v>
      </c>
      <c r="V203" s="2638" t="s">
        <v>18</v>
      </c>
      <c r="W203" s="2639" t="s">
        <v>19</v>
      </c>
      <c r="X203" s="2638" t="s">
        <v>18</v>
      </c>
      <c r="Y203" s="2639" t="s">
        <v>19</v>
      </c>
      <c r="Z203" s="2638" t="s">
        <v>18</v>
      </c>
      <c r="AA203" s="2639" t="s">
        <v>19</v>
      </c>
      <c r="AB203" s="2638" t="s">
        <v>18</v>
      </c>
      <c r="AC203" s="2640" t="s">
        <v>19</v>
      </c>
      <c r="AD203" s="2641" t="s">
        <v>18</v>
      </c>
      <c r="AE203" s="2639" t="s">
        <v>19</v>
      </c>
      <c r="AF203" s="2641" t="s">
        <v>18</v>
      </c>
      <c r="AG203" s="2639" t="s">
        <v>19</v>
      </c>
      <c r="AH203" s="3685"/>
      <c r="AI203" s="4301" t="s">
        <v>19</v>
      </c>
      <c r="BA203" s="8"/>
      <c r="BB203" s="8"/>
      <c r="EB203" s="428"/>
    </row>
    <row r="204" spans="1:132" ht="16.350000000000001" customHeight="1" x14ac:dyDescent="0.25">
      <c r="A204" s="4307" t="s">
        <v>221</v>
      </c>
      <c r="B204" s="2485" t="s">
        <v>137</v>
      </c>
      <c r="C204" s="2486">
        <f>SUM(D204+E204)</f>
        <v>0</v>
      </c>
      <c r="D204" s="443">
        <f>SUM(F204+H204+J204+L204+N204+P204+R204+T204+V204+X204+Z204+AB204)</f>
        <v>0</v>
      </c>
      <c r="E204" s="2487">
        <f>SUM(G204+I204+K204+M204+O204+Q204+S204+U204+W204+Y204+AA204+AC204)</f>
        <v>0</v>
      </c>
      <c r="F204" s="2488"/>
      <c r="G204" s="2489"/>
      <c r="H204" s="2488"/>
      <c r="I204" s="2489"/>
      <c r="J204" s="2488"/>
      <c r="K204" s="2489"/>
      <c r="L204" s="2488"/>
      <c r="M204" s="2489"/>
      <c r="N204" s="2488"/>
      <c r="O204" s="2489"/>
      <c r="P204" s="2488"/>
      <c r="Q204" s="2490"/>
      <c r="R204" s="2488"/>
      <c r="S204" s="2490"/>
      <c r="T204" s="2488"/>
      <c r="U204" s="2489"/>
      <c r="V204" s="2488"/>
      <c r="W204" s="2489"/>
      <c r="X204" s="2488"/>
      <c r="Y204" s="2490"/>
      <c r="Z204" s="2488"/>
      <c r="AA204" s="2490"/>
      <c r="AB204" s="2488"/>
      <c r="AC204" s="2491"/>
      <c r="AD204" s="2489"/>
      <c r="AE204" s="2490"/>
      <c r="AF204" s="2489"/>
      <c r="AG204" s="2490"/>
      <c r="AH204" s="2492"/>
      <c r="AI204" s="2490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4308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2642">
        <f>SUM(D206+E206)</f>
        <v>0</v>
      </c>
      <c r="D206" s="2643">
        <f>SUM(D204+D205)</f>
        <v>0</v>
      </c>
      <c r="E206" s="2644">
        <f>SUM(E204+E205)</f>
        <v>0</v>
      </c>
      <c r="F206" s="2642">
        <f>SUM(F204+F205)</f>
        <v>0</v>
      </c>
      <c r="G206" s="2645">
        <f t="shared" ref="G206:AI206" si="29">SUM(G204+G205)</f>
        <v>0</v>
      </c>
      <c r="H206" s="2642">
        <f t="shared" si="29"/>
        <v>0</v>
      </c>
      <c r="I206" s="2645">
        <f t="shared" si="29"/>
        <v>0</v>
      </c>
      <c r="J206" s="2642">
        <f t="shared" si="29"/>
        <v>0</v>
      </c>
      <c r="K206" s="2645">
        <f t="shared" si="29"/>
        <v>0</v>
      </c>
      <c r="L206" s="2642">
        <f t="shared" si="29"/>
        <v>0</v>
      </c>
      <c r="M206" s="2645">
        <f t="shared" si="29"/>
        <v>0</v>
      </c>
      <c r="N206" s="2642">
        <f t="shared" si="29"/>
        <v>0</v>
      </c>
      <c r="O206" s="2645">
        <f t="shared" si="29"/>
        <v>0</v>
      </c>
      <c r="P206" s="2642">
        <f t="shared" si="29"/>
        <v>0</v>
      </c>
      <c r="Q206" s="2645">
        <f t="shared" si="29"/>
        <v>0</v>
      </c>
      <c r="R206" s="2642">
        <f t="shared" si="29"/>
        <v>0</v>
      </c>
      <c r="S206" s="2645">
        <f t="shared" si="29"/>
        <v>0</v>
      </c>
      <c r="T206" s="2642">
        <f t="shared" si="29"/>
        <v>0</v>
      </c>
      <c r="U206" s="2645">
        <f t="shared" si="29"/>
        <v>0</v>
      </c>
      <c r="V206" s="2642">
        <f t="shared" si="29"/>
        <v>0</v>
      </c>
      <c r="W206" s="2645">
        <f t="shared" si="29"/>
        <v>0</v>
      </c>
      <c r="X206" s="2642">
        <f t="shared" si="29"/>
        <v>0</v>
      </c>
      <c r="Y206" s="2645">
        <f t="shared" si="29"/>
        <v>0</v>
      </c>
      <c r="Z206" s="2642">
        <f t="shared" si="29"/>
        <v>0</v>
      </c>
      <c r="AA206" s="2645">
        <f t="shared" si="29"/>
        <v>0</v>
      </c>
      <c r="AB206" s="2642">
        <f t="shared" si="29"/>
        <v>0</v>
      </c>
      <c r="AC206" s="2646">
        <f t="shared" si="29"/>
        <v>0</v>
      </c>
      <c r="AD206" s="2647">
        <f t="shared" si="29"/>
        <v>0</v>
      </c>
      <c r="AE206" s="2645">
        <f t="shared" si="29"/>
        <v>0</v>
      </c>
      <c r="AF206" s="2647">
        <f t="shared" si="29"/>
        <v>0</v>
      </c>
      <c r="AG206" s="2645">
        <f t="shared" si="29"/>
        <v>0</v>
      </c>
      <c r="AH206" s="2648">
        <f t="shared" si="29"/>
        <v>0</v>
      </c>
      <c r="AI206" s="2644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4304" t="s">
        <v>225</v>
      </c>
      <c r="B208" s="3315"/>
      <c r="C208" s="4309" t="s">
        <v>67</v>
      </c>
      <c r="D208" s="3325"/>
      <c r="E208" s="3326"/>
      <c r="F208" s="4310" t="s">
        <v>28</v>
      </c>
      <c r="G208" s="4311"/>
      <c r="H208" s="4311"/>
      <c r="I208" s="4311"/>
      <c r="J208" s="4311"/>
      <c r="K208" s="4311"/>
      <c r="L208" s="4311"/>
      <c r="M208" s="4311"/>
      <c r="N208" s="4311"/>
      <c r="O208" s="4312"/>
      <c r="P208" s="3333" t="s">
        <v>226</v>
      </c>
      <c r="Q208" s="3315"/>
      <c r="R208" s="3333" t="s">
        <v>30</v>
      </c>
      <c r="S208" s="3315"/>
      <c r="T208" s="4310" t="s">
        <v>227</v>
      </c>
      <c r="U208" s="4311"/>
      <c r="V208" s="4311"/>
      <c r="W208" s="4313"/>
    </row>
    <row r="209" spans="1:130" ht="15" customHeight="1" x14ac:dyDescent="0.25">
      <c r="A209" s="3473"/>
      <c r="B209" s="3317"/>
      <c r="C209" s="3702"/>
      <c r="D209" s="3328"/>
      <c r="E209" s="3704"/>
      <c r="F209" s="4316" t="s">
        <v>31</v>
      </c>
      <c r="G209" s="4316"/>
      <c r="H209" s="4316" t="s">
        <v>32</v>
      </c>
      <c r="I209" s="4316"/>
      <c r="J209" s="4316" t="s">
        <v>142</v>
      </c>
      <c r="K209" s="4316"/>
      <c r="L209" s="4316" t="s">
        <v>228</v>
      </c>
      <c r="M209" s="4316"/>
      <c r="N209" s="4316" t="s">
        <v>229</v>
      </c>
      <c r="O209" s="4317"/>
      <c r="P209" s="3334"/>
      <c r="Q209" s="3689"/>
      <c r="R209" s="3334"/>
      <c r="S209" s="3689"/>
      <c r="T209" s="4307" t="s">
        <v>95</v>
      </c>
      <c r="U209" s="3600" t="s">
        <v>230</v>
      </c>
      <c r="V209" s="4307" t="s">
        <v>231</v>
      </c>
      <c r="W209" s="4307" t="s">
        <v>232</v>
      </c>
    </row>
    <row r="210" spans="1:130" s="467" customFormat="1" x14ac:dyDescent="0.25">
      <c r="A210" s="3688"/>
      <c r="B210" s="3689"/>
      <c r="C210" s="2636" t="s">
        <v>220</v>
      </c>
      <c r="D210" s="2637" t="s">
        <v>18</v>
      </c>
      <c r="E210" s="2230" t="s">
        <v>19</v>
      </c>
      <c r="F210" s="2638" t="s">
        <v>18</v>
      </c>
      <c r="G210" s="2639" t="s">
        <v>19</v>
      </c>
      <c r="H210" s="2638" t="s">
        <v>18</v>
      </c>
      <c r="I210" s="2639" t="s">
        <v>19</v>
      </c>
      <c r="J210" s="2638" t="s">
        <v>18</v>
      </c>
      <c r="K210" s="2639" t="s">
        <v>19</v>
      </c>
      <c r="L210" s="2638" t="s">
        <v>18</v>
      </c>
      <c r="M210" s="2639" t="s">
        <v>19</v>
      </c>
      <c r="N210" s="2638" t="s">
        <v>18</v>
      </c>
      <c r="O210" s="2640" t="s">
        <v>19</v>
      </c>
      <c r="P210" s="2641" t="s">
        <v>18</v>
      </c>
      <c r="Q210" s="2639" t="s">
        <v>19</v>
      </c>
      <c r="R210" s="2641" t="s">
        <v>18</v>
      </c>
      <c r="S210" s="2639" t="s">
        <v>19</v>
      </c>
      <c r="T210" s="4308"/>
      <c r="U210" s="3712"/>
      <c r="V210" s="4308"/>
      <c r="W210" s="4308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318" t="s">
        <v>233</v>
      </c>
      <c r="B211" s="4319"/>
      <c r="C211" s="2642">
        <f>SUM(D211+E211)</f>
        <v>0</v>
      </c>
      <c r="D211" s="2643">
        <f>SUM(F211+H211+J211+L211+N211)</f>
        <v>0</v>
      </c>
      <c r="E211" s="2644">
        <f>SUM(G211+I211+K211+M211+O211)</f>
        <v>0</v>
      </c>
      <c r="F211" s="2650"/>
      <c r="G211" s="2651"/>
      <c r="H211" s="2650"/>
      <c r="I211" s="2651"/>
      <c r="J211" s="2650"/>
      <c r="K211" s="2651"/>
      <c r="L211" s="2650"/>
      <c r="M211" s="2651"/>
      <c r="N211" s="2650"/>
      <c r="O211" s="2652"/>
      <c r="P211" s="2651"/>
      <c r="Q211" s="2653"/>
      <c r="R211" s="2651"/>
      <c r="S211" s="2653"/>
      <c r="T211" s="2654"/>
      <c r="U211" s="2653"/>
      <c r="V211" s="2654"/>
      <c r="W211" s="2654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320" t="s">
        <v>225</v>
      </c>
      <c r="B213" s="3315"/>
      <c r="C213" s="4266" t="s">
        <v>235</v>
      </c>
      <c r="D213" s="4321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2638" t="s">
        <v>18</v>
      </c>
      <c r="D214" s="2640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4323" t="s">
        <v>236</v>
      </c>
      <c r="B215" s="4324"/>
      <c r="C215" s="2488"/>
      <c r="D215" s="2491"/>
      <c r="E215" s="2490"/>
      <c r="F215" s="2490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31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317"/>
      <c r="B219" s="2231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317"/>
      <c r="B220" s="2231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2232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2493" t="s">
        <v>245</v>
      </c>
      <c r="C222" s="2488"/>
      <c r="D222" s="2491"/>
      <c r="E222" s="2490"/>
      <c r="F222" s="2490"/>
      <c r="G222" s="428"/>
      <c r="X222" s="8"/>
      <c r="Y222" s="8"/>
      <c r="AY222" s="9"/>
      <c r="AZ222" s="9"/>
    </row>
    <row r="223" spans="1:130" x14ac:dyDescent="0.25">
      <c r="A223" s="3317"/>
      <c r="B223" s="2231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2233" t="s">
        <v>247</v>
      </c>
      <c r="C224" s="485"/>
      <c r="D224" s="2655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320" t="s">
        <v>249</v>
      </c>
      <c r="B226" s="3315"/>
      <c r="C226" s="4266" t="s">
        <v>250</v>
      </c>
      <c r="D226" s="4277"/>
      <c r="E226" s="4267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317"/>
      <c r="C227" s="4322" t="s">
        <v>251</v>
      </c>
      <c r="D227" s="4266" t="s">
        <v>252</v>
      </c>
      <c r="E227" s="4267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2656" t="s">
        <v>253</v>
      </c>
      <c r="E228" s="2639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323" t="s">
        <v>255</v>
      </c>
      <c r="B229" s="4324"/>
      <c r="C229" s="2494"/>
      <c r="D229" s="2488"/>
      <c r="E229" s="2490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325" t="s">
        <v>21</v>
      </c>
      <c r="B249" s="4325"/>
      <c r="C249" s="4273" t="s">
        <v>67</v>
      </c>
      <c r="D249" s="3245"/>
      <c r="E249" s="3246"/>
      <c r="F249" s="4316" t="s">
        <v>28</v>
      </c>
      <c r="G249" s="4316"/>
      <c r="H249" s="4316"/>
      <c r="I249" s="4316"/>
      <c r="J249" s="4316"/>
      <c r="K249" s="4316"/>
      <c r="L249" s="4316"/>
      <c r="M249" s="4316"/>
      <c r="N249" s="4316"/>
      <c r="O249" s="4316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325"/>
      <c r="B250" s="4325"/>
      <c r="C250" s="3182"/>
      <c r="D250" s="3215"/>
      <c r="E250" s="3177"/>
      <c r="F250" s="4266" t="s">
        <v>166</v>
      </c>
      <c r="G250" s="4267"/>
      <c r="H250" s="4266" t="s">
        <v>167</v>
      </c>
      <c r="I250" s="4267"/>
      <c r="J250" s="4266" t="s">
        <v>145</v>
      </c>
      <c r="K250" s="4267"/>
      <c r="L250" s="4285" t="s">
        <v>146</v>
      </c>
      <c r="M250" s="4286"/>
      <c r="N250" s="4286" t="s">
        <v>147</v>
      </c>
      <c r="O250" s="4287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325"/>
      <c r="B251" s="4325"/>
      <c r="C251" s="2657" t="s">
        <v>17</v>
      </c>
      <c r="D251" s="2658" t="s">
        <v>18</v>
      </c>
      <c r="E251" s="2225" t="s">
        <v>19</v>
      </c>
      <c r="F251" s="2659" t="s">
        <v>18</v>
      </c>
      <c r="G251" s="2225" t="s">
        <v>19</v>
      </c>
      <c r="H251" s="2659" t="s">
        <v>18</v>
      </c>
      <c r="I251" s="2225" t="s">
        <v>19</v>
      </c>
      <c r="J251" s="2659" t="s">
        <v>18</v>
      </c>
      <c r="K251" s="2225" t="s">
        <v>19</v>
      </c>
      <c r="L251" s="2601" t="s">
        <v>18</v>
      </c>
      <c r="M251" s="388" t="s">
        <v>19</v>
      </c>
      <c r="N251" s="2528" t="s">
        <v>18</v>
      </c>
      <c r="O251" s="2583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326" t="s">
        <v>98</v>
      </c>
      <c r="B252" s="2495" t="s">
        <v>179</v>
      </c>
      <c r="C252" s="2480">
        <f t="shared" ref="C252:C257" si="32">SUM(D252:E252)</f>
        <v>0</v>
      </c>
      <c r="D252" s="325">
        <f t="shared" ref="D252:E257" si="33">+F252+H252+J252+L252+N252</f>
        <v>0</v>
      </c>
      <c r="E252" s="2496">
        <f t="shared" si="33"/>
        <v>0</v>
      </c>
      <c r="F252" s="2497"/>
      <c r="G252" s="2468"/>
      <c r="H252" s="2466"/>
      <c r="I252" s="2468"/>
      <c r="J252" s="2466"/>
      <c r="K252" s="2468"/>
      <c r="L252" s="2466"/>
      <c r="M252" s="391"/>
      <c r="N252" s="391"/>
      <c r="O252" s="246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4327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326" t="s">
        <v>272</v>
      </c>
      <c r="B255" s="548" t="s">
        <v>179</v>
      </c>
      <c r="C255" s="2480">
        <f t="shared" si="32"/>
        <v>0</v>
      </c>
      <c r="D255" s="325">
        <f t="shared" si="33"/>
        <v>0</v>
      </c>
      <c r="E255" s="2496">
        <f t="shared" si="33"/>
        <v>0</v>
      </c>
      <c r="F255" s="2497"/>
      <c r="G255" s="2468"/>
      <c r="H255" s="2466"/>
      <c r="I255" s="2468"/>
      <c r="J255" s="2466"/>
      <c r="K255" s="2468"/>
      <c r="L255" s="2466"/>
      <c r="M255" s="391"/>
      <c r="N255" s="391"/>
      <c r="O255" s="246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4327"/>
      <c r="B257" s="2498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328" t="s">
        <v>25</v>
      </c>
      <c r="B259" s="4328" t="s">
        <v>274</v>
      </c>
      <c r="C259" s="4273" t="s">
        <v>275</v>
      </c>
      <c r="D259" s="3245"/>
      <c r="E259" s="3246"/>
      <c r="F259" s="4266" t="s">
        <v>276</v>
      </c>
      <c r="G259" s="4277"/>
      <c r="H259" s="4277"/>
      <c r="I259" s="4277"/>
      <c r="J259" s="4277"/>
      <c r="K259" s="4277"/>
      <c r="L259" s="4277"/>
      <c r="M259" s="4277"/>
      <c r="N259" s="4277"/>
      <c r="O259" s="4277"/>
      <c r="P259" s="4277"/>
      <c r="Q259" s="4277"/>
      <c r="R259" s="4277"/>
      <c r="S259" s="4277"/>
      <c r="T259" s="4277"/>
      <c r="U259" s="4277"/>
      <c r="V259" s="4277"/>
      <c r="W259" s="4277"/>
      <c r="X259" s="4277"/>
      <c r="Y259" s="4277"/>
      <c r="Z259" s="4277"/>
      <c r="AA259" s="4277"/>
      <c r="AB259" s="4277"/>
      <c r="AC259" s="4277"/>
      <c r="AD259" s="4277"/>
      <c r="AE259" s="4277"/>
      <c r="AF259" s="4277"/>
      <c r="AG259" s="4277"/>
      <c r="AH259" s="4277"/>
      <c r="AI259" s="4277"/>
      <c r="AJ259" s="4277"/>
      <c r="AK259" s="4277"/>
      <c r="AL259" s="4277"/>
      <c r="AM259" s="4321"/>
      <c r="AN259" s="4329" t="s">
        <v>277</v>
      </c>
      <c r="AO259" s="4277"/>
      <c r="AP259" s="4277"/>
      <c r="AQ259" s="4277"/>
      <c r="AR259" s="4277"/>
      <c r="AS259" s="4277"/>
      <c r="AT259" s="4277"/>
      <c r="AU259" s="4321"/>
      <c r="AV259" s="3246" t="s">
        <v>278</v>
      </c>
      <c r="AW259" s="4281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215"/>
      <c r="E260" s="3177"/>
      <c r="F260" s="4266" t="s">
        <v>279</v>
      </c>
      <c r="G260" s="4267"/>
      <c r="H260" s="4266" t="s">
        <v>144</v>
      </c>
      <c r="I260" s="4267"/>
      <c r="J260" s="4266" t="s">
        <v>280</v>
      </c>
      <c r="K260" s="4267"/>
      <c r="L260" s="4266" t="s">
        <v>281</v>
      </c>
      <c r="M260" s="4267"/>
      <c r="N260" s="4266" t="s">
        <v>282</v>
      </c>
      <c r="O260" s="4267"/>
      <c r="P260" s="4274" t="s">
        <v>283</v>
      </c>
      <c r="Q260" s="4276"/>
      <c r="R260" s="4274" t="s">
        <v>284</v>
      </c>
      <c r="S260" s="4276"/>
      <c r="T260" s="4274" t="s">
        <v>285</v>
      </c>
      <c r="U260" s="4276"/>
      <c r="V260" s="4274" t="s">
        <v>286</v>
      </c>
      <c r="W260" s="4276"/>
      <c r="X260" s="4274" t="s">
        <v>287</v>
      </c>
      <c r="Y260" s="4276"/>
      <c r="Z260" s="4274" t="s">
        <v>288</v>
      </c>
      <c r="AA260" s="4276"/>
      <c r="AB260" s="4274" t="s">
        <v>289</v>
      </c>
      <c r="AC260" s="4276"/>
      <c r="AD260" s="4274" t="s">
        <v>290</v>
      </c>
      <c r="AE260" s="4276"/>
      <c r="AF260" s="4274" t="s">
        <v>291</v>
      </c>
      <c r="AG260" s="4276"/>
      <c r="AH260" s="4274" t="s">
        <v>292</v>
      </c>
      <c r="AI260" s="4276"/>
      <c r="AJ260" s="4274" t="s">
        <v>293</v>
      </c>
      <c r="AK260" s="4276"/>
      <c r="AL260" s="4274" t="s">
        <v>129</v>
      </c>
      <c r="AM260" s="4331"/>
      <c r="AN260" s="4329" t="s">
        <v>294</v>
      </c>
      <c r="AO260" s="4267"/>
      <c r="AP260" s="4266" t="s">
        <v>295</v>
      </c>
      <c r="AQ260" s="4267"/>
      <c r="AR260" s="4266" t="s">
        <v>296</v>
      </c>
      <c r="AS260" s="4267"/>
      <c r="AT260" s="4266" t="s">
        <v>297</v>
      </c>
      <c r="AU260" s="4321"/>
      <c r="AV260" s="3198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4259"/>
      <c r="B261" s="4259"/>
      <c r="C261" s="2657" t="s">
        <v>17</v>
      </c>
      <c r="D261" s="2660" t="s">
        <v>18</v>
      </c>
      <c r="E261" s="2221" t="s">
        <v>19</v>
      </c>
      <c r="F261" s="2601" t="s">
        <v>18</v>
      </c>
      <c r="G261" s="2221" t="s">
        <v>19</v>
      </c>
      <c r="H261" s="2601" t="s">
        <v>18</v>
      </c>
      <c r="I261" s="2221" t="s">
        <v>19</v>
      </c>
      <c r="J261" s="2601" t="s">
        <v>18</v>
      </c>
      <c r="K261" s="2221" t="s">
        <v>19</v>
      </c>
      <c r="L261" s="2601" t="s">
        <v>18</v>
      </c>
      <c r="M261" s="2221" t="s">
        <v>19</v>
      </c>
      <c r="N261" s="2601" t="s">
        <v>18</v>
      </c>
      <c r="O261" s="2221" t="s">
        <v>19</v>
      </c>
      <c r="P261" s="2601" t="s">
        <v>18</v>
      </c>
      <c r="Q261" s="2221" t="s">
        <v>19</v>
      </c>
      <c r="R261" s="2601" t="s">
        <v>18</v>
      </c>
      <c r="S261" s="2221" t="s">
        <v>19</v>
      </c>
      <c r="T261" s="2601" t="s">
        <v>18</v>
      </c>
      <c r="U261" s="2221" t="s">
        <v>19</v>
      </c>
      <c r="V261" s="2601" t="s">
        <v>18</v>
      </c>
      <c r="W261" s="2221" t="s">
        <v>19</v>
      </c>
      <c r="X261" s="2601" t="s">
        <v>18</v>
      </c>
      <c r="Y261" s="2221" t="s">
        <v>19</v>
      </c>
      <c r="Z261" s="2601" t="s">
        <v>18</v>
      </c>
      <c r="AA261" s="2221" t="s">
        <v>19</v>
      </c>
      <c r="AB261" s="2601" t="s">
        <v>18</v>
      </c>
      <c r="AC261" s="2221" t="s">
        <v>19</v>
      </c>
      <c r="AD261" s="2601" t="s">
        <v>18</v>
      </c>
      <c r="AE261" s="2221" t="s">
        <v>19</v>
      </c>
      <c r="AF261" s="2601" t="s">
        <v>18</v>
      </c>
      <c r="AG261" s="2221" t="s">
        <v>19</v>
      </c>
      <c r="AH261" s="2601" t="s">
        <v>18</v>
      </c>
      <c r="AI261" s="2221" t="s">
        <v>19</v>
      </c>
      <c r="AJ261" s="2601" t="s">
        <v>18</v>
      </c>
      <c r="AK261" s="2221" t="s">
        <v>19</v>
      </c>
      <c r="AL261" s="2601" t="s">
        <v>18</v>
      </c>
      <c r="AM261" s="556" t="s">
        <v>19</v>
      </c>
      <c r="AN261" s="2601" t="s">
        <v>18</v>
      </c>
      <c r="AO261" s="2221" t="s">
        <v>19</v>
      </c>
      <c r="AP261" s="2601" t="s">
        <v>18</v>
      </c>
      <c r="AQ261" s="2221" t="s">
        <v>19</v>
      </c>
      <c r="AR261" s="2601" t="s">
        <v>18</v>
      </c>
      <c r="AS261" s="2221" t="s">
        <v>19</v>
      </c>
      <c r="AT261" s="2601" t="s">
        <v>18</v>
      </c>
      <c r="AU261" s="556" t="s">
        <v>19</v>
      </c>
      <c r="AV261" s="3177"/>
      <c r="AW261" s="4251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2499" t="s">
        <v>299</v>
      </c>
      <c r="C262" s="2500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2501">
        <f t="shared" ref="D262:E277" si="35">SUM(G262,I262,K262,M262,O262,Q262,S262,U262,W262,Y262,AA262,AC262,AE262,AG262,AI262,AK262,AM262)</f>
        <v>0</v>
      </c>
      <c r="F262" s="2466"/>
      <c r="G262" s="2468"/>
      <c r="H262" s="2466"/>
      <c r="I262" s="2468"/>
      <c r="J262" s="2466"/>
      <c r="K262" s="2468"/>
      <c r="L262" s="2466"/>
      <c r="M262" s="2468"/>
      <c r="N262" s="2466"/>
      <c r="O262" s="2468"/>
      <c r="P262" s="2466"/>
      <c r="Q262" s="2468"/>
      <c r="R262" s="2466"/>
      <c r="S262" s="2468"/>
      <c r="T262" s="2466"/>
      <c r="U262" s="2468"/>
      <c r="V262" s="2466"/>
      <c r="W262" s="2468"/>
      <c r="X262" s="2466"/>
      <c r="Y262" s="2468"/>
      <c r="Z262" s="2466"/>
      <c r="AA262" s="2468"/>
      <c r="AB262" s="2466"/>
      <c r="AC262" s="2468"/>
      <c r="AD262" s="2466"/>
      <c r="AE262" s="2468"/>
      <c r="AF262" s="2466"/>
      <c r="AG262" s="2468"/>
      <c r="AH262" s="2466"/>
      <c r="AI262" s="2468"/>
      <c r="AJ262" s="2466"/>
      <c r="AK262" s="2468"/>
      <c r="AL262" s="2466"/>
      <c r="AM262" s="85"/>
      <c r="AN262" s="2500">
        <f>SUM(AP262,AR262,AT262)</f>
        <v>0</v>
      </c>
      <c r="AO262" s="2500">
        <f>SUM(AQ262,AS262,AU262)</f>
        <v>0</v>
      </c>
      <c r="AP262" s="2466"/>
      <c r="AQ262" s="2468"/>
      <c r="AR262" s="2466"/>
      <c r="AS262" s="2468"/>
      <c r="AT262" s="2466"/>
      <c r="AU262" s="85"/>
      <c r="AV262" s="2502"/>
      <c r="AW262" s="2472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38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2661" t="s">
        <v>301</v>
      </c>
      <c r="C264" s="2662">
        <f>SUM(D264,E264)</f>
        <v>0</v>
      </c>
      <c r="D264" s="2663">
        <f t="shared" si="35"/>
        <v>0</v>
      </c>
      <c r="E264" s="2664">
        <f t="shared" si="35"/>
        <v>0</v>
      </c>
      <c r="F264" s="2665">
        <f t="shared" ref="F264:AN264" si="36">SUM(F262:F263)</f>
        <v>0</v>
      </c>
      <c r="G264" s="2666">
        <f t="shared" si="36"/>
        <v>0</v>
      </c>
      <c r="H264" s="2665">
        <f t="shared" si="36"/>
        <v>0</v>
      </c>
      <c r="I264" s="2666">
        <f t="shared" si="36"/>
        <v>0</v>
      </c>
      <c r="J264" s="2665">
        <f t="shared" si="36"/>
        <v>0</v>
      </c>
      <c r="K264" s="2667">
        <f t="shared" si="36"/>
        <v>0</v>
      </c>
      <c r="L264" s="2665">
        <f t="shared" si="36"/>
        <v>0</v>
      </c>
      <c r="M264" s="2667">
        <f t="shared" si="36"/>
        <v>0</v>
      </c>
      <c r="N264" s="2665">
        <f t="shared" si="36"/>
        <v>0</v>
      </c>
      <c r="O264" s="2667">
        <f t="shared" si="36"/>
        <v>0</v>
      </c>
      <c r="P264" s="2665">
        <f t="shared" si="36"/>
        <v>0</v>
      </c>
      <c r="Q264" s="2667">
        <f t="shared" si="36"/>
        <v>0</v>
      </c>
      <c r="R264" s="2665">
        <f t="shared" si="36"/>
        <v>0</v>
      </c>
      <c r="S264" s="2667">
        <f t="shared" si="36"/>
        <v>0</v>
      </c>
      <c r="T264" s="2665">
        <f t="shared" si="36"/>
        <v>0</v>
      </c>
      <c r="U264" s="2667">
        <f t="shared" si="36"/>
        <v>0</v>
      </c>
      <c r="V264" s="2665">
        <f t="shared" si="36"/>
        <v>0</v>
      </c>
      <c r="W264" s="2667">
        <f t="shared" si="36"/>
        <v>0</v>
      </c>
      <c r="X264" s="2665">
        <f t="shared" si="36"/>
        <v>0</v>
      </c>
      <c r="Y264" s="2667">
        <f t="shared" si="36"/>
        <v>0</v>
      </c>
      <c r="Z264" s="2665">
        <f t="shared" si="36"/>
        <v>0</v>
      </c>
      <c r="AA264" s="2667">
        <f t="shared" si="36"/>
        <v>0</v>
      </c>
      <c r="AB264" s="2665">
        <f t="shared" si="36"/>
        <v>0</v>
      </c>
      <c r="AC264" s="2667">
        <f t="shared" si="36"/>
        <v>0</v>
      </c>
      <c r="AD264" s="2665">
        <f t="shared" si="36"/>
        <v>0</v>
      </c>
      <c r="AE264" s="2667">
        <f t="shared" si="36"/>
        <v>0</v>
      </c>
      <c r="AF264" s="2665">
        <f t="shared" si="36"/>
        <v>0</v>
      </c>
      <c r="AG264" s="2667">
        <f t="shared" si="36"/>
        <v>0</v>
      </c>
      <c r="AH264" s="2665">
        <f t="shared" si="36"/>
        <v>0</v>
      </c>
      <c r="AI264" s="2667">
        <f t="shared" si="36"/>
        <v>0</v>
      </c>
      <c r="AJ264" s="2665">
        <f t="shared" si="36"/>
        <v>0</v>
      </c>
      <c r="AK264" s="2667">
        <f t="shared" si="36"/>
        <v>0</v>
      </c>
      <c r="AL264" s="2668">
        <f t="shared" si="36"/>
        <v>0</v>
      </c>
      <c r="AM264" s="2669">
        <f>SUM(AM262:AM263)</f>
        <v>0</v>
      </c>
      <c r="AN264" s="2662">
        <f t="shared" si="36"/>
        <v>0</v>
      </c>
      <c r="AO264" s="2662">
        <f>SUM(AO262:AO263)</f>
        <v>0</v>
      </c>
      <c r="AP264" s="2665">
        <f>SUM(AP262:AP263)</f>
        <v>0</v>
      </c>
      <c r="AQ264" s="2667">
        <f t="shared" ref="AQ264:AW264" si="37">SUM(AQ262:AQ263)</f>
        <v>0</v>
      </c>
      <c r="AR264" s="2665">
        <f t="shared" si="37"/>
        <v>0</v>
      </c>
      <c r="AS264" s="2667">
        <f t="shared" si="37"/>
        <v>0</v>
      </c>
      <c r="AT264" s="2668">
        <f t="shared" si="37"/>
        <v>0</v>
      </c>
      <c r="AU264" s="2669">
        <f t="shared" si="37"/>
        <v>0</v>
      </c>
      <c r="AV264" s="2666">
        <f>SUM(AV262:AV263)</f>
        <v>0</v>
      </c>
      <c r="AW264" s="2670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2499" t="s">
        <v>299</v>
      </c>
      <c r="C265" s="2500">
        <f t="shared" si="34"/>
        <v>0</v>
      </c>
      <c r="D265" s="559">
        <f t="shared" si="35"/>
        <v>0</v>
      </c>
      <c r="E265" s="2501">
        <f t="shared" si="35"/>
        <v>0</v>
      </c>
      <c r="F265" s="2466"/>
      <c r="G265" s="2468"/>
      <c r="H265" s="2466"/>
      <c r="I265" s="2468"/>
      <c r="J265" s="2466"/>
      <c r="K265" s="2468"/>
      <c r="L265" s="2466"/>
      <c r="M265" s="2468"/>
      <c r="N265" s="2466"/>
      <c r="O265" s="2468"/>
      <c r="P265" s="2466"/>
      <c r="Q265" s="2468"/>
      <c r="R265" s="2466"/>
      <c r="S265" s="2468"/>
      <c r="T265" s="2466"/>
      <c r="U265" s="2468"/>
      <c r="V265" s="2466"/>
      <c r="W265" s="2468"/>
      <c r="X265" s="2466"/>
      <c r="Y265" s="2468"/>
      <c r="Z265" s="2466"/>
      <c r="AA265" s="2468"/>
      <c r="AB265" s="2466"/>
      <c r="AC265" s="2468"/>
      <c r="AD265" s="2466"/>
      <c r="AE265" s="2468"/>
      <c r="AF265" s="2466"/>
      <c r="AG265" s="2468"/>
      <c r="AH265" s="2466"/>
      <c r="AI265" s="2468"/>
      <c r="AJ265" s="2466"/>
      <c r="AK265" s="2468"/>
      <c r="AL265" s="2466"/>
      <c r="AM265" s="85"/>
      <c r="AN265" s="2503"/>
      <c r="AO265" s="2503"/>
      <c r="AP265" s="2504"/>
      <c r="AQ265" s="2505"/>
      <c r="AR265" s="2504"/>
      <c r="AS265" s="2505"/>
      <c r="AT265" s="2504"/>
      <c r="AU265" s="577"/>
      <c r="AV265" s="2506"/>
      <c r="AW265" s="2507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38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38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38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38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38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2661" t="s">
        <v>301</v>
      </c>
      <c r="C271" s="2662">
        <f t="shared" si="34"/>
        <v>0</v>
      </c>
      <c r="D271" s="2663">
        <f t="shared" si="35"/>
        <v>0</v>
      </c>
      <c r="E271" s="2664">
        <f t="shared" si="35"/>
        <v>0</v>
      </c>
      <c r="F271" s="2665">
        <f t="shared" ref="F271:AM271" si="38">SUM(F265:F270)</f>
        <v>0</v>
      </c>
      <c r="G271" s="2666">
        <f t="shared" si="38"/>
        <v>0</v>
      </c>
      <c r="H271" s="2665">
        <f t="shared" si="38"/>
        <v>0</v>
      </c>
      <c r="I271" s="2666">
        <f t="shared" si="38"/>
        <v>0</v>
      </c>
      <c r="J271" s="2665">
        <f t="shared" si="38"/>
        <v>0</v>
      </c>
      <c r="K271" s="2667">
        <f t="shared" si="38"/>
        <v>0</v>
      </c>
      <c r="L271" s="2665">
        <f t="shared" si="38"/>
        <v>0</v>
      </c>
      <c r="M271" s="2667">
        <f t="shared" si="38"/>
        <v>0</v>
      </c>
      <c r="N271" s="2665">
        <f t="shared" si="38"/>
        <v>0</v>
      </c>
      <c r="O271" s="2667">
        <f t="shared" si="38"/>
        <v>0</v>
      </c>
      <c r="P271" s="2665">
        <f t="shared" si="38"/>
        <v>0</v>
      </c>
      <c r="Q271" s="2667">
        <f t="shared" si="38"/>
        <v>0</v>
      </c>
      <c r="R271" s="2665">
        <f t="shared" si="38"/>
        <v>0</v>
      </c>
      <c r="S271" s="2667">
        <f t="shared" si="38"/>
        <v>0</v>
      </c>
      <c r="T271" s="2665">
        <f t="shared" si="38"/>
        <v>0</v>
      </c>
      <c r="U271" s="2667">
        <f t="shared" si="38"/>
        <v>0</v>
      </c>
      <c r="V271" s="2665">
        <f t="shared" si="38"/>
        <v>0</v>
      </c>
      <c r="W271" s="2667">
        <f t="shared" si="38"/>
        <v>0</v>
      </c>
      <c r="X271" s="2665">
        <f t="shared" si="38"/>
        <v>0</v>
      </c>
      <c r="Y271" s="2667">
        <f t="shared" si="38"/>
        <v>0</v>
      </c>
      <c r="Z271" s="2665">
        <f t="shared" si="38"/>
        <v>0</v>
      </c>
      <c r="AA271" s="2667">
        <f t="shared" si="38"/>
        <v>0</v>
      </c>
      <c r="AB271" s="2665">
        <f t="shared" si="38"/>
        <v>0</v>
      </c>
      <c r="AC271" s="2667">
        <f t="shared" si="38"/>
        <v>0</v>
      </c>
      <c r="AD271" s="2665">
        <f t="shared" si="38"/>
        <v>0</v>
      </c>
      <c r="AE271" s="2667">
        <f t="shared" si="38"/>
        <v>0</v>
      </c>
      <c r="AF271" s="2665">
        <f t="shared" si="38"/>
        <v>0</v>
      </c>
      <c r="AG271" s="2667">
        <f t="shared" si="38"/>
        <v>0</v>
      </c>
      <c r="AH271" s="2665">
        <f t="shared" si="38"/>
        <v>0</v>
      </c>
      <c r="AI271" s="2667">
        <f t="shared" si="38"/>
        <v>0</v>
      </c>
      <c r="AJ271" s="2665">
        <f t="shared" si="38"/>
        <v>0</v>
      </c>
      <c r="AK271" s="2667">
        <f t="shared" si="38"/>
        <v>0</v>
      </c>
      <c r="AL271" s="2668">
        <f t="shared" si="38"/>
        <v>0</v>
      </c>
      <c r="AM271" s="2669">
        <f t="shared" si="38"/>
        <v>0</v>
      </c>
      <c r="AN271" s="2671"/>
      <c r="AO271" s="2671"/>
      <c r="AP271" s="2672"/>
      <c r="AQ271" s="2673"/>
      <c r="AR271" s="2672"/>
      <c r="AS271" s="2673"/>
      <c r="AT271" s="2674"/>
      <c r="AU271" s="2675"/>
      <c r="AV271" s="2676"/>
      <c r="AW271" s="2677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2499" t="s">
        <v>299</v>
      </c>
      <c r="C272" s="2500">
        <f t="shared" si="34"/>
        <v>0</v>
      </c>
      <c r="D272" s="559">
        <f t="shared" si="35"/>
        <v>0</v>
      </c>
      <c r="E272" s="2501">
        <f t="shared" si="35"/>
        <v>0</v>
      </c>
      <c r="F272" s="2466"/>
      <c r="G272" s="2468"/>
      <c r="H272" s="2466"/>
      <c r="I272" s="2468"/>
      <c r="J272" s="2466"/>
      <c r="K272" s="2468"/>
      <c r="L272" s="2466"/>
      <c r="M272" s="2468"/>
      <c r="N272" s="2466"/>
      <c r="O272" s="2468"/>
      <c r="P272" s="2466"/>
      <c r="Q272" s="2468"/>
      <c r="R272" s="2466"/>
      <c r="S272" s="2468"/>
      <c r="T272" s="2466"/>
      <c r="U272" s="2468"/>
      <c r="V272" s="2466"/>
      <c r="W272" s="2468"/>
      <c r="X272" s="2466"/>
      <c r="Y272" s="2468"/>
      <c r="Z272" s="2466"/>
      <c r="AA272" s="2468"/>
      <c r="AB272" s="2466"/>
      <c r="AC272" s="2468"/>
      <c r="AD272" s="2466"/>
      <c r="AE272" s="2468"/>
      <c r="AF272" s="2466"/>
      <c r="AG272" s="2468"/>
      <c r="AH272" s="2466"/>
      <c r="AI272" s="2468"/>
      <c r="AJ272" s="2466"/>
      <c r="AK272" s="2468"/>
      <c r="AL272" s="2466"/>
      <c r="AM272" s="85"/>
      <c r="AN272" s="2503"/>
      <c r="AO272" s="2503"/>
      <c r="AP272" s="2504"/>
      <c r="AQ272" s="2505"/>
      <c r="AR272" s="2504"/>
      <c r="AS272" s="2505"/>
      <c r="AT272" s="2504"/>
      <c r="AU272" s="577"/>
      <c r="AV272" s="2506"/>
      <c r="AW272" s="2507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38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38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38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38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38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2661" t="s">
        <v>301</v>
      </c>
      <c r="C278" s="2662">
        <f t="shared" si="34"/>
        <v>0</v>
      </c>
      <c r="D278" s="2663">
        <f t="shared" ref="D278:E293" si="39">SUM(F278,H278,J278,L278,N278,P278,R278,T278,V278,X278,Z278,AB278,AD278,AF278,AH278,AJ278,AL278)</f>
        <v>0</v>
      </c>
      <c r="E278" s="2664">
        <f t="shared" si="39"/>
        <v>0</v>
      </c>
      <c r="F278" s="2665">
        <f t="shared" ref="F278:AM278" si="40">SUM(F272:F277)</f>
        <v>0</v>
      </c>
      <c r="G278" s="2666">
        <f t="shared" si="40"/>
        <v>0</v>
      </c>
      <c r="H278" s="2665">
        <f t="shared" si="40"/>
        <v>0</v>
      </c>
      <c r="I278" s="2666">
        <f t="shared" si="40"/>
        <v>0</v>
      </c>
      <c r="J278" s="2665">
        <f t="shared" si="40"/>
        <v>0</v>
      </c>
      <c r="K278" s="2667">
        <f t="shared" si="40"/>
        <v>0</v>
      </c>
      <c r="L278" s="2665">
        <f t="shared" si="40"/>
        <v>0</v>
      </c>
      <c r="M278" s="2667">
        <f t="shared" si="40"/>
        <v>0</v>
      </c>
      <c r="N278" s="2665">
        <f t="shared" si="40"/>
        <v>0</v>
      </c>
      <c r="O278" s="2667">
        <f t="shared" si="40"/>
        <v>0</v>
      </c>
      <c r="P278" s="2665">
        <f t="shared" si="40"/>
        <v>0</v>
      </c>
      <c r="Q278" s="2667">
        <f t="shared" si="40"/>
        <v>0</v>
      </c>
      <c r="R278" s="2665">
        <f t="shared" si="40"/>
        <v>0</v>
      </c>
      <c r="S278" s="2667">
        <f t="shared" si="40"/>
        <v>0</v>
      </c>
      <c r="T278" s="2665">
        <f t="shared" si="40"/>
        <v>0</v>
      </c>
      <c r="U278" s="2667">
        <f t="shared" si="40"/>
        <v>0</v>
      </c>
      <c r="V278" s="2665">
        <f t="shared" si="40"/>
        <v>0</v>
      </c>
      <c r="W278" s="2667">
        <f t="shared" si="40"/>
        <v>0</v>
      </c>
      <c r="X278" s="2665">
        <f t="shared" si="40"/>
        <v>0</v>
      </c>
      <c r="Y278" s="2667">
        <f t="shared" si="40"/>
        <v>0</v>
      </c>
      <c r="Z278" s="2665">
        <f t="shared" si="40"/>
        <v>0</v>
      </c>
      <c r="AA278" s="2667">
        <f t="shared" si="40"/>
        <v>0</v>
      </c>
      <c r="AB278" s="2665">
        <f t="shared" si="40"/>
        <v>0</v>
      </c>
      <c r="AC278" s="2667">
        <f t="shared" si="40"/>
        <v>0</v>
      </c>
      <c r="AD278" s="2665">
        <f t="shared" si="40"/>
        <v>0</v>
      </c>
      <c r="AE278" s="2667">
        <f t="shared" si="40"/>
        <v>0</v>
      </c>
      <c r="AF278" s="2665">
        <f t="shared" si="40"/>
        <v>0</v>
      </c>
      <c r="AG278" s="2667">
        <f t="shared" si="40"/>
        <v>0</v>
      </c>
      <c r="AH278" s="2665">
        <f t="shared" si="40"/>
        <v>0</v>
      </c>
      <c r="AI278" s="2667">
        <f t="shared" si="40"/>
        <v>0</v>
      </c>
      <c r="AJ278" s="2665">
        <f t="shared" si="40"/>
        <v>0</v>
      </c>
      <c r="AK278" s="2667">
        <f t="shared" si="40"/>
        <v>0</v>
      </c>
      <c r="AL278" s="2668">
        <f t="shared" si="40"/>
        <v>0</v>
      </c>
      <c r="AM278" s="2669">
        <f t="shared" si="40"/>
        <v>0</v>
      </c>
      <c r="AN278" s="2671"/>
      <c r="AO278" s="2671"/>
      <c r="AP278" s="2672"/>
      <c r="AQ278" s="2673"/>
      <c r="AR278" s="2672"/>
      <c r="AS278" s="2673"/>
      <c r="AT278" s="2674"/>
      <c r="AU278" s="2675"/>
      <c r="AV278" s="2676"/>
      <c r="AW278" s="2677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2499" t="s">
        <v>299</v>
      </c>
      <c r="C279" s="2500">
        <f t="shared" si="34"/>
        <v>0</v>
      </c>
      <c r="D279" s="559">
        <f t="shared" si="39"/>
        <v>0</v>
      </c>
      <c r="E279" s="2501">
        <f t="shared" si="39"/>
        <v>0</v>
      </c>
      <c r="F279" s="2466"/>
      <c r="G279" s="2468"/>
      <c r="H279" s="2466"/>
      <c r="I279" s="2468"/>
      <c r="J279" s="2466"/>
      <c r="K279" s="2468"/>
      <c r="L279" s="2466"/>
      <c r="M279" s="2468"/>
      <c r="N279" s="2466"/>
      <c r="O279" s="2468"/>
      <c r="P279" s="2466"/>
      <c r="Q279" s="2468"/>
      <c r="R279" s="2466"/>
      <c r="S279" s="2468"/>
      <c r="T279" s="2466"/>
      <c r="U279" s="2468"/>
      <c r="V279" s="2466"/>
      <c r="W279" s="2468"/>
      <c r="X279" s="2466"/>
      <c r="Y279" s="2468"/>
      <c r="Z279" s="2466"/>
      <c r="AA279" s="2468"/>
      <c r="AB279" s="2466"/>
      <c r="AC279" s="2468"/>
      <c r="AD279" s="2466"/>
      <c r="AE279" s="2468"/>
      <c r="AF279" s="2466"/>
      <c r="AG279" s="2468"/>
      <c r="AH279" s="2466"/>
      <c r="AI279" s="2468"/>
      <c r="AJ279" s="2466"/>
      <c r="AK279" s="2468"/>
      <c r="AL279" s="2466"/>
      <c r="AM279" s="85"/>
      <c r="AN279" s="2503"/>
      <c r="AO279" s="2503"/>
      <c r="AP279" s="2504"/>
      <c r="AQ279" s="2505"/>
      <c r="AR279" s="2504"/>
      <c r="AS279" s="2505"/>
      <c r="AT279" s="2504"/>
      <c r="AU279" s="577"/>
      <c r="AV279" s="2506"/>
      <c r="AW279" s="2507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38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38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38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38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38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38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38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38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38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38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2661" t="s">
        <v>301</v>
      </c>
      <c r="C290" s="2662">
        <f>SUM(D290,E290)</f>
        <v>0</v>
      </c>
      <c r="D290" s="2663">
        <f t="shared" si="39"/>
        <v>0</v>
      </c>
      <c r="E290" s="2664">
        <f t="shared" si="39"/>
        <v>0</v>
      </c>
      <c r="F290" s="2665">
        <f t="shared" ref="F290:AM290" si="41">SUM(F279:F289)</f>
        <v>0</v>
      </c>
      <c r="G290" s="2666">
        <f t="shared" si="41"/>
        <v>0</v>
      </c>
      <c r="H290" s="2665">
        <f t="shared" si="41"/>
        <v>0</v>
      </c>
      <c r="I290" s="2666">
        <f t="shared" si="41"/>
        <v>0</v>
      </c>
      <c r="J290" s="2665">
        <f t="shared" si="41"/>
        <v>0</v>
      </c>
      <c r="K290" s="2667">
        <f t="shared" si="41"/>
        <v>0</v>
      </c>
      <c r="L290" s="2665">
        <f t="shared" si="41"/>
        <v>0</v>
      </c>
      <c r="M290" s="2667">
        <f t="shared" si="41"/>
        <v>0</v>
      </c>
      <c r="N290" s="2665">
        <f t="shared" si="41"/>
        <v>0</v>
      </c>
      <c r="O290" s="2667">
        <f t="shared" si="41"/>
        <v>0</v>
      </c>
      <c r="P290" s="2665">
        <f t="shared" si="41"/>
        <v>0</v>
      </c>
      <c r="Q290" s="2667">
        <f t="shared" si="41"/>
        <v>0</v>
      </c>
      <c r="R290" s="2665">
        <f t="shared" si="41"/>
        <v>0</v>
      </c>
      <c r="S290" s="2667">
        <f t="shared" si="41"/>
        <v>0</v>
      </c>
      <c r="T290" s="2665">
        <f t="shared" si="41"/>
        <v>0</v>
      </c>
      <c r="U290" s="2667">
        <f t="shared" si="41"/>
        <v>0</v>
      </c>
      <c r="V290" s="2665">
        <f t="shared" si="41"/>
        <v>0</v>
      </c>
      <c r="W290" s="2667">
        <f t="shared" si="41"/>
        <v>0</v>
      </c>
      <c r="X290" s="2665">
        <f t="shared" si="41"/>
        <v>0</v>
      </c>
      <c r="Y290" s="2667">
        <f t="shared" si="41"/>
        <v>0</v>
      </c>
      <c r="Z290" s="2665">
        <f t="shared" si="41"/>
        <v>0</v>
      </c>
      <c r="AA290" s="2667">
        <f t="shared" si="41"/>
        <v>0</v>
      </c>
      <c r="AB290" s="2665">
        <f t="shared" si="41"/>
        <v>0</v>
      </c>
      <c r="AC290" s="2667">
        <f t="shared" si="41"/>
        <v>0</v>
      </c>
      <c r="AD290" s="2665">
        <f t="shared" si="41"/>
        <v>0</v>
      </c>
      <c r="AE290" s="2667">
        <f t="shared" si="41"/>
        <v>0</v>
      </c>
      <c r="AF290" s="2665">
        <f t="shared" si="41"/>
        <v>0</v>
      </c>
      <c r="AG290" s="2667">
        <f t="shared" si="41"/>
        <v>0</v>
      </c>
      <c r="AH290" s="2665">
        <f t="shared" si="41"/>
        <v>0</v>
      </c>
      <c r="AI290" s="2667">
        <f t="shared" si="41"/>
        <v>0</v>
      </c>
      <c r="AJ290" s="2665">
        <f t="shared" si="41"/>
        <v>0</v>
      </c>
      <c r="AK290" s="2667">
        <f t="shared" si="41"/>
        <v>0</v>
      </c>
      <c r="AL290" s="2668">
        <f t="shared" si="41"/>
        <v>0</v>
      </c>
      <c r="AM290" s="2669">
        <f t="shared" si="41"/>
        <v>0</v>
      </c>
      <c r="AN290" s="2671"/>
      <c r="AO290" s="2671"/>
      <c r="AP290" s="2672"/>
      <c r="AQ290" s="2673"/>
      <c r="AR290" s="2672"/>
      <c r="AS290" s="2673"/>
      <c r="AT290" s="2674"/>
      <c r="AU290" s="2675"/>
      <c r="AV290" s="2676"/>
      <c r="AW290" s="2677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2499" t="s">
        <v>315</v>
      </c>
      <c r="C291" s="2500">
        <f>SUM(D291,E291)</f>
        <v>0</v>
      </c>
      <c r="D291" s="559">
        <f t="shared" si="39"/>
        <v>0</v>
      </c>
      <c r="E291" s="2501">
        <f t="shared" si="39"/>
        <v>0</v>
      </c>
      <c r="F291" s="2466"/>
      <c r="G291" s="2468"/>
      <c r="H291" s="2466"/>
      <c r="I291" s="2468"/>
      <c r="J291" s="2466"/>
      <c r="K291" s="2468"/>
      <c r="L291" s="2466"/>
      <c r="M291" s="2468"/>
      <c r="N291" s="2466"/>
      <c r="O291" s="2468"/>
      <c r="P291" s="2466"/>
      <c r="Q291" s="2468"/>
      <c r="R291" s="2466"/>
      <c r="S291" s="2468"/>
      <c r="T291" s="2466"/>
      <c r="U291" s="2468"/>
      <c r="V291" s="2466"/>
      <c r="W291" s="2468"/>
      <c r="X291" s="2466"/>
      <c r="Y291" s="2468"/>
      <c r="Z291" s="2466"/>
      <c r="AA291" s="2468"/>
      <c r="AB291" s="2466"/>
      <c r="AC291" s="2468"/>
      <c r="AD291" s="2466"/>
      <c r="AE291" s="2468"/>
      <c r="AF291" s="2466"/>
      <c r="AG291" s="2468"/>
      <c r="AH291" s="2466"/>
      <c r="AI291" s="2468"/>
      <c r="AJ291" s="2466"/>
      <c r="AK291" s="2468"/>
      <c r="AL291" s="2466"/>
      <c r="AM291" s="85"/>
      <c r="AN291" s="2503"/>
      <c r="AO291" s="2503"/>
      <c r="AP291" s="2504"/>
      <c r="AQ291" s="2505"/>
      <c r="AR291" s="2504"/>
      <c r="AS291" s="2505"/>
      <c r="AT291" s="2504"/>
      <c r="AU291" s="577"/>
      <c r="AV291" s="2506"/>
      <c r="AW291" s="2507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38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38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38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38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38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38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38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38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38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38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2661" t="s">
        <v>301</v>
      </c>
      <c r="C302" s="2662">
        <f t="shared" si="42"/>
        <v>0</v>
      </c>
      <c r="D302" s="2663">
        <f>SUM(F302,H302,J302,L302,N302,P302,R302,T302,V302,X302,Z302,AB302,AD302,AF302,AH302,AJ302,AL302)</f>
        <v>0</v>
      </c>
      <c r="E302" s="2664">
        <f t="shared" si="43"/>
        <v>0</v>
      </c>
      <c r="F302" s="2665">
        <f t="shared" ref="F302:AM302" si="44">SUM(F291:F301)</f>
        <v>0</v>
      </c>
      <c r="G302" s="2666">
        <f t="shared" si="44"/>
        <v>0</v>
      </c>
      <c r="H302" s="2665">
        <f t="shared" si="44"/>
        <v>0</v>
      </c>
      <c r="I302" s="2666">
        <f t="shared" si="44"/>
        <v>0</v>
      </c>
      <c r="J302" s="2665">
        <f t="shared" si="44"/>
        <v>0</v>
      </c>
      <c r="K302" s="2667">
        <f t="shared" si="44"/>
        <v>0</v>
      </c>
      <c r="L302" s="2665">
        <f t="shared" si="44"/>
        <v>0</v>
      </c>
      <c r="M302" s="2667">
        <f t="shared" si="44"/>
        <v>0</v>
      </c>
      <c r="N302" s="2665">
        <f t="shared" si="44"/>
        <v>0</v>
      </c>
      <c r="O302" s="2667">
        <f t="shared" si="44"/>
        <v>0</v>
      </c>
      <c r="P302" s="2665">
        <f t="shared" si="44"/>
        <v>0</v>
      </c>
      <c r="Q302" s="2667">
        <f t="shared" si="44"/>
        <v>0</v>
      </c>
      <c r="R302" s="2665">
        <f t="shared" si="44"/>
        <v>0</v>
      </c>
      <c r="S302" s="2667">
        <f t="shared" si="44"/>
        <v>0</v>
      </c>
      <c r="T302" s="2665">
        <f t="shared" si="44"/>
        <v>0</v>
      </c>
      <c r="U302" s="2667">
        <f t="shared" si="44"/>
        <v>0</v>
      </c>
      <c r="V302" s="2665">
        <f t="shared" si="44"/>
        <v>0</v>
      </c>
      <c r="W302" s="2667">
        <f t="shared" si="44"/>
        <v>0</v>
      </c>
      <c r="X302" s="2665">
        <f t="shared" si="44"/>
        <v>0</v>
      </c>
      <c r="Y302" s="2667">
        <f t="shared" si="44"/>
        <v>0</v>
      </c>
      <c r="Z302" s="2665">
        <f t="shared" si="44"/>
        <v>0</v>
      </c>
      <c r="AA302" s="2667">
        <f t="shared" si="44"/>
        <v>0</v>
      </c>
      <c r="AB302" s="2665">
        <f t="shared" si="44"/>
        <v>0</v>
      </c>
      <c r="AC302" s="2667">
        <f t="shared" si="44"/>
        <v>0</v>
      </c>
      <c r="AD302" s="2665">
        <f t="shared" si="44"/>
        <v>0</v>
      </c>
      <c r="AE302" s="2667">
        <f t="shared" si="44"/>
        <v>0</v>
      </c>
      <c r="AF302" s="2665">
        <f t="shared" si="44"/>
        <v>0</v>
      </c>
      <c r="AG302" s="2667">
        <f t="shared" si="44"/>
        <v>0</v>
      </c>
      <c r="AH302" s="2665">
        <f t="shared" si="44"/>
        <v>0</v>
      </c>
      <c r="AI302" s="2667">
        <f t="shared" si="44"/>
        <v>0</v>
      </c>
      <c r="AJ302" s="2665">
        <f t="shared" si="44"/>
        <v>0</v>
      </c>
      <c r="AK302" s="2667">
        <f t="shared" si="44"/>
        <v>0</v>
      </c>
      <c r="AL302" s="2668">
        <f t="shared" si="44"/>
        <v>0</v>
      </c>
      <c r="AM302" s="2669">
        <f t="shared" si="44"/>
        <v>0</v>
      </c>
      <c r="AN302" s="2671"/>
      <c r="AO302" s="2671"/>
      <c r="AP302" s="2672"/>
      <c r="AQ302" s="2673"/>
      <c r="AR302" s="2672"/>
      <c r="AS302" s="2673"/>
      <c r="AT302" s="2674"/>
      <c r="AU302" s="2675"/>
      <c r="AV302" s="2676"/>
      <c r="AW302" s="2677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2499" t="s">
        <v>299</v>
      </c>
      <c r="C303" s="2500">
        <f t="shared" si="42"/>
        <v>0</v>
      </c>
      <c r="D303" s="559">
        <f t="shared" si="43"/>
        <v>0</v>
      </c>
      <c r="E303" s="2501">
        <f t="shared" si="43"/>
        <v>0</v>
      </c>
      <c r="F303" s="2466"/>
      <c r="G303" s="2468"/>
      <c r="H303" s="2466"/>
      <c r="I303" s="2468"/>
      <c r="J303" s="2466"/>
      <c r="K303" s="2468"/>
      <c r="L303" s="2466"/>
      <c r="M303" s="2468"/>
      <c r="N303" s="2466"/>
      <c r="O303" s="2468"/>
      <c r="P303" s="2466"/>
      <c r="Q303" s="2468"/>
      <c r="R303" s="2466"/>
      <c r="S303" s="2468"/>
      <c r="T303" s="2466"/>
      <c r="U303" s="2468"/>
      <c r="V303" s="2466"/>
      <c r="W303" s="2468"/>
      <c r="X303" s="2466"/>
      <c r="Y303" s="2468"/>
      <c r="Z303" s="2466"/>
      <c r="AA303" s="2468"/>
      <c r="AB303" s="2466"/>
      <c r="AC303" s="2468"/>
      <c r="AD303" s="2466"/>
      <c r="AE303" s="2468"/>
      <c r="AF303" s="2466"/>
      <c r="AG303" s="2468"/>
      <c r="AH303" s="2466"/>
      <c r="AI303" s="2468"/>
      <c r="AJ303" s="2466"/>
      <c r="AK303" s="2468"/>
      <c r="AL303" s="2466"/>
      <c r="AM303" s="85"/>
      <c r="AN303" s="2503"/>
      <c r="AO303" s="2503"/>
      <c r="AP303" s="2504"/>
      <c r="AQ303" s="2505"/>
      <c r="AR303" s="2504"/>
      <c r="AS303" s="2505"/>
      <c r="AT303" s="2504"/>
      <c r="AU303" s="577"/>
      <c r="AV303" s="2506"/>
      <c r="AW303" s="2507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38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38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38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38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38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2661" t="s">
        <v>301</v>
      </c>
      <c r="C309" s="2662">
        <f t="shared" si="42"/>
        <v>0</v>
      </c>
      <c r="D309" s="2663">
        <f t="shared" si="43"/>
        <v>0</v>
      </c>
      <c r="E309" s="2678">
        <f t="shared" si="43"/>
        <v>0</v>
      </c>
      <c r="F309" s="2679">
        <f t="shared" ref="F309:AL309" si="45">SUM(F303:F308)</f>
        <v>0</v>
      </c>
      <c r="G309" s="2667">
        <f t="shared" si="45"/>
        <v>0</v>
      </c>
      <c r="H309" s="2679">
        <f>SUM(H303:H308)</f>
        <v>0</v>
      </c>
      <c r="I309" s="2667">
        <f t="shared" si="45"/>
        <v>0</v>
      </c>
      <c r="J309" s="2679">
        <f t="shared" si="45"/>
        <v>0</v>
      </c>
      <c r="K309" s="2667">
        <f t="shared" si="45"/>
        <v>0</v>
      </c>
      <c r="L309" s="2679">
        <f t="shared" si="45"/>
        <v>0</v>
      </c>
      <c r="M309" s="2667">
        <f t="shared" si="45"/>
        <v>0</v>
      </c>
      <c r="N309" s="2679">
        <f t="shared" si="45"/>
        <v>0</v>
      </c>
      <c r="O309" s="2667">
        <f t="shared" si="45"/>
        <v>0</v>
      </c>
      <c r="P309" s="2679">
        <f t="shared" si="45"/>
        <v>0</v>
      </c>
      <c r="Q309" s="2667">
        <f t="shared" si="45"/>
        <v>0</v>
      </c>
      <c r="R309" s="2679">
        <f t="shared" si="45"/>
        <v>0</v>
      </c>
      <c r="S309" s="2667">
        <f t="shared" si="45"/>
        <v>0</v>
      </c>
      <c r="T309" s="2679">
        <f t="shared" si="45"/>
        <v>0</v>
      </c>
      <c r="U309" s="2667">
        <f t="shared" si="45"/>
        <v>0</v>
      </c>
      <c r="V309" s="2679">
        <f t="shared" si="45"/>
        <v>0</v>
      </c>
      <c r="W309" s="2667">
        <f t="shared" si="45"/>
        <v>0</v>
      </c>
      <c r="X309" s="2679">
        <f t="shared" si="45"/>
        <v>0</v>
      </c>
      <c r="Y309" s="2667">
        <f t="shared" si="45"/>
        <v>0</v>
      </c>
      <c r="Z309" s="2679">
        <f t="shared" si="45"/>
        <v>0</v>
      </c>
      <c r="AA309" s="2667">
        <f t="shared" si="45"/>
        <v>0</v>
      </c>
      <c r="AB309" s="2679">
        <f t="shared" si="45"/>
        <v>0</v>
      </c>
      <c r="AC309" s="2667">
        <f t="shared" si="45"/>
        <v>0</v>
      </c>
      <c r="AD309" s="2679">
        <f t="shared" si="45"/>
        <v>0</v>
      </c>
      <c r="AE309" s="2667">
        <f t="shared" si="45"/>
        <v>0</v>
      </c>
      <c r="AF309" s="2679">
        <f t="shared" si="45"/>
        <v>0</v>
      </c>
      <c r="AG309" s="2667">
        <f t="shared" si="45"/>
        <v>0</v>
      </c>
      <c r="AH309" s="2679">
        <f t="shared" si="45"/>
        <v>0</v>
      </c>
      <c r="AI309" s="2667">
        <f t="shared" si="45"/>
        <v>0</v>
      </c>
      <c r="AJ309" s="2679">
        <f t="shared" si="45"/>
        <v>0</v>
      </c>
      <c r="AK309" s="2667">
        <f t="shared" si="45"/>
        <v>0</v>
      </c>
      <c r="AL309" s="2680">
        <f t="shared" si="45"/>
        <v>0</v>
      </c>
      <c r="AM309" s="2669">
        <f>SUM(AM303:AM308)</f>
        <v>0</v>
      </c>
      <c r="AN309" s="2681"/>
      <c r="AO309" s="2681"/>
      <c r="AP309" s="2682"/>
      <c r="AQ309" s="2683"/>
      <c r="AR309" s="2682"/>
      <c r="AS309" s="2683"/>
      <c r="AT309" s="2684"/>
      <c r="AU309" s="2685"/>
      <c r="AV309" s="2686"/>
      <c r="AW309" s="2687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4330" t="s">
        <v>319</v>
      </c>
      <c r="B310" s="4330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2667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2508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175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2"/>
    <protectedRange sqref="F279:AM289" name="Rango4_2"/>
    <protectedRange sqref="F265:AM270" name="Rango2_1_2"/>
    <protectedRange sqref="F262:AM263 AP262:AW263" name="Rango1_1_2"/>
    <protectedRange sqref="F272:AM277" name="Rango3_1_2"/>
    <protectedRange sqref="F291:AM301" name="Rango5_2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allowBlank="1" showInputMessage="1" showErrorMessage="1" sqref="A201:E206 F201:F203 G202:AC203 AI203 F206:AI206 AD203:AG203">
      <formula1>0</formula1>
      <formula2>1E+29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decimal" allowBlank="1" showErrorMessage="1" error="Error - Favor ingresar Números." sqref="F238:Y247">
      <formula1>0</formula1>
      <formula2>1E+29</formula2>
    </dataValidation>
    <dataValidation type="whole" operator="greaterThanOrEqual" allowBlank="1" showInputMessage="1" showErrorMessage="1" errorTitle="Error" error="Favor ingresar Números." sqref="C215:F224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",[11]NOMBRE!B2," - ","( ",[11]NOMBRE!C2,[11]NOMBRE!D2,[11]NOMBRE!E2,[11]NOMBRE!F2,[11]NOMBRE!G2,"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",[11]NOMBRE!B6," - ","( ",[11]NOMBRE!C6,[11]NOMBRE!D6," )")</f>
        <v>MES: OCTUBRE - ( 10 )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",[11]NOMBRE!B7)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4240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2509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791" t="s">
        <v>3</v>
      </c>
      <c r="B8" s="1792"/>
      <c r="C8" s="1792"/>
      <c r="D8" s="1792"/>
      <c r="E8" s="1792"/>
      <c r="F8" s="19"/>
      <c r="G8" s="20"/>
      <c r="H8" s="634"/>
      <c r="I8" s="635"/>
      <c r="J8" s="20"/>
      <c r="K8" s="2702"/>
      <c r="L8" s="20"/>
      <c r="M8" s="634"/>
      <c r="N8" s="635"/>
      <c r="O8" s="635"/>
      <c r="P8" s="2511"/>
      <c r="Q8" s="20"/>
      <c r="R8" s="634"/>
      <c r="S8" s="634"/>
      <c r="T8" s="634"/>
      <c r="U8" s="634"/>
      <c r="V8" s="634"/>
      <c r="W8" s="634"/>
      <c r="X8" s="634"/>
      <c r="Y8" s="635"/>
      <c r="Z8" s="2512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4334" t="s">
        <v>4</v>
      </c>
      <c r="B9" s="4334"/>
      <c r="C9" s="4336" t="s">
        <v>5</v>
      </c>
      <c r="D9" s="4337"/>
      <c r="E9" s="4335"/>
      <c r="F9" s="4332" t="s">
        <v>6</v>
      </c>
      <c r="G9" s="4338"/>
      <c r="H9" s="4338"/>
      <c r="I9" s="4338"/>
      <c r="J9" s="4338"/>
      <c r="K9" s="4338"/>
      <c r="L9" s="4338"/>
      <c r="M9" s="4338"/>
      <c r="N9" s="4338"/>
      <c r="O9" s="4338"/>
      <c r="P9" s="4338"/>
      <c r="Q9" s="4338"/>
      <c r="R9" s="4338"/>
      <c r="S9" s="4338"/>
      <c r="T9" s="4338"/>
      <c r="U9" s="4338"/>
      <c r="V9" s="4338"/>
      <c r="W9" s="4338"/>
      <c r="X9" s="4338"/>
      <c r="Y9" s="4333"/>
      <c r="AY9" s="9"/>
      <c r="AZ9" s="9"/>
    </row>
    <row r="10" spans="1:130" ht="15" customHeight="1" x14ac:dyDescent="0.25">
      <c r="A10" s="4334"/>
      <c r="B10" s="4334"/>
      <c r="C10" s="3846"/>
      <c r="D10" s="3628"/>
      <c r="E10" s="3434"/>
      <c r="F10" s="4332" t="s">
        <v>7</v>
      </c>
      <c r="G10" s="4333"/>
      <c r="H10" s="4332" t="s">
        <v>8</v>
      </c>
      <c r="I10" s="4333"/>
      <c r="J10" s="4332" t="s">
        <v>9</v>
      </c>
      <c r="K10" s="4333"/>
      <c r="L10" s="4332" t="s">
        <v>10</v>
      </c>
      <c r="M10" s="4333"/>
      <c r="N10" s="4332" t="s">
        <v>11</v>
      </c>
      <c r="O10" s="4333"/>
      <c r="P10" s="4332" t="s">
        <v>12</v>
      </c>
      <c r="Q10" s="4333"/>
      <c r="R10" s="4332" t="s">
        <v>13</v>
      </c>
      <c r="S10" s="4333"/>
      <c r="T10" s="4332" t="s">
        <v>14</v>
      </c>
      <c r="U10" s="4333"/>
      <c r="V10" s="4332" t="s">
        <v>15</v>
      </c>
      <c r="W10" s="4333"/>
      <c r="X10" s="4332" t="s">
        <v>16</v>
      </c>
      <c r="Y10" s="4333"/>
      <c r="AY10" s="9"/>
      <c r="AZ10" s="9"/>
    </row>
    <row r="11" spans="1:130" ht="21" x14ac:dyDescent="0.25">
      <c r="A11" s="4334"/>
      <c r="B11" s="4334"/>
      <c r="C11" s="2703" t="s">
        <v>17</v>
      </c>
      <c r="D11" s="2704" t="s">
        <v>18</v>
      </c>
      <c r="E11" s="2705" t="s">
        <v>19</v>
      </c>
      <c r="F11" s="2706" t="s">
        <v>18</v>
      </c>
      <c r="G11" s="2705" t="s">
        <v>19</v>
      </c>
      <c r="H11" s="2706" t="s">
        <v>18</v>
      </c>
      <c r="I11" s="2705" t="s">
        <v>19</v>
      </c>
      <c r="J11" s="2706" t="s">
        <v>18</v>
      </c>
      <c r="K11" s="2705" t="s">
        <v>19</v>
      </c>
      <c r="L11" s="2706" t="s">
        <v>18</v>
      </c>
      <c r="M11" s="2705" t="s">
        <v>19</v>
      </c>
      <c r="N11" s="2706" t="s">
        <v>18</v>
      </c>
      <c r="O11" s="2705" t="s">
        <v>19</v>
      </c>
      <c r="P11" s="2706" t="s">
        <v>18</v>
      </c>
      <c r="Q11" s="2705" t="s">
        <v>19</v>
      </c>
      <c r="R11" s="2706" t="s">
        <v>18</v>
      </c>
      <c r="S11" s="2705" t="s">
        <v>19</v>
      </c>
      <c r="T11" s="2706" t="s">
        <v>18</v>
      </c>
      <c r="U11" s="2705" t="s">
        <v>19</v>
      </c>
      <c r="V11" s="2706" t="s">
        <v>18</v>
      </c>
      <c r="W11" s="2705" t="s">
        <v>19</v>
      </c>
      <c r="X11" s="2706" t="s">
        <v>18</v>
      </c>
      <c r="Y11" s="2705" t="s">
        <v>19</v>
      </c>
      <c r="AY11" s="9"/>
      <c r="AZ11" s="9"/>
    </row>
    <row r="12" spans="1:130" x14ac:dyDescent="0.25">
      <c r="A12" s="4334" t="s">
        <v>20</v>
      </c>
      <c r="B12" s="4334"/>
      <c r="C12" s="2707">
        <f>SUM(D12+E12)</f>
        <v>0</v>
      </c>
      <c r="D12" s="2708">
        <f t="shared" ref="D12:E14" si="0">SUM(F12+H12+J12+L12+N12+P12+R12+T12+V12+X12)</f>
        <v>0</v>
      </c>
      <c r="E12" s="2709">
        <f t="shared" si="0"/>
        <v>0</v>
      </c>
      <c r="F12" s="2710"/>
      <c r="G12" s="2711"/>
      <c r="H12" s="2710"/>
      <c r="I12" s="2711"/>
      <c r="J12" s="2710"/>
      <c r="K12" s="2711"/>
      <c r="L12" s="2710"/>
      <c r="M12" s="2711"/>
      <c r="N12" s="2710"/>
      <c r="O12" s="2711"/>
      <c r="P12" s="2710"/>
      <c r="Q12" s="2711"/>
      <c r="R12" s="2710"/>
      <c r="S12" s="2711"/>
      <c r="T12" s="2710"/>
      <c r="U12" s="2711"/>
      <c r="V12" s="2710"/>
      <c r="W12" s="2711"/>
      <c r="X12" s="2710"/>
      <c r="Y12" s="2711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4335" t="s">
        <v>21</v>
      </c>
      <c r="B13" s="2712" t="s">
        <v>22</v>
      </c>
      <c r="C13" s="2713">
        <f>SUM(D13+E13)</f>
        <v>0</v>
      </c>
      <c r="D13" s="39">
        <f t="shared" si="0"/>
        <v>0</v>
      </c>
      <c r="E13" s="2714">
        <f t="shared" si="0"/>
        <v>0</v>
      </c>
      <c r="F13" s="2715"/>
      <c r="G13" s="2716"/>
      <c r="H13" s="2715"/>
      <c r="I13" s="2716"/>
      <c r="J13" s="2715"/>
      <c r="K13" s="2716"/>
      <c r="L13" s="2715"/>
      <c r="M13" s="2716"/>
      <c r="N13" s="2715"/>
      <c r="O13" s="2716"/>
      <c r="P13" s="2715"/>
      <c r="Q13" s="2716"/>
      <c r="R13" s="2715"/>
      <c r="S13" s="2716"/>
      <c r="T13" s="2715"/>
      <c r="U13" s="2716"/>
      <c r="V13" s="2715"/>
      <c r="W13" s="2716"/>
      <c r="X13" s="2715"/>
      <c r="Y13" s="2716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434"/>
      <c r="B14" s="2449" t="s">
        <v>23</v>
      </c>
      <c r="C14" s="44">
        <f>SUM(D14+E14)</f>
        <v>0</v>
      </c>
      <c r="D14" s="1154">
        <f t="shared" si="0"/>
        <v>0</v>
      </c>
      <c r="E14" s="46">
        <f t="shared" si="0"/>
        <v>0</v>
      </c>
      <c r="F14" s="2717"/>
      <c r="G14" s="2718"/>
      <c r="H14" s="47"/>
      <c r="I14" s="48"/>
      <c r="J14" s="47"/>
      <c r="K14" s="48"/>
      <c r="L14" s="2717"/>
      <c r="M14" s="2718"/>
      <c r="N14" s="2717"/>
      <c r="O14" s="2718"/>
      <c r="P14" s="2717"/>
      <c r="Q14" s="2718"/>
      <c r="R14" s="2717"/>
      <c r="S14" s="2718"/>
      <c r="T14" s="2717"/>
      <c r="U14" s="2719"/>
      <c r="V14" s="2717"/>
      <c r="W14" s="2719"/>
      <c r="X14" s="2717"/>
      <c r="Y14" s="2718"/>
      <c r="Z14" s="35"/>
      <c r="AY14" s="9"/>
      <c r="AZ14" s="9"/>
    </row>
    <row r="15" spans="1:130" ht="15.75" x14ac:dyDescent="0.25">
      <c r="A15" s="1140" t="s">
        <v>24</v>
      </c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41"/>
      <c r="N15" s="1141"/>
      <c r="O15" s="1141"/>
      <c r="P15" s="19"/>
      <c r="Q15" s="2450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4342" t="s">
        <v>25</v>
      </c>
      <c r="B16" s="4342" t="s">
        <v>26</v>
      </c>
      <c r="C16" s="4343" t="s">
        <v>27</v>
      </c>
      <c r="D16" s="4344"/>
      <c r="E16" s="4340"/>
      <c r="F16" s="4345" t="s">
        <v>28</v>
      </c>
      <c r="G16" s="4346"/>
      <c r="H16" s="4346"/>
      <c r="I16" s="4346"/>
      <c r="J16" s="4346"/>
      <c r="K16" s="4346"/>
      <c r="L16" s="4346"/>
      <c r="M16" s="4346"/>
      <c r="N16" s="4346"/>
      <c r="O16" s="4346"/>
      <c r="P16" s="4346"/>
      <c r="Q16" s="4346"/>
      <c r="R16" s="4339" t="s">
        <v>29</v>
      </c>
      <c r="S16" s="4340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846"/>
      <c r="D17" s="3628"/>
      <c r="E17" s="3434"/>
      <c r="F17" s="4332" t="s">
        <v>31</v>
      </c>
      <c r="G17" s="4333"/>
      <c r="H17" s="4332" t="s">
        <v>32</v>
      </c>
      <c r="I17" s="4333"/>
      <c r="J17" s="4332" t="s">
        <v>15</v>
      </c>
      <c r="K17" s="4333"/>
      <c r="L17" s="4332" t="s">
        <v>33</v>
      </c>
      <c r="M17" s="4333"/>
      <c r="N17" s="4332" t="s">
        <v>34</v>
      </c>
      <c r="O17" s="4333"/>
      <c r="P17" s="4332" t="s">
        <v>35</v>
      </c>
      <c r="Q17" s="4341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4251"/>
      <c r="B18" s="4251"/>
      <c r="C18" s="2720" t="s">
        <v>17</v>
      </c>
      <c r="D18" s="2721" t="s">
        <v>18</v>
      </c>
      <c r="E18" s="2705" t="s">
        <v>19</v>
      </c>
      <c r="F18" s="2703" t="s">
        <v>18</v>
      </c>
      <c r="G18" s="2705" t="s">
        <v>19</v>
      </c>
      <c r="H18" s="2703" t="s">
        <v>18</v>
      </c>
      <c r="I18" s="2705" t="s">
        <v>19</v>
      </c>
      <c r="J18" s="2703" t="s">
        <v>18</v>
      </c>
      <c r="K18" s="2705" t="s">
        <v>19</v>
      </c>
      <c r="L18" s="2703" t="s">
        <v>18</v>
      </c>
      <c r="M18" s="2705" t="s">
        <v>19</v>
      </c>
      <c r="N18" s="2703" t="s">
        <v>18</v>
      </c>
      <c r="O18" s="2705" t="s">
        <v>19</v>
      </c>
      <c r="P18" s="2703" t="s">
        <v>18</v>
      </c>
      <c r="Q18" s="2722" t="s">
        <v>19</v>
      </c>
      <c r="R18" s="3743"/>
      <c r="S18" s="3434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4332" t="s">
        <v>36</v>
      </c>
      <c r="B19" s="4333"/>
      <c r="C19" s="2723">
        <f>SUM(D19+E19)</f>
        <v>0</v>
      </c>
      <c r="D19" s="2724">
        <f>SUM(F19+H19+J19+L19+N19+P19)</f>
        <v>0</v>
      </c>
      <c r="E19" s="2725">
        <f>SUM(G19+I19+K19+M19+O19+Q19)</f>
        <v>0</v>
      </c>
      <c r="F19" s="2710"/>
      <c r="G19" s="2726"/>
      <c r="H19" s="2710"/>
      <c r="I19" s="2726"/>
      <c r="J19" s="2710"/>
      <c r="K19" s="2726"/>
      <c r="L19" s="2710"/>
      <c r="M19" s="2726"/>
      <c r="N19" s="2710"/>
      <c r="O19" s="2726"/>
      <c r="P19" s="2710"/>
      <c r="Q19" s="2727"/>
      <c r="R19" s="2728"/>
      <c r="S19" s="2711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4342" t="s">
        <v>39</v>
      </c>
      <c r="B20" s="2729" t="s">
        <v>22</v>
      </c>
      <c r="C20" s="2713">
        <f>SUM(D20+E20)</f>
        <v>0</v>
      </c>
      <c r="D20" s="59">
        <f t="shared" ref="D20:E35" si="1">SUM(F20+H20+J20+L20+N20+P20)</f>
        <v>0</v>
      </c>
      <c r="E20" s="2714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2452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4251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4056" t="s">
        <v>43</v>
      </c>
      <c r="B24" s="2729" t="s">
        <v>44</v>
      </c>
      <c r="C24" s="2713">
        <f t="shared" si="2"/>
        <v>0</v>
      </c>
      <c r="D24" s="59">
        <f t="shared" si="1"/>
        <v>0</v>
      </c>
      <c r="E24" s="2714">
        <f t="shared" si="1"/>
        <v>0</v>
      </c>
      <c r="F24" s="2715"/>
      <c r="G24" s="2730"/>
      <c r="H24" s="60"/>
      <c r="I24" s="61"/>
      <c r="J24" s="2715"/>
      <c r="K24" s="2730"/>
      <c r="L24" s="2715"/>
      <c r="M24" s="2730"/>
      <c r="N24" s="2731"/>
      <c r="O24" s="2730"/>
      <c r="P24" s="2731"/>
      <c r="Q24" s="2732"/>
      <c r="R24" s="2733"/>
      <c r="S24" s="2716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2453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2453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2452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4056" t="s">
        <v>57</v>
      </c>
      <c r="B38" s="2734" t="s">
        <v>40</v>
      </c>
      <c r="C38" s="2735">
        <f t="shared" si="3"/>
        <v>0</v>
      </c>
      <c r="D38" s="2736">
        <f t="shared" si="4"/>
        <v>0</v>
      </c>
      <c r="E38" s="2714">
        <f t="shared" si="4"/>
        <v>0</v>
      </c>
      <c r="F38" s="2715"/>
      <c r="G38" s="2730"/>
      <c r="H38" s="2715"/>
      <c r="I38" s="2730"/>
      <c r="J38" s="2715"/>
      <c r="K38" s="2730"/>
      <c r="L38" s="2715"/>
      <c r="M38" s="2730"/>
      <c r="N38" s="2715"/>
      <c r="O38" s="2730"/>
      <c r="P38" s="2731"/>
      <c r="Q38" s="2732"/>
      <c r="R38" s="2733"/>
      <c r="S38" s="2716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2452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4251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2737" t="s">
        <v>58</v>
      </c>
      <c r="B41" s="2737"/>
      <c r="C41" s="2737"/>
      <c r="D41" s="2737"/>
      <c r="E41" s="2737"/>
      <c r="F41" s="2737"/>
      <c r="G41" s="2737"/>
      <c r="H41" s="2737"/>
      <c r="I41" s="2737"/>
      <c r="J41" s="2737"/>
      <c r="K41" s="2737"/>
      <c r="L41" s="2737"/>
      <c r="M41" s="2737"/>
      <c r="N41" s="2737"/>
      <c r="O41" s="2737"/>
      <c r="P41" s="2737"/>
      <c r="Q41" s="273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4056" t="s">
        <v>59</v>
      </c>
      <c r="B42" s="4048" t="s">
        <v>27</v>
      </c>
      <c r="C42" s="4033"/>
      <c r="D42" s="4036"/>
      <c r="E42" s="4347" t="s">
        <v>28</v>
      </c>
      <c r="F42" s="4348"/>
      <c r="G42" s="4348"/>
      <c r="H42" s="4348"/>
      <c r="I42" s="4348"/>
      <c r="J42" s="4348"/>
      <c r="K42" s="4348"/>
      <c r="L42" s="4348"/>
      <c r="M42" s="4348"/>
      <c r="N42" s="4348"/>
      <c r="O42" s="4348"/>
      <c r="P42" s="4349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846"/>
      <c r="C43" s="3628"/>
      <c r="D43" s="3434"/>
      <c r="E43" s="4151" t="s">
        <v>31</v>
      </c>
      <c r="F43" s="4042"/>
      <c r="G43" s="4151" t="s">
        <v>32</v>
      </c>
      <c r="H43" s="4042"/>
      <c r="I43" s="4151" t="s">
        <v>15</v>
      </c>
      <c r="J43" s="4042"/>
      <c r="K43" s="4151" t="s">
        <v>33</v>
      </c>
      <c r="L43" s="4042"/>
      <c r="M43" s="4151" t="s">
        <v>34</v>
      </c>
      <c r="N43" s="4042"/>
      <c r="O43" s="4151" t="s">
        <v>35</v>
      </c>
      <c r="P43" s="4042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4251"/>
      <c r="B44" s="2461" t="s">
        <v>17</v>
      </c>
      <c r="C44" s="2627" t="s">
        <v>18</v>
      </c>
      <c r="D44" s="2454" t="s">
        <v>19</v>
      </c>
      <c r="E44" s="2626" t="s">
        <v>18</v>
      </c>
      <c r="F44" s="2462" t="s">
        <v>19</v>
      </c>
      <c r="G44" s="2626" t="s">
        <v>18</v>
      </c>
      <c r="H44" s="2462" t="s">
        <v>19</v>
      </c>
      <c r="I44" s="2626" t="s">
        <v>18</v>
      </c>
      <c r="J44" s="2462" t="s">
        <v>19</v>
      </c>
      <c r="K44" s="2626" t="s">
        <v>18</v>
      </c>
      <c r="L44" s="2462" t="s">
        <v>19</v>
      </c>
      <c r="M44" s="2626" t="s">
        <v>18</v>
      </c>
      <c r="N44" s="2462" t="s">
        <v>19</v>
      </c>
      <c r="O44" s="2626" t="s">
        <v>18</v>
      </c>
      <c r="P44" s="2462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2739" t="s">
        <v>40</v>
      </c>
      <c r="B45" s="2740">
        <f>SUM(C45+D45)</f>
        <v>0</v>
      </c>
      <c r="C45" s="121">
        <f>SUM(E45+G45+I45+K45+M45+O45)</f>
        <v>0</v>
      </c>
      <c r="D45" s="2741">
        <f>SUM(F45+H45+J45+L45+N45+P45)</f>
        <v>0</v>
      </c>
      <c r="E45" s="2715"/>
      <c r="F45" s="2716"/>
      <c r="G45" s="2715"/>
      <c r="H45" s="2716"/>
      <c r="I45" s="2715"/>
      <c r="J45" s="2730"/>
      <c r="K45" s="2715"/>
      <c r="L45" s="2730"/>
      <c r="M45" s="2731"/>
      <c r="N45" s="2730"/>
      <c r="O45" s="2731"/>
      <c r="P45" s="2730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IF(B45&lt;[11]A05!C90,"*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IF(B45&lt;[11]A05!C90,1,0)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IF(B46&lt;[11]A05!C91,"*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IF(B46&lt;[11]A05!C91,1,0)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IF(B47&lt;[11]A05!C92,"*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IF(B47&lt;[11]A05!C92,1,0)</f>
        <v>0</v>
      </c>
    </row>
    <row r="48" spans="1:105" s="12" customFormat="1" x14ac:dyDescent="0.25">
      <c r="A48" s="2742" t="s">
        <v>60</v>
      </c>
      <c r="B48" s="2743">
        <f>SUM(C48:D48)</f>
        <v>0</v>
      </c>
      <c r="C48" s="2548">
        <f t="shared" si="5"/>
        <v>0</v>
      </c>
      <c r="D48" s="2744">
        <f t="shared" si="5"/>
        <v>0</v>
      </c>
      <c r="E48" s="2745"/>
      <c r="F48" s="2746"/>
      <c r="G48" s="2745"/>
      <c r="H48" s="2746"/>
      <c r="I48" s="2745"/>
      <c r="J48" s="2536"/>
      <c r="K48" s="2745"/>
      <c r="L48" s="2536"/>
      <c r="M48" s="2747"/>
      <c r="N48" s="2536"/>
      <c r="O48" s="2747"/>
      <c r="P48" s="2536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IF(B48&lt;[11]A05!C93,"*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IF(B48&lt;[11]A05!C93,1,0)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2748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4127" t="s">
        <v>21</v>
      </c>
      <c r="B50" s="4048" t="s">
        <v>5</v>
      </c>
      <c r="C50" s="4033"/>
      <c r="D50" s="4036"/>
      <c r="E50" s="4350" t="s">
        <v>28</v>
      </c>
      <c r="F50" s="4350"/>
      <c r="G50" s="4350"/>
      <c r="H50" s="435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846"/>
      <c r="C51" s="3628"/>
      <c r="D51" s="3434"/>
      <c r="E51" s="4151" t="s">
        <v>8</v>
      </c>
      <c r="F51" s="4042"/>
      <c r="G51" s="4151" t="s">
        <v>9</v>
      </c>
      <c r="H51" s="404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4259"/>
      <c r="B52" s="2461" t="s">
        <v>17</v>
      </c>
      <c r="C52" s="2627" t="s">
        <v>18</v>
      </c>
      <c r="D52" s="2454" t="s">
        <v>19</v>
      </c>
      <c r="E52" s="2626" t="s">
        <v>18</v>
      </c>
      <c r="F52" s="2459" t="s">
        <v>19</v>
      </c>
      <c r="G52" s="2626" t="s">
        <v>18</v>
      </c>
      <c r="H52" s="2459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2742" t="s">
        <v>62</v>
      </c>
      <c r="B53" s="2749">
        <f>SUM(C53+D53)</f>
        <v>0</v>
      </c>
      <c r="C53" s="2553">
        <f>SUM(E53+G53)</f>
        <v>0</v>
      </c>
      <c r="D53" s="2750">
        <f>SUM(F53+H53)</f>
        <v>0</v>
      </c>
      <c r="E53" s="2587">
        <f>SUM(E54:E56)</f>
        <v>0</v>
      </c>
      <c r="F53" s="2744">
        <f>SUM(F54:F56)</f>
        <v>0</v>
      </c>
      <c r="G53" s="2751">
        <f>SUM(G54:G56)</f>
        <v>0</v>
      </c>
      <c r="H53" s="2556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4048" t="s">
        <v>66</v>
      </c>
      <c r="B58" s="4036"/>
      <c r="C58" s="4056" t="s">
        <v>67</v>
      </c>
      <c r="D58" s="4151" t="s">
        <v>68</v>
      </c>
      <c r="E58" s="4041"/>
      <c r="F58" s="4041"/>
      <c r="G58" s="4041"/>
      <c r="H58" s="4041"/>
      <c r="I58" s="4044"/>
      <c r="J58" s="4038" t="s">
        <v>29</v>
      </c>
      <c r="K58" s="403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846"/>
      <c r="B59" s="3434"/>
      <c r="C59" s="4251"/>
      <c r="D59" s="2752" t="s">
        <v>69</v>
      </c>
      <c r="E59" s="2752" t="s">
        <v>70</v>
      </c>
      <c r="F59" s="2459" t="s">
        <v>71</v>
      </c>
      <c r="G59" s="2458" t="s">
        <v>72</v>
      </c>
      <c r="H59" s="2463" t="s">
        <v>73</v>
      </c>
      <c r="I59" s="2649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2713">
        <f>SUM(D60:G60)</f>
        <v>0</v>
      </c>
      <c r="D60" s="2753"/>
      <c r="E60" s="2753"/>
      <c r="F60" s="2716"/>
      <c r="G60" s="2754"/>
      <c r="H60" s="2755"/>
      <c r="I60" s="2756"/>
      <c r="J60" s="2754"/>
      <c r="K60" s="2730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2757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2758"/>
      <c r="V61" s="2757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2758"/>
      <c r="V62" s="2757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2759"/>
      <c r="V63" s="2757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4036" t="s">
        <v>26</v>
      </c>
      <c r="B68" s="4048" t="s">
        <v>5</v>
      </c>
      <c r="C68" s="4033"/>
      <c r="D68" s="4036"/>
      <c r="E68" s="4351" t="s">
        <v>28</v>
      </c>
      <c r="F68" s="4351"/>
      <c r="G68" s="4351"/>
      <c r="H68" s="4317"/>
      <c r="I68" s="4041" t="s">
        <v>83</v>
      </c>
      <c r="J68" s="4042"/>
      <c r="K68" s="4151" t="s">
        <v>84</v>
      </c>
      <c r="L68" s="4042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3846"/>
      <c r="C69" s="3215"/>
      <c r="D69" s="3434"/>
      <c r="E69" s="4151" t="s">
        <v>83</v>
      </c>
      <c r="F69" s="4042"/>
      <c r="G69" s="4041" t="s">
        <v>84</v>
      </c>
      <c r="H69" s="4044"/>
      <c r="I69" s="4038" t="s">
        <v>29</v>
      </c>
      <c r="J69" s="4046" t="s">
        <v>30</v>
      </c>
      <c r="K69" s="4047" t="s">
        <v>29</v>
      </c>
      <c r="L69" s="4046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34"/>
      <c r="B70" s="2752" t="s">
        <v>17</v>
      </c>
      <c r="C70" s="2061" t="s">
        <v>18</v>
      </c>
      <c r="D70" s="2454" t="s">
        <v>19</v>
      </c>
      <c r="E70" s="2626" t="s">
        <v>18</v>
      </c>
      <c r="F70" s="2459" t="s">
        <v>19</v>
      </c>
      <c r="G70" s="2626" t="s">
        <v>18</v>
      </c>
      <c r="H70" s="2460" t="s">
        <v>19</v>
      </c>
      <c r="I70" s="3643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2715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760"/>
      <c r="V74" s="2760"/>
      <c r="W74" s="2760"/>
      <c r="X74" s="2760"/>
      <c r="Y74" s="2760"/>
      <c r="Z74" s="2567"/>
      <c r="AA74" s="2567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2567"/>
      <c r="V75" s="2567"/>
      <c r="W75" s="2567"/>
      <c r="X75" s="2567"/>
      <c r="Y75" s="2567"/>
      <c r="Z75" s="2567"/>
      <c r="AA75" s="2567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759" t="s">
        <v>88</v>
      </c>
      <c r="B76" s="3759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2567"/>
      <c r="R76" s="2567"/>
      <c r="S76" s="2567"/>
      <c r="T76" s="2567"/>
      <c r="U76" s="2567"/>
      <c r="V76" s="2567"/>
      <c r="W76" s="2567"/>
      <c r="X76" s="2567"/>
      <c r="Y76" s="2567"/>
      <c r="Z76" s="2567"/>
      <c r="AZ76" s="9"/>
    </row>
    <row r="77" spans="1:130" x14ac:dyDescent="0.25">
      <c r="A77" s="4251"/>
      <c r="B77" s="4251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2567"/>
      <c r="R77" s="2567"/>
      <c r="S77" s="2567"/>
      <c r="T77" s="2567"/>
      <c r="U77" s="2567"/>
      <c r="V77" s="2567"/>
      <c r="W77" s="2567"/>
      <c r="X77" s="2567"/>
      <c r="Y77" s="2567"/>
      <c r="Z77" s="2567"/>
      <c r="AZ77" s="9"/>
    </row>
    <row r="78" spans="1:130" x14ac:dyDescent="0.25">
      <c r="A78" s="2761" t="s">
        <v>67</v>
      </c>
      <c r="B78" s="2761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2567"/>
      <c r="R78" s="2567"/>
      <c r="S78" s="2569"/>
      <c r="T78" s="2569"/>
      <c r="U78" s="2569"/>
      <c r="V78" s="2569"/>
      <c r="W78" s="2569"/>
      <c r="X78" s="2569"/>
      <c r="Y78" s="2567"/>
      <c r="Z78" s="2567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2567"/>
      <c r="R79" s="2567"/>
      <c r="S79" s="2569"/>
      <c r="T79" s="2569"/>
      <c r="U79" s="2569"/>
      <c r="V79" s="2569"/>
      <c r="W79" s="2569"/>
      <c r="X79" s="2569"/>
      <c r="Y79" s="2567"/>
      <c r="Z79" s="2567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2567"/>
      <c r="R80" s="2567"/>
      <c r="S80" s="2569"/>
      <c r="T80" s="2569"/>
      <c r="U80" s="2569"/>
      <c r="V80" s="2569"/>
      <c r="W80" s="2569"/>
      <c r="X80" s="2569"/>
      <c r="Y80" s="2567"/>
      <c r="Z80" s="2567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2567"/>
      <c r="R81" s="2567"/>
      <c r="S81" s="2569"/>
      <c r="T81" s="2569"/>
      <c r="U81" s="2569"/>
      <c r="V81" s="2569"/>
      <c r="W81" s="2569"/>
      <c r="X81" s="2569"/>
      <c r="Y81" s="2567"/>
      <c r="Z81" s="2567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2567"/>
      <c r="R82" s="2567"/>
      <c r="S82" s="2569"/>
      <c r="T82" s="2569"/>
      <c r="U82" s="2569"/>
      <c r="V82" s="2569"/>
      <c r="W82" s="2569"/>
      <c r="X82" s="2569"/>
      <c r="Y82" s="2567"/>
      <c r="Z82" s="2567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2567"/>
      <c r="S83" s="2567"/>
      <c r="T83" s="2567"/>
      <c r="U83" s="2569"/>
      <c r="V83" s="2569"/>
      <c r="W83" s="2569"/>
      <c r="X83" s="2569"/>
      <c r="Y83" s="2569"/>
      <c r="Z83" s="2567"/>
      <c r="AA83" s="2567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2463" t="s">
        <v>93</v>
      </c>
      <c r="B84" s="2752" t="s">
        <v>94</v>
      </c>
      <c r="C84" s="2752" t="s">
        <v>95</v>
      </c>
      <c r="D84" s="2752" t="s">
        <v>96</v>
      </c>
      <c r="E84" s="2752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2567"/>
      <c r="R84" s="2567"/>
      <c r="S84" s="2567"/>
      <c r="T84" s="2569"/>
      <c r="U84" s="2569"/>
      <c r="V84" s="2569"/>
      <c r="W84" s="2569"/>
      <c r="X84" s="2569"/>
      <c r="Y84" s="2567"/>
      <c r="Z84" s="2567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2762" t="s">
        <v>98</v>
      </c>
      <c r="B85" s="2753"/>
      <c r="C85" s="2753"/>
      <c r="D85" s="2753"/>
      <c r="E85" s="2753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2763"/>
      <c r="R85" s="2763"/>
      <c r="S85" s="2763"/>
      <c r="T85" s="2764"/>
      <c r="U85" s="2764"/>
      <c r="V85" s="2764"/>
      <c r="W85" s="2764"/>
      <c r="X85" s="2764"/>
      <c r="Y85" s="2763"/>
      <c r="Z85" s="2763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1643" t="s">
        <v>99</v>
      </c>
      <c r="B86" s="2476"/>
      <c r="C86" s="2476"/>
      <c r="D86" s="2476"/>
      <c r="E86" s="2476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2763"/>
      <c r="R86" s="2763"/>
      <c r="S86" s="2763"/>
      <c r="T86" s="2763"/>
      <c r="U86" s="2763"/>
      <c r="V86" s="2763"/>
      <c r="W86" s="2763"/>
      <c r="X86" s="2763"/>
      <c r="Y86" s="2763"/>
      <c r="Z86" s="2763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1422"/>
      <c r="J87" s="2765"/>
      <c r="K87" s="2766"/>
      <c r="L87" s="1641"/>
      <c r="M87" s="1641"/>
      <c r="N87" s="1641"/>
      <c r="O87" s="1641"/>
      <c r="P87" s="2767"/>
      <c r="Q87" s="2765"/>
      <c r="R87" s="1641"/>
      <c r="S87" s="1641"/>
      <c r="T87" s="1641"/>
      <c r="U87" s="1641"/>
      <c r="V87" s="1641"/>
      <c r="W87" s="1641"/>
      <c r="X87" s="1641"/>
      <c r="Y87" s="1641"/>
      <c r="Z87" s="1641"/>
      <c r="AA87" s="1641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4359" t="s">
        <v>101</v>
      </c>
      <c r="B88" s="4360"/>
      <c r="C88" s="2768" t="s">
        <v>102</v>
      </c>
      <c r="D88" s="2769" t="s">
        <v>103</v>
      </c>
      <c r="E88" s="2769" t="s">
        <v>104</v>
      </c>
      <c r="F88" s="2769" t="s">
        <v>105</v>
      </c>
      <c r="G88" s="223"/>
      <c r="H88" s="223"/>
      <c r="I88" s="2770"/>
      <c r="J88" s="2770"/>
      <c r="K88" s="2766"/>
      <c r="L88" s="2763"/>
      <c r="M88" s="2763"/>
      <c r="N88" s="2763"/>
      <c r="O88" s="2763"/>
      <c r="P88" s="2763"/>
      <c r="Q88" s="2763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4360" t="s">
        <v>106</v>
      </c>
      <c r="B89" s="2771" t="s">
        <v>107</v>
      </c>
      <c r="C89" s="2753"/>
      <c r="D89" s="2772"/>
      <c r="E89" s="2753"/>
      <c r="F89" s="2753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2773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2774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2774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2774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2775"/>
      <c r="L93" s="2776"/>
      <c r="M93" s="2776"/>
      <c r="N93" s="2774"/>
      <c r="O93" s="2774"/>
      <c r="P93" s="2774"/>
      <c r="Q93" s="2774"/>
      <c r="R93" s="2774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4361" t="s">
        <v>113</v>
      </c>
      <c r="B94" s="4362"/>
      <c r="C94" s="4352" t="s">
        <v>67</v>
      </c>
      <c r="D94" s="4353"/>
      <c r="E94" s="4354"/>
      <c r="F94" s="4352" t="s">
        <v>114</v>
      </c>
      <c r="G94" s="4354"/>
      <c r="H94" s="4352" t="s">
        <v>115</v>
      </c>
      <c r="I94" s="4354"/>
      <c r="J94" s="2777"/>
      <c r="K94" s="2778"/>
      <c r="L94" s="2776"/>
      <c r="M94" s="2776"/>
      <c r="N94" s="2778"/>
      <c r="O94" s="2778"/>
      <c r="P94" s="2774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2779" t="s">
        <v>17</v>
      </c>
      <c r="D95" s="2780" t="s">
        <v>18</v>
      </c>
      <c r="E95" s="2781" t="s">
        <v>19</v>
      </c>
      <c r="F95" s="2782" t="s">
        <v>18</v>
      </c>
      <c r="G95" s="2781" t="s">
        <v>19</v>
      </c>
      <c r="H95" s="2782" t="s">
        <v>18</v>
      </c>
      <c r="I95" s="2783" t="s">
        <v>19</v>
      </c>
      <c r="J95" s="2784"/>
      <c r="K95" s="2764"/>
      <c r="L95" s="2764"/>
      <c r="M95" s="2785"/>
      <c r="N95" s="2785"/>
      <c r="O95" s="2764"/>
      <c r="P95" s="2764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4355" t="s">
        <v>67</v>
      </c>
      <c r="B96" s="4356"/>
      <c r="C96" s="2786">
        <f>SUM(C97:C101)</f>
        <v>0</v>
      </c>
      <c r="D96" s="2787">
        <f t="shared" ref="D96:I96" si="9">SUM(D97:D101)</f>
        <v>0</v>
      </c>
      <c r="E96" s="2788">
        <f t="shared" si="9"/>
        <v>0</v>
      </c>
      <c r="F96" s="2789">
        <f>SUM(F97:F101)</f>
        <v>0</v>
      </c>
      <c r="G96" s="2790">
        <f t="shared" si="9"/>
        <v>0</v>
      </c>
      <c r="H96" s="2789">
        <f t="shared" si="9"/>
        <v>0</v>
      </c>
      <c r="I96" s="2790">
        <f t="shared" si="9"/>
        <v>0</v>
      </c>
      <c r="J96" s="2791"/>
      <c r="K96" s="2764"/>
      <c r="L96" s="2764"/>
      <c r="M96" s="2785"/>
      <c r="N96" s="2785"/>
      <c r="O96" s="2792"/>
      <c r="P96" s="2792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4357" t="s">
        <v>22</v>
      </c>
      <c r="B97" s="4358"/>
      <c r="C97" s="2793">
        <f>SUM(D97+E97)</f>
        <v>0</v>
      </c>
      <c r="D97" s="2794">
        <f>SUM(F97+H97)</f>
        <v>0</v>
      </c>
      <c r="E97" s="2795">
        <f t="shared" ref="D97:E101" si="10">SUM(G97+I97)</f>
        <v>0</v>
      </c>
      <c r="F97" s="2796"/>
      <c r="G97" s="2797"/>
      <c r="H97" s="2796"/>
      <c r="I97" s="2798"/>
      <c r="J97" s="2799"/>
      <c r="K97" s="2764"/>
      <c r="L97" s="2764"/>
      <c r="M97" s="2785"/>
      <c r="N97" s="2785"/>
      <c r="O97" s="2792"/>
      <c r="P97" s="2792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2799"/>
      <c r="K98" s="2764"/>
      <c r="L98" s="2764"/>
      <c r="M98" s="2785"/>
      <c r="N98" s="2785"/>
      <c r="O98" s="2792"/>
      <c r="P98" s="2792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2799"/>
      <c r="K99" s="2764"/>
      <c r="L99" s="2764"/>
      <c r="M99" s="2785"/>
      <c r="N99" s="2785"/>
      <c r="O99" s="2792"/>
      <c r="P99" s="2792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2800"/>
      <c r="K100" s="2778"/>
      <c r="L100" s="2778"/>
      <c r="M100" s="2776"/>
      <c r="N100" s="2776"/>
      <c r="O100" s="2801"/>
      <c r="P100" s="2801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2800"/>
      <c r="K101" s="2778"/>
      <c r="L101" s="2778"/>
      <c r="M101" s="2776"/>
      <c r="N101" s="2776"/>
      <c r="O101" s="2801"/>
      <c r="P101" s="2801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4363" t="s">
        <v>120</v>
      </c>
      <c r="B104" s="4364"/>
      <c r="C104" s="4365" t="s">
        <v>121</v>
      </c>
      <c r="D104" s="3245"/>
      <c r="E104" s="4362"/>
      <c r="F104" s="4366" t="s">
        <v>28</v>
      </c>
      <c r="G104" s="4367"/>
      <c r="H104" s="4367"/>
      <c r="I104" s="4367"/>
      <c r="J104" s="4367"/>
      <c r="K104" s="4367"/>
      <c r="L104" s="4367"/>
      <c r="M104" s="4367"/>
      <c r="N104" s="4367"/>
      <c r="O104" s="4367"/>
      <c r="P104" s="4367"/>
      <c r="Q104" s="4367"/>
      <c r="R104" s="4367"/>
      <c r="S104" s="4367"/>
      <c r="T104" s="4367"/>
      <c r="U104" s="4368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549"/>
      <c r="C105" s="3846"/>
      <c r="D105" s="3215"/>
      <c r="E105" s="3177"/>
      <c r="F105" s="4352" t="s">
        <v>122</v>
      </c>
      <c r="G105" s="4353"/>
      <c r="H105" s="4352" t="s">
        <v>123</v>
      </c>
      <c r="I105" s="4354"/>
      <c r="J105" s="4352" t="s">
        <v>124</v>
      </c>
      <c r="K105" s="4354"/>
      <c r="L105" s="4352" t="s">
        <v>125</v>
      </c>
      <c r="M105" s="4354"/>
      <c r="N105" s="4352" t="s">
        <v>126</v>
      </c>
      <c r="O105" s="4354"/>
      <c r="P105" s="4352" t="s">
        <v>127</v>
      </c>
      <c r="Q105" s="4354"/>
      <c r="R105" s="4352" t="s">
        <v>128</v>
      </c>
      <c r="S105" s="4354"/>
      <c r="T105" s="4352" t="s">
        <v>129</v>
      </c>
      <c r="U105" s="4354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859"/>
      <c r="B106" s="3660"/>
      <c r="C106" s="2802" t="s">
        <v>17</v>
      </c>
      <c r="D106" s="2803" t="s">
        <v>18</v>
      </c>
      <c r="E106" s="2451" t="s">
        <v>19</v>
      </c>
      <c r="F106" s="2804" t="s">
        <v>18</v>
      </c>
      <c r="G106" s="2446" t="s">
        <v>19</v>
      </c>
      <c r="H106" s="2804" t="s">
        <v>18</v>
      </c>
      <c r="I106" s="2805" t="s">
        <v>19</v>
      </c>
      <c r="J106" s="2804" t="s">
        <v>18</v>
      </c>
      <c r="K106" s="2805" t="s">
        <v>19</v>
      </c>
      <c r="L106" s="2804" t="s">
        <v>18</v>
      </c>
      <c r="M106" s="2805" t="s">
        <v>19</v>
      </c>
      <c r="N106" s="2804" t="s">
        <v>18</v>
      </c>
      <c r="O106" s="2805" t="s">
        <v>19</v>
      </c>
      <c r="P106" s="2804" t="s">
        <v>18</v>
      </c>
      <c r="Q106" s="2805" t="s">
        <v>19</v>
      </c>
      <c r="R106" s="2804" t="s">
        <v>18</v>
      </c>
      <c r="S106" s="2805" t="s">
        <v>19</v>
      </c>
      <c r="T106" s="2804" t="s">
        <v>18</v>
      </c>
      <c r="U106" s="2805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4369" t="s">
        <v>130</v>
      </c>
      <c r="B107" s="4369"/>
      <c r="C107" s="2806">
        <f>SUM(D107+E107)</f>
        <v>0</v>
      </c>
      <c r="D107" s="39">
        <f>+H107+J107+L107+N107+P107+R107+T107</f>
        <v>0</v>
      </c>
      <c r="E107" s="2807">
        <f>+I107+K107+M107+O107+Q107+S107+U107</f>
        <v>0</v>
      </c>
      <c r="F107" s="2808"/>
      <c r="G107" s="2809"/>
      <c r="H107" s="2715"/>
      <c r="I107" s="2730"/>
      <c r="J107" s="2715"/>
      <c r="K107" s="2730"/>
      <c r="L107" s="2715"/>
      <c r="M107" s="2730"/>
      <c r="N107" s="2715"/>
      <c r="O107" s="2730"/>
      <c r="P107" s="2810"/>
      <c r="Q107" s="2730"/>
      <c r="R107" s="2810"/>
      <c r="S107" s="2730"/>
      <c r="T107" s="2810"/>
      <c r="U107" s="2730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758"/>
      <c r="Q112" s="1005"/>
      <c r="R112" s="758"/>
      <c r="S112" s="1005"/>
      <c r="T112" s="758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4372" t="s">
        <v>136</v>
      </c>
      <c r="B113" s="2811" t="s">
        <v>137</v>
      </c>
      <c r="C113" s="2812">
        <f t="shared" si="11"/>
        <v>0</v>
      </c>
      <c r="D113" s="2813">
        <f t="shared" ref="D113:E115" si="13">SUM(F113+H113+J113+L113+N113+P113+R113+T113)</f>
        <v>0</v>
      </c>
      <c r="E113" s="2807">
        <f t="shared" si="13"/>
        <v>0</v>
      </c>
      <c r="F113" s="2715"/>
      <c r="G113" s="2814"/>
      <c r="H113" s="2715"/>
      <c r="I113" s="2815"/>
      <c r="J113" s="2715"/>
      <c r="K113" s="2730"/>
      <c r="L113" s="2715"/>
      <c r="M113" s="2730"/>
      <c r="N113" s="2715"/>
      <c r="O113" s="2815"/>
      <c r="P113" s="2715"/>
      <c r="Q113" s="2815"/>
      <c r="R113" s="2715"/>
      <c r="S113" s="2815"/>
      <c r="T113" s="2715"/>
      <c r="U113" s="2815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4251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2816"/>
      <c r="K116" s="2816"/>
      <c r="L116" s="2817"/>
      <c r="M116" s="2818"/>
      <c r="N116" s="2819"/>
      <c r="O116" s="311"/>
      <c r="P116" s="2819"/>
      <c r="Q116" s="2820"/>
      <c r="R116" s="2821"/>
      <c r="S116" s="2821"/>
      <c r="T116" s="2819"/>
      <c r="U116" s="2819"/>
      <c r="V116" s="2819"/>
      <c r="W116" s="1245"/>
      <c r="X116" s="2819"/>
      <c r="Y116" s="1245"/>
      <c r="Z116" s="2822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4366" t="s">
        <v>28</v>
      </c>
      <c r="G117" s="4367"/>
      <c r="H117" s="4367"/>
      <c r="I117" s="4367"/>
      <c r="J117" s="4367"/>
      <c r="K117" s="4367"/>
      <c r="L117" s="4367"/>
      <c r="M117" s="4367"/>
      <c r="N117" s="4367"/>
      <c r="O117" s="4367"/>
      <c r="P117" s="4367"/>
      <c r="Q117" s="4367"/>
      <c r="R117" s="4367"/>
      <c r="S117" s="4367"/>
      <c r="T117" s="3258"/>
      <c r="U117" s="3258"/>
      <c r="V117" s="4367"/>
      <c r="W117" s="4367"/>
      <c r="X117" s="4367"/>
      <c r="Y117" s="4367"/>
      <c r="Z117" s="4367"/>
      <c r="AA117" s="4368"/>
      <c r="AY117" s="9"/>
      <c r="AZ117" s="9"/>
    </row>
    <row r="118" spans="1:130" ht="15" customHeight="1" x14ac:dyDescent="0.25">
      <c r="A118" s="3188"/>
      <c r="B118" s="3188"/>
      <c r="C118" s="3182"/>
      <c r="D118" s="3215"/>
      <c r="E118" s="3177"/>
      <c r="F118" s="4352" t="s">
        <v>141</v>
      </c>
      <c r="G118" s="4354"/>
      <c r="H118" s="4352" t="s">
        <v>142</v>
      </c>
      <c r="I118" s="4354"/>
      <c r="J118" s="4352" t="s">
        <v>143</v>
      </c>
      <c r="K118" s="4354"/>
      <c r="L118" s="4353" t="s">
        <v>144</v>
      </c>
      <c r="M118" s="4354"/>
      <c r="N118" s="4352" t="s">
        <v>145</v>
      </c>
      <c r="O118" s="4354"/>
      <c r="P118" s="4352" t="s">
        <v>146</v>
      </c>
      <c r="Q118" s="4354"/>
      <c r="R118" s="4352" t="s">
        <v>147</v>
      </c>
      <c r="S118" s="4354"/>
      <c r="T118" s="4352" t="s">
        <v>148</v>
      </c>
      <c r="U118" s="4354"/>
      <c r="V118" s="4352" t="s">
        <v>149</v>
      </c>
      <c r="W118" s="4354"/>
      <c r="X118" s="4352" t="s">
        <v>150</v>
      </c>
      <c r="Y118" s="4354"/>
      <c r="Z118" s="4370" t="s">
        <v>129</v>
      </c>
      <c r="AA118" s="4371"/>
      <c r="AY118" s="9"/>
      <c r="AZ118" s="9"/>
    </row>
    <row r="119" spans="1:130" ht="21" x14ac:dyDescent="0.25">
      <c r="A119" s="4251"/>
      <c r="B119" s="4251"/>
      <c r="C119" s="2804" t="s">
        <v>17</v>
      </c>
      <c r="D119" s="2803" t="s">
        <v>18</v>
      </c>
      <c r="E119" s="2823" t="s">
        <v>19</v>
      </c>
      <c r="F119" s="2804" t="s">
        <v>18</v>
      </c>
      <c r="G119" s="2451" t="s">
        <v>19</v>
      </c>
      <c r="H119" s="2804" t="s">
        <v>18</v>
      </c>
      <c r="I119" s="2451" t="s">
        <v>19</v>
      </c>
      <c r="J119" s="2804" t="s">
        <v>18</v>
      </c>
      <c r="K119" s="2451" t="s">
        <v>19</v>
      </c>
      <c r="L119" s="2824" t="s">
        <v>18</v>
      </c>
      <c r="M119" s="2451" t="s">
        <v>19</v>
      </c>
      <c r="N119" s="2804" t="s">
        <v>18</v>
      </c>
      <c r="O119" s="2451" t="s">
        <v>19</v>
      </c>
      <c r="P119" s="2804" t="s">
        <v>18</v>
      </c>
      <c r="Q119" s="2451" t="s">
        <v>19</v>
      </c>
      <c r="R119" s="2804" t="s">
        <v>18</v>
      </c>
      <c r="S119" s="2825" t="s">
        <v>19</v>
      </c>
      <c r="T119" s="2804" t="s">
        <v>18</v>
      </c>
      <c r="U119" s="2451" t="s">
        <v>19</v>
      </c>
      <c r="V119" s="2804" t="s">
        <v>18</v>
      </c>
      <c r="W119" s="2451" t="s">
        <v>19</v>
      </c>
      <c r="X119" s="2804" t="s">
        <v>18</v>
      </c>
      <c r="Y119" s="2451" t="s">
        <v>19</v>
      </c>
      <c r="Z119" s="2826" t="s">
        <v>18</v>
      </c>
      <c r="AA119" s="1250" t="s">
        <v>19</v>
      </c>
      <c r="AY119" s="9"/>
      <c r="AZ119" s="9"/>
    </row>
    <row r="120" spans="1:130" x14ac:dyDescent="0.25">
      <c r="A120" s="4375" t="s">
        <v>151</v>
      </c>
      <c r="B120" s="2729" t="s">
        <v>152</v>
      </c>
      <c r="C120" s="2827">
        <f t="shared" ref="C120:C149" si="14">SUM(D120+E120)</f>
        <v>0</v>
      </c>
      <c r="D120" s="325">
        <f>SUM(F120+H120+J120+L120+N120+P120+R120+T120+V120+X120+Z120)</f>
        <v>0</v>
      </c>
      <c r="E120" s="2828">
        <f>SUM(G120+I120+K120+M120+O120+Q120+S120+U120+W120+Y120+AA120)</f>
        <v>0</v>
      </c>
      <c r="F120" s="2715"/>
      <c r="G120" s="2815"/>
      <c r="H120" s="2715"/>
      <c r="I120" s="2730"/>
      <c r="J120" s="2715"/>
      <c r="K120" s="2730"/>
      <c r="L120" s="2829"/>
      <c r="M120" s="2730"/>
      <c r="N120" s="2715"/>
      <c r="O120" s="2730"/>
      <c r="P120" s="2715"/>
      <c r="Q120" s="2730"/>
      <c r="R120" s="2715"/>
      <c r="S120" s="2730"/>
      <c r="T120" s="2715"/>
      <c r="U120" s="2730"/>
      <c r="V120" s="2810"/>
      <c r="W120" s="2730"/>
      <c r="X120" s="2810"/>
      <c r="Y120" s="2730"/>
      <c r="Z120" s="2814"/>
      <c r="AA120" s="2830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2452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2452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4375" t="s">
        <v>157</v>
      </c>
      <c r="B125" s="2729" t="s">
        <v>152</v>
      </c>
      <c r="C125" s="2827">
        <f t="shared" si="14"/>
        <v>0</v>
      </c>
      <c r="D125" s="325">
        <f t="shared" si="15"/>
        <v>0</v>
      </c>
      <c r="E125" s="2828">
        <f t="shared" si="15"/>
        <v>0</v>
      </c>
      <c r="F125" s="2715"/>
      <c r="G125" s="2815"/>
      <c r="H125" s="2715"/>
      <c r="I125" s="2730"/>
      <c r="J125" s="2715"/>
      <c r="K125" s="2730"/>
      <c r="L125" s="2829"/>
      <c r="M125" s="2730"/>
      <c r="N125" s="2715"/>
      <c r="O125" s="2730"/>
      <c r="P125" s="2715"/>
      <c r="Q125" s="2730"/>
      <c r="R125" s="2715"/>
      <c r="S125" s="2730"/>
      <c r="T125" s="2715"/>
      <c r="U125" s="2730"/>
      <c r="V125" s="2810"/>
      <c r="W125" s="2730"/>
      <c r="X125" s="2810"/>
      <c r="Y125" s="2730"/>
      <c r="Z125" s="2814"/>
      <c r="AA125" s="2830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2452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2452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4372" t="s">
        <v>158</v>
      </c>
      <c r="B130" s="2729" t="s">
        <v>152</v>
      </c>
      <c r="C130" s="2827">
        <f t="shared" si="14"/>
        <v>0</v>
      </c>
      <c r="D130" s="325">
        <f t="shared" si="15"/>
        <v>0</v>
      </c>
      <c r="E130" s="2828">
        <f t="shared" si="15"/>
        <v>0</v>
      </c>
      <c r="F130" s="2715"/>
      <c r="G130" s="2815"/>
      <c r="H130" s="2715"/>
      <c r="I130" s="2730"/>
      <c r="J130" s="2715"/>
      <c r="K130" s="2730"/>
      <c r="L130" s="2829"/>
      <c r="M130" s="2730"/>
      <c r="N130" s="2715"/>
      <c r="O130" s="2730"/>
      <c r="P130" s="2715"/>
      <c r="Q130" s="2730"/>
      <c r="R130" s="2715"/>
      <c r="S130" s="2730"/>
      <c r="T130" s="2715"/>
      <c r="U130" s="2730"/>
      <c r="V130" s="2810"/>
      <c r="W130" s="2730"/>
      <c r="X130" s="2810"/>
      <c r="Y130" s="2730"/>
      <c r="Z130" s="2814"/>
      <c r="AA130" s="2830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2452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2452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4251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4375" t="s">
        <v>159</v>
      </c>
      <c r="B135" s="2729" t="s">
        <v>152</v>
      </c>
      <c r="C135" s="2827">
        <f t="shared" si="14"/>
        <v>0</v>
      </c>
      <c r="D135" s="325">
        <f t="shared" si="15"/>
        <v>0</v>
      </c>
      <c r="E135" s="2828">
        <f t="shared" si="15"/>
        <v>0</v>
      </c>
      <c r="F135" s="2715"/>
      <c r="G135" s="2815"/>
      <c r="H135" s="2715"/>
      <c r="I135" s="2730"/>
      <c r="J135" s="2715"/>
      <c r="K135" s="2730"/>
      <c r="L135" s="2829"/>
      <c r="M135" s="2730"/>
      <c r="N135" s="2715"/>
      <c r="O135" s="2730"/>
      <c r="P135" s="2715"/>
      <c r="Q135" s="2730"/>
      <c r="R135" s="2715"/>
      <c r="S135" s="2730"/>
      <c r="T135" s="2715"/>
      <c r="U135" s="2730"/>
      <c r="V135" s="2810"/>
      <c r="W135" s="2730"/>
      <c r="X135" s="2810"/>
      <c r="Y135" s="2730"/>
      <c r="Z135" s="2814"/>
      <c r="AA135" s="2830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2452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2452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4375" t="s">
        <v>160</v>
      </c>
      <c r="B140" s="2729" t="s">
        <v>152</v>
      </c>
      <c r="C140" s="2827">
        <f t="shared" si="14"/>
        <v>0</v>
      </c>
      <c r="D140" s="325">
        <f t="shared" si="15"/>
        <v>0</v>
      </c>
      <c r="E140" s="2828">
        <f t="shared" si="15"/>
        <v>0</v>
      </c>
      <c r="F140" s="2715"/>
      <c r="G140" s="2815"/>
      <c r="H140" s="2715"/>
      <c r="I140" s="2730"/>
      <c r="J140" s="2715"/>
      <c r="K140" s="2730"/>
      <c r="L140" s="2829"/>
      <c r="M140" s="2730"/>
      <c r="N140" s="2715"/>
      <c r="O140" s="2730"/>
      <c r="P140" s="2715"/>
      <c r="Q140" s="2730"/>
      <c r="R140" s="2715"/>
      <c r="S140" s="2730"/>
      <c r="T140" s="2715"/>
      <c r="U140" s="2730"/>
      <c r="V140" s="2810"/>
      <c r="W140" s="2730"/>
      <c r="X140" s="2810"/>
      <c r="Y140" s="2730"/>
      <c r="Z140" s="2814"/>
      <c r="AA140" s="2830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2452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2452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4372" t="s">
        <v>161</v>
      </c>
      <c r="B145" s="2729" t="s">
        <v>152</v>
      </c>
      <c r="C145" s="2827">
        <f t="shared" si="14"/>
        <v>0</v>
      </c>
      <c r="D145" s="325">
        <f t="shared" si="15"/>
        <v>0</v>
      </c>
      <c r="E145" s="2828">
        <f t="shared" si="15"/>
        <v>0</v>
      </c>
      <c r="F145" s="2715"/>
      <c r="G145" s="2815"/>
      <c r="H145" s="2715"/>
      <c r="I145" s="2730"/>
      <c r="J145" s="2715"/>
      <c r="K145" s="2730"/>
      <c r="L145" s="2829"/>
      <c r="M145" s="2730"/>
      <c r="N145" s="2715"/>
      <c r="O145" s="2730"/>
      <c r="P145" s="2715"/>
      <c r="Q145" s="2730"/>
      <c r="R145" s="2715"/>
      <c r="S145" s="2730"/>
      <c r="T145" s="2715"/>
      <c r="U145" s="2730"/>
      <c r="V145" s="2810"/>
      <c r="W145" s="2730"/>
      <c r="X145" s="2810"/>
      <c r="Y145" s="2730"/>
      <c r="Z145" s="2814"/>
      <c r="AA145" s="2830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2452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2452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4373" t="s">
        <v>162</v>
      </c>
      <c r="B150" s="4374"/>
      <c r="C150" s="2831">
        <f>SUM(C120:C149)</f>
        <v>0</v>
      </c>
      <c r="D150" s="2832">
        <f>SUM(D120:D149)</f>
        <v>0</v>
      </c>
      <c r="E150" s="2833">
        <f>SUM(E120:E149)</f>
        <v>0</v>
      </c>
      <c r="F150" s="2834">
        <f>SUM(F120:F149)</f>
        <v>0</v>
      </c>
      <c r="G150" s="2835">
        <f t="shared" ref="G150:AA150" si="16">SUM(G120:G149)</f>
        <v>0</v>
      </c>
      <c r="H150" s="2834">
        <f t="shared" si="16"/>
        <v>0</v>
      </c>
      <c r="I150" s="2835">
        <f t="shared" si="16"/>
        <v>0</v>
      </c>
      <c r="J150" s="2834">
        <f t="shared" si="16"/>
        <v>0</v>
      </c>
      <c r="K150" s="2835">
        <f t="shared" si="16"/>
        <v>0</v>
      </c>
      <c r="L150" s="2834">
        <f t="shared" si="16"/>
        <v>0</v>
      </c>
      <c r="M150" s="2835">
        <f t="shared" si="16"/>
        <v>0</v>
      </c>
      <c r="N150" s="2834">
        <f t="shared" si="16"/>
        <v>0</v>
      </c>
      <c r="O150" s="2835">
        <f t="shared" si="16"/>
        <v>0</v>
      </c>
      <c r="P150" s="2834">
        <f t="shared" si="16"/>
        <v>0</v>
      </c>
      <c r="Q150" s="2835">
        <f t="shared" si="16"/>
        <v>0</v>
      </c>
      <c r="R150" s="2834">
        <f t="shared" si="16"/>
        <v>0</v>
      </c>
      <c r="S150" s="2835">
        <f t="shared" si="16"/>
        <v>0</v>
      </c>
      <c r="T150" s="2834">
        <f t="shared" si="16"/>
        <v>0</v>
      </c>
      <c r="U150" s="2835">
        <f t="shared" si="16"/>
        <v>0</v>
      </c>
      <c r="V150" s="2834">
        <f t="shared" si="16"/>
        <v>0</v>
      </c>
      <c r="W150" s="2835">
        <f t="shared" si="16"/>
        <v>0</v>
      </c>
      <c r="X150" s="2834">
        <f t="shared" si="16"/>
        <v>0</v>
      </c>
      <c r="Y150" s="2835">
        <f t="shared" si="16"/>
        <v>0</v>
      </c>
      <c r="Z150" s="2836">
        <f t="shared" si="16"/>
        <v>0</v>
      </c>
      <c r="AA150" s="2837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2452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2452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4365" t="s">
        <v>164</v>
      </c>
      <c r="B156" s="2729" t="s">
        <v>152</v>
      </c>
      <c r="C156" s="2827">
        <f t="shared" si="18"/>
        <v>0</v>
      </c>
      <c r="D156" s="325">
        <f t="shared" si="19"/>
        <v>0</v>
      </c>
      <c r="E156" s="2828">
        <f t="shared" si="17"/>
        <v>0</v>
      </c>
      <c r="F156" s="2715"/>
      <c r="G156" s="2815"/>
      <c r="H156" s="2715"/>
      <c r="I156" s="2730"/>
      <c r="J156" s="2715"/>
      <c r="K156" s="2730"/>
      <c r="L156" s="2829"/>
      <c r="M156" s="2730"/>
      <c r="N156" s="2715"/>
      <c r="O156" s="2730"/>
      <c r="P156" s="2715"/>
      <c r="Q156" s="2730"/>
      <c r="R156" s="2715"/>
      <c r="S156" s="2730"/>
      <c r="T156" s="2715"/>
      <c r="U156" s="2730"/>
      <c r="V156" s="2810"/>
      <c r="W156" s="2730"/>
      <c r="X156" s="2810"/>
      <c r="Y156" s="2730"/>
      <c r="Z156" s="2814"/>
      <c r="AA156" s="2830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2452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2452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4373" t="s">
        <v>162</v>
      </c>
      <c r="B161" s="4374"/>
      <c r="C161" s="2831">
        <f>SUM(C151:C160)</f>
        <v>0</v>
      </c>
      <c r="D161" s="2832">
        <f>SUM(D151:D160)</f>
        <v>0</v>
      </c>
      <c r="E161" s="2833">
        <f>SUM(E151:E160)</f>
        <v>0</v>
      </c>
      <c r="F161" s="2831">
        <f>SUM(F151:F160)</f>
        <v>0</v>
      </c>
      <c r="G161" s="2835">
        <f t="shared" ref="G161:AA161" si="20">SUM(G151:G160)</f>
        <v>0</v>
      </c>
      <c r="H161" s="2831">
        <f t="shared" si="20"/>
        <v>0</v>
      </c>
      <c r="I161" s="2835">
        <f t="shared" si="20"/>
        <v>0</v>
      </c>
      <c r="J161" s="2831">
        <f t="shared" si="20"/>
        <v>0</v>
      </c>
      <c r="K161" s="2835">
        <f t="shared" si="20"/>
        <v>0</v>
      </c>
      <c r="L161" s="2831">
        <f t="shared" si="20"/>
        <v>0</v>
      </c>
      <c r="M161" s="2835">
        <f t="shared" si="20"/>
        <v>0</v>
      </c>
      <c r="N161" s="2831">
        <f t="shared" si="20"/>
        <v>0</v>
      </c>
      <c r="O161" s="2835">
        <f t="shared" si="20"/>
        <v>0</v>
      </c>
      <c r="P161" s="2831">
        <f t="shared" si="20"/>
        <v>0</v>
      </c>
      <c r="Q161" s="2835">
        <f t="shared" si="20"/>
        <v>0</v>
      </c>
      <c r="R161" s="2831">
        <f t="shared" si="20"/>
        <v>0</v>
      </c>
      <c r="S161" s="2835">
        <f t="shared" si="20"/>
        <v>0</v>
      </c>
      <c r="T161" s="2831">
        <f t="shared" si="20"/>
        <v>0</v>
      </c>
      <c r="U161" s="2835">
        <f t="shared" si="20"/>
        <v>0</v>
      </c>
      <c r="V161" s="2831">
        <f t="shared" si="20"/>
        <v>0</v>
      </c>
      <c r="W161" s="2835">
        <f t="shared" si="20"/>
        <v>0</v>
      </c>
      <c r="X161" s="2831">
        <f t="shared" si="20"/>
        <v>0</v>
      </c>
      <c r="Y161" s="2835">
        <f t="shared" si="20"/>
        <v>0</v>
      </c>
      <c r="Z161" s="2838">
        <f t="shared" si="20"/>
        <v>0</v>
      </c>
      <c r="AA161" s="2837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4362"/>
      <c r="C163" s="4365" t="s">
        <v>67</v>
      </c>
      <c r="D163" s="3245"/>
      <c r="E163" s="4362"/>
      <c r="F163" s="4352" t="s">
        <v>28</v>
      </c>
      <c r="G163" s="4353"/>
      <c r="H163" s="4353"/>
      <c r="I163" s="4353"/>
      <c r="J163" s="4353"/>
      <c r="K163" s="4353"/>
      <c r="L163" s="4353"/>
      <c r="M163" s="4353"/>
      <c r="N163" s="4353"/>
      <c r="O163" s="4353"/>
      <c r="P163" s="4353"/>
      <c r="Q163" s="4353"/>
      <c r="R163" s="4353"/>
      <c r="S163" s="4353"/>
      <c r="T163" s="4353"/>
      <c r="U163" s="4353"/>
      <c r="V163" s="4353"/>
      <c r="W163" s="4353"/>
      <c r="X163" s="4353"/>
      <c r="Y163" s="4353"/>
      <c r="Z163" s="4353"/>
      <c r="AA163" s="4353"/>
      <c r="AB163" s="4353"/>
      <c r="AC163" s="4353"/>
      <c r="AD163" s="4353"/>
      <c r="AE163" s="4353"/>
      <c r="AF163" s="4353"/>
      <c r="AG163" s="4353"/>
      <c r="AH163" s="4353"/>
      <c r="AI163" s="4353"/>
      <c r="AJ163" s="4353"/>
      <c r="AK163" s="4353"/>
      <c r="AL163" s="4353"/>
      <c r="AM163" s="4354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3182"/>
      <c r="D164" s="3215"/>
      <c r="E164" s="3177"/>
      <c r="F164" s="4352" t="s">
        <v>166</v>
      </c>
      <c r="G164" s="4354"/>
      <c r="H164" s="4352" t="s">
        <v>167</v>
      </c>
      <c r="I164" s="4354"/>
      <c r="J164" s="4352" t="s">
        <v>145</v>
      </c>
      <c r="K164" s="4354"/>
      <c r="L164" s="4376" t="s">
        <v>146</v>
      </c>
      <c r="M164" s="4377"/>
      <c r="N164" s="4377" t="s">
        <v>147</v>
      </c>
      <c r="O164" s="4378"/>
      <c r="P164" s="4352" t="s">
        <v>168</v>
      </c>
      <c r="Q164" s="4354"/>
      <c r="R164" s="4353" t="s">
        <v>169</v>
      </c>
      <c r="S164" s="4354"/>
      <c r="T164" s="4353" t="s">
        <v>170</v>
      </c>
      <c r="U164" s="4354"/>
      <c r="V164" s="4352" t="s">
        <v>171</v>
      </c>
      <c r="W164" s="4354"/>
      <c r="X164" s="4353" t="s">
        <v>172</v>
      </c>
      <c r="Y164" s="4354"/>
      <c r="Z164" s="4370" t="s">
        <v>173</v>
      </c>
      <c r="AA164" s="4371"/>
      <c r="AB164" s="4370" t="s">
        <v>174</v>
      </c>
      <c r="AC164" s="4371"/>
      <c r="AD164" s="4370" t="s">
        <v>175</v>
      </c>
      <c r="AE164" s="4371"/>
      <c r="AF164" s="4370" t="s">
        <v>149</v>
      </c>
      <c r="AG164" s="4371"/>
      <c r="AH164" s="4370" t="s">
        <v>176</v>
      </c>
      <c r="AI164" s="4371"/>
      <c r="AJ164" s="4370" t="s">
        <v>177</v>
      </c>
      <c r="AK164" s="4371"/>
      <c r="AL164" s="4379" t="s">
        <v>129</v>
      </c>
      <c r="AM164" s="4371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177"/>
      <c r="C165" s="2802" t="s">
        <v>17</v>
      </c>
      <c r="D165" s="2839" t="s">
        <v>18</v>
      </c>
      <c r="E165" s="2456" t="s">
        <v>19</v>
      </c>
      <c r="F165" s="2840" t="s">
        <v>18</v>
      </c>
      <c r="G165" s="2456" t="s">
        <v>19</v>
      </c>
      <c r="H165" s="2840" t="s">
        <v>18</v>
      </c>
      <c r="I165" s="2456" t="s">
        <v>19</v>
      </c>
      <c r="J165" s="2840" t="s">
        <v>18</v>
      </c>
      <c r="K165" s="2456" t="s">
        <v>19</v>
      </c>
      <c r="L165" s="2804" t="s">
        <v>18</v>
      </c>
      <c r="M165" s="388" t="s">
        <v>19</v>
      </c>
      <c r="N165" s="2803" t="s">
        <v>18</v>
      </c>
      <c r="O165" s="2823" t="s">
        <v>19</v>
      </c>
      <c r="P165" s="2803" t="s">
        <v>18</v>
      </c>
      <c r="Q165" s="2823" t="s">
        <v>19</v>
      </c>
      <c r="R165" s="2824" t="s">
        <v>18</v>
      </c>
      <c r="S165" s="2451" t="s">
        <v>19</v>
      </c>
      <c r="T165" s="2824" t="s">
        <v>18</v>
      </c>
      <c r="U165" s="2451" t="s">
        <v>19</v>
      </c>
      <c r="V165" s="2804" t="s">
        <v>18</v>
      </c>
      <c r="W165" s="2451" t="s">
        <v>19</v>
      </c>
      <c r="X165" s="2824" t="s">
        <v>18</v>
      </c>
      <c r="Y165" s="2451" t="s">
        <v>19</v>
      </c>
      <c r="Z165" s="2826" t="s">
        <v>18</v>
      </c>
      <c r="AA165" s="1250" t="s">
        <v>19</v>
      </c>
      <c r="AB165" s="2826" t="s">
        <v>18</v>
      </c>
      <c r="AC165" s="1250" t="s">
        <v>19</v>
      </c>
      <c r="AD165" s="2826" t="s">
        <v>18</v>
      </c>
      <c r="AE165" s="1250" t="s">
        <v>19</v>
      </c>
      <c r="AF165" s="2826" t="s">
        <v>18</v>
      </c>
      <c r="AG165" s="1250" t="s">
        <v>19</v>
      </c>
      <c r="AH165" s="2826" t="s">
        <v>18</v>
      </c>
      <c r="AI165" s="1250" t="s">
        <v>19</v>
      </c>
      <c r="AJ165" s="2826" t="s">
        <v>18</v>
      </c>
      <c r="AK165" s="1250" t="s">
        <v>19</v>
      </c>
      <c r="AL165" s="2841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4364" t="s">
        <v>178</v>
      </c>
      <c r="B166" s="2842" t="s">
        <v>179</v>
      </c>
      <c r="C166" s="2827">
        <f>SUM(D166+E166)</f>
        <v>0</v>
      </c>
      <c r="D166" s="325">
        <f>SUM(F166+H166+J166+L166+N166+P166+R166+T166+V166+X166+Z166+AB166+AD166+AF166+AH166+AJ166+AL166)</f>
        <v>0</v>
      </c>
      <c r="E166" s="2843">
        <f>SUM(G166+I166+K166+M166+O166+Q166+S166+U166+W166+Y166+AA166+AC166+AE166+AG166+AI166+AK166+AM166)</f>
        <v>0</v>
      </c>
      <c r="F166" s="2715"/>
      <c r="G166" s="2730"/>
      <c r="H166" s="2715"/>
      <c r="I166" s="2730"/>
      <c r="J166" s="2715"/>
      <c r="K166" s="2730"/>
      <c r="L166" s="2715"/>
      <c r="M166" s="391"/>
      <c r="N166" s="391"/>
      <c r="O166" s="2730"/>
      <c r="P166" s="2715"/>
      <c r="Q166" s="2730"/>
      <c r="R166" s="2844"/>
      <c r="S166" s="2730"/>
      <c r="T166" s="2844"/>
      <c r="U166" s="2730"/>
      <c r="V166" s="2715"/>
      <c r="W166" s="2730"/>
      <c r="X166" s="2844"/>
      <c r="Y166" s="2730"/>
      <c r="Z166" s="2845"/>
      <c r="AA166" s="2830"/>
      <c r="AB166" s="2845"/>
      <c r="AC166" s="2830"/>
      <c r="AD166" s="2845"/>
      <c r="AE166" s="2830"/>
      <c r="AF166" s="2845"/>
      <c r="AG166" s="2830"/>
      <c r="AH166" s="2845"/>
      <c r="AI166" s="2830"/>
      <c r="AJ166" s="2845"/>
      <c r="AK166" s="2830"/>
      <c r="AL166" s="2846"/>
      <c r="AM166" s="2830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4364" t="s">
        <v>182</v>
      </c>
      <c r="B169" s="2842" t="s">
        <v>179</v>
      </c>
      <c r="C169" s="2827">
        <f t="shared" si="21"/>
        <v>0</v>
      </c>
      <c r="D169" s="325">
        <f t="shared" si="22"/>
        <v>0</v>
      </c>
      <c r="E169" s="2843">
        <f t="shared" si="22"/>
        <v>0</v>
      </c>
      <c r="F169" s="2715"/>
      <c r="G169" s="2730"/>
      <c r="H169" s="2715"/>
      <c r="I169" s="2730"/>
      <c r="J169" s="2715"/>
      <c r="K169" s="2730"/>
      <c r="L169" s="2715"/>
      <c r="M169" s="391"/>
      <c r="N169" s="391"/>
      <c r="O169" s="2730"/>
      <c r="P169" s="2715"/>
      <c r="Q169" s="2730"/>
      <c r="R169" s="2844"/>
      <c r="S169" s="2730"/>
      <c r="T169" s="2844"/>
      <c r="U169" s="2730"/>
      <c r="V169" s="2715"/>
      <c r="W169" s="2730"/>
      <c r="X169" s="2844"/>
      <c r="Y169" s="2730"/>
      <c r="Z169" s="2845"/>
      <c r="AA169" s="2830"/>
      <c r="AB169" s="2845"/>
      <c r="AC169" s="2830"/>
      <c r="AD169" s="2845"/>
      <c r="AE169" s="2830"/>
      <c r="AF169" s="2845"/>
      <c r="AG169" s="2830"/>
      <c r="AH169" s="2845"/>
      <c r="AI169" s="2830"/>
      <c r="AJ169" s="2845"/>
      <c r="AK169" s="2830"/>
      <c r="AL169" s="2846"/>
      <c r="AM169" s="2830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4372" t="s">
        <v>25</v>
      </c>
      <c r="B173" s="4372" t="s">
        <v>26</v>
      </c>
      <c r="C173" s="4365" t="s">
        <v>67</v>
      </c>
      <c r="D173" s="3245"/>
      <c r="E173" s="4362"/>
      <c r="F173" s="4352" t="s">
        <v>28</v>
      </c>
      <c r="G173" s="4353"/>
      <c r="H173" s="4353"/>
      <c r="I173" s="4353"/>
      <c r="J173" s="4353"/>
      <c r="K173" s="4353"/>
      <c r="L173" s="4353"/>
      <c r="M173" s="4353"/>
      <c r="N173" s="4353"/>
      <c r="O173" s="4354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215"/>
      <c r="E174" s="3177"/>
      <c r="F174" s="4352" t="s">
        <v>175</v>
      </c>
      <c r="G174" s="4354"/>
      <c r="H174" s="4352" t="s">
        <v>149</v>
      </c>
      <c r="I174" s="4354"/>
      <c r="J174" s="4352" t="s">
        <v>176</v>
      </c>
      <c r="K174" s="4354"/>
      <c r="L174" s="4352" t="s">
        <v>177</v>
      </c>
      <c r="M174" s="4354"/>
      <c r="N174" s="4352" t="s">
        <v>129</v>
      </c>
      <c r="O174" s="4354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4251"/>
      <c r="B175" s="4251"/>
      <c r="C175" s="2802" t="s">
        <v>17</v>
      </c>
      <c r="D175" s="2839" t="s">
        <v>18</v>
      </c>
      <c r="E175" s="2456" t="s">
        <v>19</v>
      </c>
      <c r="F175" s="2840" t="s">
        <v>18</v>
      </c>
      <c r="G175" s="2456" t="s">
        <v>19</v>
      </c>
      <c r="H175" s="2840" t="s">
        <v>18</v>
      </c>
      <c r="I175" s="2456" t="s">
        <v>19</v>
      </c>
      <c r="J175" s="2840" t="s">
        <v>18</v>
      </c>
      <c r="K175" s="2456" t="s">
        <v>19</v>
      </c>
      <c r="L175" s="2840" t="s">
        <v>18</v>
      </c>
      <c r="M175" s="2456" t="s">
        <v>19</v>
      </c>
      <c r="N175" s="2840" t="s">
        <v>18</v>
      </c>
      <c r="O175" s="2456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4372" t="s">
        <v>184</v>
      </c>
      <c r="B176" s="2842" t="s">
        <v>185</v>
      </c>
      <c r="C176" s="2827">
        <f t="shared" ref="C176:C181" si="23">SUM(D176+E176)</f>
        <v>0</v>
      </c>
      <c r="D176" s="325">
        <f>SUM(F176+H176+J176+L176+N176)</f>
        <v>0</v>
      </c>
      <c r="E176" s="2843">
        <f t="shared" ref="D176:E181" si="24">SUM(G176+I176+K176+M176+O176)</f>
        <v>0</v>
      </c>
      <c r="F176" s="2715"/>
      <c r="G176" s="2732"/>
      <c r="H176" s="2715"/>
      <c r="I176" s="2730"/>
      <c r="J176" s="2844"/>
      <c r="K176" s="2732"/>
      <c r="L176" s="2715"/>
      <c r="M176" s="2730"/>
      <c r="N176" s="2715"/>
      <c r="O176" s="2730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4251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4372" t="s">
        <v>188</v>
      </c>
      <c r="B179" s="2847" t="s">
        <v>185</v>
      </c>
      <c r="C179" s="2827">
        <f t="shared" si="23"/>
        <v>0</v>
      </c>
      <c r="D179" s="325">
        <f t="shared" si="24"/>
        <v>0</v>
      </c>
      <c r="E179" s="2843">
        <f t="shared" si="24"/>
        <v>0</v>
      </c>
      <c r="F179" s="2715"/>
      <c r="G179" s="2730"/>
      <c r="H179" s="2715"/>
      <c r="I179" s="2732"/>
      <c r="J179" s="2715"/>
      <c r="K179" s="2730"/>
      <c r="L179" s="2844"/>
      <c r="M179" s="2732"/>
      <c r="N179" s="2715"/>
      <c r="O179" s="2730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4251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4365" t="s">
        <v>190</v>
      </c>
      <c r="B183" s="4362"/>
      <c r="C183" s="4365" t="s">
        <v>67</v>
      </c>
      <c r="D183" s="3245"/>
      <c r="E183" s="4362"/>
      <c r="F183" s="4352" t="s">
        <v>28</v>
      </c>
      <c r="G183" s="4353"/>
      <c r="H183" s="4353"/>
      <c r="I183" s="4353"/>
      <c r="J183" s="4353"/>
      <c r="K183" s="4353"/>
      <c r="L183" s="4353"/>
      <c r="M183" s="4353"/>
      <c r="N183" s="4353"/>
      <c r="O183" s="4353"/>
      <c r="P183" s="4353"/>
      <c r="Q183" s="4354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526"/>
      <c r="C184" s="3182"/>
      <c r="D184" s="3215"/>
      <c r="E184" s="3177"/>
      <c r="F184" s="4352" t="s">
        <v>149</v>
      </c>
      <c r="G184" s="4354"/>
      <c r="H184" s="4352" t="s">
        <v>176</v>
      </c>
      <c r="I184" s="4354"/>
      <c r="J184" s="4352" t="s">
        <v>177</v>
      </c>
      <c r="K184" s="4354"/>
      <c r="L184" s="4352" t="s">
        <v>191</v>
      </c>
      <c r="M184" s="4354"/>
      <c r="N184" s="4352" t="s">
        <v>192</v>
      </c>
      <c r="O184" s="4354"/>
      <c r="P184" s="4352" t="s">
        <v>193</v>
      </c>
      <c r="Q184" s="4354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2802" t="s">
        <v>17</v>
      </c>
      <c r="D185" s="2839" t="s">
        <v>18</v>
      </c>
      <c r="E185" s="2456" t="s">
        <v>19</v>
      </c>
      <c r="F185" s="2840" t="s">
        <v>18</v>
      </c>
      <c r="G185" s="2456" t="s">
        <v>19</v>
      </c>
      <c r="H185" s="2840" t="s">
        <v>18</v>
      </c>
      <c r="I185" s="2456" t="s">
        <v>19</v>
      </c>
      <c r="J185" s="2840" t="s">
        <v>18</v>
      </c>
      <c r="K185" s="2848" t="s">
        <v>19</v>
      </c>
      <c r="L185" s="2840" t="s">
        <v>18</v>
      </c>
      <c r="M185" s="2456" t="s">
        <v>19</v>
      </c>
      <c r="N185" s="2840" t="s">
        <v>18</v>
      </c>
      <c r="O185" s="2456" t="s">
        <v>19</v>
      </c>
      <c r="P185" s="2840" t="s">
        <v>18</v>
      </c>
      <c r="Q185" s="2848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4384" t="s">
        <v>194</v>
      </c>
      <c r="B186" s="4385"/>
      <c r="C186" s="2827">
        <f>SUM(D186+E186)</f>
        <v>29</v>
      </c>
      <c r="D186" s="325">
        <f>SUM(F186+H186+J186+L186+N186+P186)</f>
        <v>13</v>
      </c>
      <c r="E186" s="2843">
        <f t="shared" ref="D186:E188" si="25">SUM(G186+I186+K186+M186+O186+Q186)</f>
        <v>16</v>
      </c>
      <c r="F186" s="2715">
        <v>4</v>
      </c>
      <c r="G186" s="2732">
        <v>4</v>
      </c>
      <c r="H186" s="2715">
        <v>1</v>
      </c>
      <c r="I186" s="2730">
        <v>2</v>
      </c>
      <c r="J186" s="2844">
        <v>3</v>
      </c>
      <c r="K186" s="2730">
        <v>5</v>
      </c>
      <c r="L186" s="2844">
        <v>2</v>
      </c>
      <c r="M186" s="2732">
        <v>3</v>
      </c>
      <c r="N186" s="2715">
        <v>1</v>
      </c>
      <c r="O186" s="2730">
        <v>1</v>
      </c>
      <c r="P186" s="2844">
        <v>2</v>
      </c>
      <c r="Q186" s="2730">
        <v>1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96</v>
      </c>
      <c r="D187" s="335">
        <f t="shared" si="25"/>
        <v>62</v>
      </c>
      <c r="E187" s="1038">
        <f t="shared" si="25"/>
        <v>34</v>
      </c>
      <c r="F187" s="365">
        <v>13</v>
      </c>
      <c r="G187" s="407">
        <v>6</v>
      </c>
      <c r="H187" s="365">
        <v>20</v>
      </c>
      <c r="I187" s="367">
        <v>6</v>
      </c>
      <c r="J187" s="408">
        <v>12</v>
      </c>
      <c r="K187" s="367">
        <v>9</v>
      </c>
      <c r="L187" s="408">
        <v>6</v>
      </c>
      <c r="M187" s="407">
        <v>7</v>
      </c>
      <c r="N187" s="365">
        <v>9</v>
      </c>
      <c r="O187" s="367">
        <v>6</v>
      </c>
      <c r="P187" s="408">
        <v>2</v>
      </c>
      <c r="Q187" s="367">
        <v>0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52</v>
      </c>
      <c r="D188" s="335">
        <f t="shared" si="25"/>
        <v>29</v>
      </c>
      <c r="E188" s="414">
        <f t="shared" si="25"/>
        <v>23</v>
      </c>
      <c r="F188" s="69">
        <v>5</v>
      </c>
      <c r="G188" s="415">
        <v>4</v>
      </c>
      <c r="H188" s="69">
        <v>5</v>
      </c>
      <c r="I188" s="70">
        <v>4</v>
      </c>
      <c r="J188" s="160">
        <v>6</v>
      </c>
      <c r="K188" s="70">
        <v>4</v>
      </c>
      <c r="L188" s="160">
        <v>6</v>
      </c>
      <c r="M188" s="415">
        <v>5</v>
      </c>
      <c r="N188" s="69">
        <v>4</v>
      </c>
      <c r="O188" s="70">
        <v>5</v>
      </c>
      <c r="P188" s="160">
        <v>3</v>
      </c>
      <c r="Q188" s="70">
        <v>1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4352" t="s">
        <v>67</v>
      </c>
      <c r="B189" s="4354"/>
      <c r="C189" s="2849">
        <f t="shared" ref="C189:Q189" si="26">SUM(C186:C188)</f>
        <v>177</v>
      </c>
      <c r="D189" s="2850">
        <f t="shared" si="26"/>
        <v>104</v>
      </c>
      <c r="E189" s="2851">
        <f t="shared" si="26"/>
        <v>73</v>
      </c>
      <c r="F189" s="2849">
        <f t="shared" si="26"/>
        <v>22</v>
      </c>
      <c r="G189" s="2851">
        <f t="shared" si="26"/>
        <v>14</v>
      </c>
      <c r="H189" s="2849">
        <f t="shared" si="26"/>
        <v>26</v>
      </c>
      <c r="I189" s="2851">
        <f t="shared" si="26"/>
        <v>12</v>
      </c>
      <c r="J189" s="2849">
        <f t="shared" si="26"/>
        <v>21</v>
      </c>
      <c r="K189" s="2851">
        <f t="shared" si="26"/>
        <v>18</v>
      </c>
      <c r="L189" s="2849">
        <f t="shared" si="26"/>
        <v>14</v>
      </c>
      <c r="M189" s="2851">
        <f t="shared" si="26"/>
        <v>15</v>
      </c>
      <c r="N189" s="2849">
        <f t="shared" si="26"/>
        <v>14</v>
      </c>
      <c r="O189" s="2851">
        <f t="shared" si="26"/>
        <v>12</v>
      </c>
      <c r="P189" s="2849">
        <f t="shared" si="26"/>
        <v>7</v>
      </c>
      <c r="Q189" s="2852">
        <f t="shared" si="26"/>
        <v>2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2853"/>
      <c r="N190" s="2853"/>
      <c r="O190" s="2853"/>
      <c r="P190" s="2853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4386" t="s">
        <v>199</v>
      </c>
      <c r="B192" s="4362"/>
      <c r="C192" s="4387" t="s">
        <v>121</v>
      </c>
      <c r="D192" s="3285"/>
      <c r="E192" s="4388"/>
      <c r="F192" s="4380" t="s">
        <v>28</v>
      </c>
      <c r="G192" s="4381"/>
      <c r="H192" s="4381"/>
      <c r="I192" s="4381"/>
      <c r="J192" s="4381"/>
      <c r="K192" s="4381"/>
      <c r="L192" s="4381"/>
      <c r="M192" s="4381"/>
      <c r="N192" s="4381"/>
      <c r="O192" s="4381"/>
      <c r="P192" s="4381"/>
      <c r="Q192" s="4382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526"/>
      <c r="C193" s="3287"/>
      <c r="D193" s="3288"/>
      <c r="E193" s="3289"/>
      <c r="F193" s="4376" t="s">
        <v>122</v>
      </c>
      <c r="G193" s="4378"/>
      <c r="H193" s="4383" t="s">
        <v>123</v>
      </c>
      <c r="I193" s="4378"/>
      <c r="J193" s="4383" t="s">
        <v>124</v>
      </c>
      <c r="K193" s="4378"/>
      <c r="L193" s="4383" t="s">
        <v>125</v>
      </c>
      <c r="M193" s="4378"/>
      <c r="N193" s="4383" t="s">
        <v>126</v>
      </c>
      <c r="O193" s="4378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2804" t="s">
        <v>17</v>
      </c>
      <c r="D194" s="2803" t="s">
        <v>18</v>
      </c>
      <c r="E194" s="2854" t="s">
        <v>19</v>
      </c>
      <c r="F194" s="2804" t="s">
        <v>18</v>
      </c>
      <c r="G194" s="2823" t="s">
        <v>19</v>
      </c>
      <c r="H194" s="2824" t="s">
        <v>18</v>
      </c>
      <c r="I194" s="2823" t="s">
        <v>19</v>
      </c>
      <c r="J194" s="2824" t="s">
        <v>18</v>
      </c>
      <c r="K194" s="2823" t="s">
        <v>19</v>
      </c>
      <c r="L194" s="2824" t="s">
        <v>18</v>
      </c>
      <c r="M194" s="2823" t="s">
        <v>19</v>
      </c>
      <c r="N194" s="2824" t="s">
        <v>18</v>
      </c>
      <c r="O194" s="2823" t="s">
        <v>19</v>
      </c>
      <c r="P194" s="2824" t="s">
        <v>18</v>
      </c>
      <c r="Q194" s="2823" t="s">
        <v>19</v>
      </c>
      <c r="X194" s="8"/>
      <c r="Y194" s="8"/>
      <c r="AY194" s="9"/>
      <c r="AZ194" s="9"/>
    </row>
    <row r="195" spans="1:132" ht="16.350000000000001" customHeight="1" x14ac:dyDescent="0.25">
      <c r="A195" s="4394" t="s">
        <v>201</v>
      </c>
      <c r="B195" s="4395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4396" t="s">
        <v>207</v>
      </c>
      <c r="B201" s="4397"/>
      <c r="C201" s="4402" t="s">
        <v>67</v>
      </c>
      <c r="D201" s="3325"/>
      <c r="E201" s="4403"/>
      <c r="F201" s="4408" t="s">
        <v>28</v>
      </c>
      <c r="G201" s="4408"/>
      <c r="H201" s="4408"/>
      <c r="I201" s="4408"/>
      <c r="J201" s="4408"/>
      <c r="K201" s="4408"/>
      <c r="L201" s="4408"/>
      <c r="M201" s="4408"/>
      <c r="N201" s="4408"/>
      <c r="O201" s="4408"/>
      <c r="P201" s="4408"/>
      <c r="Q201" s="4408"/>
      <c r="R201" s="4408"/>
      <c r="S201" s="4408"/>
      <c r="T201" s="4408"/>
      <c r="U201" s="4408"/>
      <c r="V201" s="4408"/>
      <c r="W201" s="4408"/>
      <c r="X201" s="4408"/>
      <c r="Y201" s="4408"/>
      <c r="Z201" s="4408"/>
      <c r="AA201" s="4408"/>
      <c r="AB201" s="4408"/>
      <c r="AC201" s="4409"/>
      <c r="AD201" s="4389" t="s">
        <v>208</v>
      </c>
      <c r="AE201" s="4390"/>
      <c r="AF201" s="3294" t="s">
        <v>209</v>
      </c>
      <c r="AG201" s="4390"/>
      <c r="AH201" s="4391" t="s">
        <v>29</v>
      </c>
      <c r="AI201" s="4392" t="s">
        <v>30</v>
      </c>
      <c r="BA201" s="8"/>
      <c r="BB201" s="8"/>
      <c r="EB201" s="428"/>
    </row>
    <row r="202" spans="1:132" ht="21" customHeight="1" x14ac:dyDescent="0.25">
      <c r="A202" s="3473"/>
      <c r="B202" s="3587"/>
      <c r="C202" s="3702"/>
      <c r="D202" s="3328"/>
      <c r="E202" s="3704"/>
      <c r="F202" s="4393" t="s">
        <v>210</v>
      </c>
      <c r="G202" s="4368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4400" t="s">
        <v>217</v>
      </c>
      <c r="U202" s="4400"/>
      <c r="V202" s="4400" t="s">
        <v>218</v>
      </c>
      <c r="W202" s="4400"/>
      <c r="X202" s="4400" t="s">
        <v>219</v>
      </c>
      <c r="Y202" s="4400"/>
      <c r="Z202" s="4383" t="s">
        <v>122</v>
      </c>
      <c r="AA202" s="4398"/>
      <c r="AB202" s="4383" t="s">
        <v>123</v>
      </c>
      <c r="AC202" s="4399"/>
      <c r="AD202" s="3292"/>
      <c r="AE202" s="3682"/>
      <c r="AF202" s="3295"/>
      <c r="AG202" s="3682"/>
      <c r="AH202" s="3462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2855" t="s">
        <v>220</v>
      </c>
      <c r="D203" s="2856" t="s">
        <v>18</v>
      </c>
      <c r="E203" s="2857" t="s">
        <v>19</v>
      </c>
      <c r="F203" s="2858" t="s">
        <v>18</v>
      </c>
      <c r="G203" s="2859" t="s">
        <v>19</v>
      </c>
      <c r="H203" s="2858" t="s">
        <v>18</v>
      </c>
      <c r="I203" s="2859" t="s">
        <v>19</v>
      </c>
      <c r="J203" s="2858" t="s">
        <v>18</v>
      </c>
      <c r="K203" s="2859" t="s">
        <v>19</v>
      </c>
      <c r="L203" s="2858" t="s">
        <v>18</v>
      </c>
      <c r="M203" s="2859" t="s">
        <v>19</v>
      </c>
      <c r="N203" s="2858" t="s">
        <v>18</v>
      </c>
      <c r="O203" s="2859" t="s">
        <v>19</v>
      </c>
      <c r="P203" s="2858" t="s">
        <v>18</v>
      </c>
      <c r="Q203" s="2859" t="s">
        <v>19</v>
      </c>
      <c r="R203" s="2858" t="s">
        <v>18</v>
      </c>
      <c r="S203" s="2859" t="s">
        <v>19</v>
      </c>
      <c r="T203" s="2858" t="s">
        <v>18</v>
      </c>
      <c r="U203" s="2859" t="s">
        <v>19</v>
      </c>
      <c r="V203" s="2858" t="s">
        <v>18</v>
      </c>
      <c r="W203" s="2859" t="s">
        <v>19</v>
      </c>
      <c r="X203" s="2858" t="s">
        <v>18</v>
      </c>
      <c r="Y203" s="2859" t="s">
        <v>19</v>
      </c>
      <c r="Z203" s="2858" t="s">
        <v>18</v>
      </c>
      <c r="AA203" s="2859" t="s">
        <v>19</v>
      </c>
      <c r="AB203" s="2858" t="s">
        <v>18</v>
      </c>
      <c r="AC203" s="2860" t="s">
        <v>19</v>
      </c>
      <c r="AD203" s="2861" t="s">
        <v>18</v>
      </c>
      <c r="AE203" s="2859" t="s">
        <v>19</v>
      </c>
      <c r="AF203" s="2861" t="s">
        <v>18</v>
      </c>
      <c r="AG203" s="2859" t="s">
        <v>19</v>
      </c>
      <c r="AH203" s="3685"/>
      <c r="AI203" s="4301" t="s">
        <v>19</v>
      </c>
      <c r="BA203" s="8"/>
      <c r="BB203" s="8"/>
      <c r="EB203" s="428"/>
    </row>
    <row r="204" spans="1:132" ht="16.350000000000001" customHeight="1" x14ac:dyDescent="0.25">
      <c r="A204" s="4401" t="s">
        <v>221</v>
      </c>
      <c r="B204" s="2862" t="s">
        <v>137</v>
      </c>
      <c r="C204" s="2863">
        <f>SUM(D204+E204)</f>
        <v>0</v>
      </c>
      <c r="D204" s="443">
        <f>SUM(F204+H204+J204+L204+N204+P204+R204+T204+V204+X204+Z204+AB204)</f>
        <v>0</v>
      </c>
      <c r="E204" s="2864">
        <f>SUM(G204+I204+K204+M204+O204+Q204+S204+U204+W204+Y204+AA204+AC204)</f>
        <v>0</v>
      </c>
      <c r="F204" s="2865"/>
      <c r="G204" s="2866"/>
      <c r="H204" s="2865"/>
      <c r="I204" s="2866"/>
      <c r="J204" s="2865"/>
      <c r="K204" s="2866"/>
      <c r="L204" s="2865"/>
      <c r="M204" s="2866"/>
      <c r="N204" s="2865"/>
      <c r="O204" s="2866"/>
      <c r="P204" s="2865"/>
      <c r="Q204" s="2867"/>
      <c r="R204" s="2865"/>
      <c r="S204" s="2867"/>
      <c r="T204" s="2865"/>
      <c r="U204" s="2866"/>
      <c r="V204" s="2865"/>
      <c r="W204" s="2866"/>
      <c r="X204" s="2865"/>
      <c r="Y204" s="2867"/>
      <c r="Z204" s="2865"/>
      <c r="AA204" s="2867"/>
      <c r="AB204" s="2865"/>
      <c r="AC204" s="2868"/>
      <c r="AD204" s="2866"/>
      <c r="AE204" s="2867"/>
      <c r="AF204" s="2866"/>
      <c r="AG204" s="2867"/>
      <c r="AH204" s="2869"/>
      <c r="AI204" s="2867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4308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2870">
        <f>SUM(D206+E206)</f>
        <v>0</v>
      </c>
      <c r="D206" s="2871">
        <f>SUM(D204+D205)</f>
        <v>0</v>
      </c>
      <c r="E206" s="2872">
        <f>SUM(E204+E205)</f>
        <v>0</v>
      </c>
      <c r="F206" s="2870">
        <f>SUM(F204+F205)</f>
        <v>0</v>
      </c>
      <c r="G206" s="2873">
        <f t="shared" ref="G206:AI206" si="29">SUM(G204+G205)</f>
        <v>0</v>
      </c>
      <c r="H206" s="2870">
        <f t="shared" si="29"/>
        <v>0</v>
      </c>
      <c r="I206" s="2873">
        <f t="shared" si="29"/>
        <v>0</v>
      </c>
      <c r="J206" s="2870">
        <f t="shared" si="29"/>
        <v>0</v>
      </c>
      <c r="K206" s="2873">
        <f t="shared" si="29"/>
        <v>0</v>
      </c>
      <c r="L206" s="2870">
        <f t="shared" si="29"/>
        <v>0</v>
      </c>
      <c r="M206" s="2873">
        <f t="shared" si="29"/>
        <v>0</v>
      </c>
      <c r="N206" s="2870">
        <f t="shared" si="29"/>
        <v>0</v>
      </c>
      <c r="O206" s="2873">
        <f t="shared" si="29"/>
        <v>0</v>
      </c>
      <c r="P206" s="2870">
        <f t="shared" si="29"/>
        <v>0</v>
      </c>
      <c r="Q206" s="2873">
        <f t="shared" si="29"/>
        <v>0</v>
      </c>
      <c r="R206" s="2870">
        <f t="shared" si="29"/>
        <v>0</v>
      </c>
      <c r="S206" s="2873">
        <f t="shared" si="29"/>
        <v>0</v>
      </c>
      <c r="T206" s="2870">
        <f t="shared" si="29"/>
        <v>0</v>
      </c>
      <c r="U206" s="2873">
        <f t="shared" si="29"/>
        <v>0</v>
      </c>
      <c r="V206" s="2870">
        <f t="shared" si="29"/>
        <v>0</v>
      </c>
      <c r="W206" s="2873">
        <f t="shared" si="29"/>
        <v>0</v>
      </c>
      <c r="X206" s="2870">
        <f t="shared" si="29"/>
        <v>0</v>
      </c>
      <c r="Y206" s="2873">
        <f t="shared" si="29"/>
        <v>0</v>
      </c>
      <c r="Z206" s="2870">
        <f t="shared" si="29"/>
        <v>0</v>
      </c>
      <c r="AA206" s="2873">
        <f t="shared" si="29"/>
        <v>0</v>
      </c>
      <c r="AB206" s="2870">
        <f t="shared" si="29"/>
        <v>0</v>
      </c>
      <c r="AC206" s="2874">
        <f t="shared" si="29"/>
        <v>0</v>
      </c>
      <c r="AD206" s="2875">
        <f t="shared" si="29"/>
        <v>0</v>
      </c>
      <c r="AE206" s="2873">
        <f t="shared" si="29"/>
        <v>0</v>
      </c>
      <c r="AF206" s="2875">
        <f t="shared" si="29"/>
        <v>0</v>
      </c>
      <c r="AG206" s="2873">
        <f t="shared" si="29"/>
        <v>0</v>
      </c>
      <c r="AH206" s="2876">
        <f t="shared" si="29"/>
        <v>0</v>
      </c>
      <c r="AI206" s="2872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4396" t="s">
        <v>225</v>
      </c>
      <c r="B208" s="4397"/>
      <c r="C208" s="4402" t="s">
        <v>67</v>
      </c>
      <c r="D208" s="3325"/>
      <c r="E208" s="4403"/>
      <c r="F208" s="4404" t="s">
        <v>28</v>
      </c>
      <c r="G208" s="4405"/>
      <c r="H208" s="4405"/>
      <c r="I208" s="4405"/>
      <c r="J208" s="4405"/>
      <c r="K208" s="4405"/>
      <c r="L208" s="4405"/>
      <c r="M208" s="4405"/>
      <c r="N208" s="4405"/>
      <c r="O208" s="4406"/>
      <c r="P208" s="3333" t="s">
        <v>226</v>
      </c>
      <c r="Q208" s="4397"/>
      <c r="R208" s="3333" t="s">
        <v>30</v>
      </c>
      <c r="S208" s="4397"/>
      <c r="T208" s="4404" t="s">
        <v>227</v>
      </c>
      <c r="U208" s="4405"/>
      <c r="V208" s="4405"/>
      <c r="W208" s="4407"/>
    </row>
    <row r="209" spans="1:130" ht="15" customHeight="1" x14ac:dyDescent="0.25">
      <c r="A209" s="3473"/>
      <c r="B209" s="3587"/>
      <c r="C209" s="3702"/>
      <c r="D209" s="3328"/>
      <c r="E209" s="3704"/>
      <c r="F209" s="4411" t="s">
        <v>31</v>
      </c>
      <c r="G209" s="4411"/>
      <c r="H209" s="4411" t="s">
        <v>32</v>
      </c>
      <c r="I209" s="4411"/>
      <c r="J209" s="4411" t="s">
        <v>142</v>
      </c>
      <c r="K209" s="4411"/>
      <c r="L209" s="4411" t="s">
        <v>228</v>
      </c>
      <c r="M209" s="4411"/>
      <c r="N209" s="4411" t="s">
        <v>229</v>
      </c>
      <c r="O209" s="4412"/>
      <c r="P209" s="3334"/>
      <c r="Q209" s="3689"/>
      <c r="R209" s="3334"/>
      <c r="S209" s="3689"/>
      <c r="T209" s="4401" t="s">
        <v>95</v>
      </c>
      <c r="U209" s="4410" t="s">
        <v>230</v>
      </c>
      <c r="V209" s="4401" t="s">
        <v>231</v>
      </c>
      <c r="W209" s="4401" t="s">
        <v>232</v>
      </c>
    </row>
    <row r="210" spans="1:130" s="467" customFormat="1" x14ac:dyDescent="0.25">
      <c r="A210" s="3688"/>
      <c r="B210" s="3689"/>
      <c r="C210" s="2855" t="s">
        <v>220</v>
      </c>
      <c r="D210" s="2856" t="s">
        <v>18</v>
      </c>
      <c r="E210" s="2857" t="s">
        <v>19</v>
      </c>
      <c r="F210" s="2858" t="s">
        <v>18</v>
      </c>
      <c r="G210" s="2859" t="s">
        <v>19</v>
      </c>
      <c r="H210" s="2858" t="s">
        <v>18</v>
      </c>
      <c r="I210" s="2859" t="s">
        <v>19</v>
      </c>
      <c r="J210" s="2858" t="s">
        <v>18</v>
      </c>
      <c r="K210" s="2859" t="s">
        <v>19</v>
      </c>
      <c r="L210" s="2858" t="s">
        <v>18</v>
      </c>
      <c r="M210" s="2859" t="s">
        <v>19</v>
      </c>
      <c r="N210" s="2858" t="s">
        <v>18</v>
      </c>
      <c r="O210" s="2860" t="s">
        <v>19</v>
      </c>
      <c r="P210" s="2861" t="s">
        <v>18</v>
      </c>
      <c r="Q210" s="2859" t="s">
        <v>19</v>
      </c>
      <c r="R210" s="2861" t="s">
        <v>18</v>
      </c>
      <c r="S210" s="2859" t="s">
        <v>19</v>
      </c>
      <c r="T210" s="4308"/>
      <c r="U210" s="3712"/>
      <c r="V210" s="4308"/>
      <c r="W210" s="4308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413" t="s">
        <v>233</v>
      </c>
      <c r="B211" s="4414"/>
      <c r="C211" s="2870">
        <f>SUM(D211+E211)</f>
        <v>0</v>
      </c>
      <c r="D211" s="2871">
        <f>SUM(F211+H211+J211+L211+N211)</f>
        <v>0</v>
      </c>
      <c r="E211" s="2872">
        <f>SUM(G211+I211+K211+M211+O211)</f>
        <v>0</v>
      </c>
      <c r="F211" s="2877"/>
      <c r="G211" s="2878"/>
      <c r="H211" s="2877"/>
      <c r="I211" s="2878"/>
      <c r="J211" s="2877"/>
      <c r="K211" s="2878"/>
      <c r="L211" s="2877"/>
      <c r="M211" s="2878"/>
      <c r="N211" s="2877"/>
      <c r="O211" s="2879"/>
      <c r="P211" s="2878"/>
      <c r="Q211" s="2880"/>
      <c r="R211" s="2878"/>
      <c r="S211" s="2880"/>
      <c r="T211" s="2881"/>
      <c r="U211" s="2880"/>
      <c r="V211" s="2881"/>
      <c r="W211" s="2881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396" t="s">
        <v>225</v>
      </c>
      <c r="B213" s="4397"/>
      <c r="C213" s="4415" t="s">
        <v>235</v>
      </c>
      <c r="D213" s="4416"/>
      <c r="E213" s="4362" t="s">
        <v>29</v>
      </c>
      <c r="F213" s="4397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2858" t="s">
        <v>18</v>
      </c>
      <c r="D214" s="2860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4418" t="s">
        <v>236</v>
      </c>
      <c r="B215" s="4419"/>
      <c r="C215" s="2865"/>
      <c r="D215" s="2868"/>
      <c r="E215" s="2867"/>
      <c r="F215" s="2867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2447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2447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2448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4397" t="s">
        <v>244</v>
      </c>
      <c r="B222" s="2882" t="s">
        <v>245</v>
      </c>
      <c r="C222" s="2865"/>
      <c r="D222" s="2868"/>
      <c r="E222" s="2867"/>
      <c r="F222" s="2867"/>
      <c r="G222" s="428"/>
      <c r="X222" s="8"/>
      <c r="Y222" s="8"/>
      <c r="AY222" s="9"/>
      <c r="AZ222" s="9"/>
    </row>
    <row r="223" spans="1:130" x14ac:dyDescent="0.25">
      <c r="A223" s="3587"/>
      <c r="B223" s="2447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2457" t="s">
        <v>247</v>
      </c>
      <c r="C224" s="485"/>
      <c r="D224" s="2883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396" t="s">
        <v>249</v>
      </c>
      <c r="B226" s="4397"/>
      <c r="C226" s="4415" t="s">
        <v>250</v>
      </c>
      <c r="D226" s="4353"/>
      <c r="E226" s="4354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587"/>
      <c r="C227" s="4417" t="s">
        <v>251</v>
      </c>
      <c r="D227" s="4415" t="s">
        <v>252</v>
      </c>
      <c r="E227" s="4354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2884" t="s">
        <v>253</v>
      </c>
      <c r="E228" s="2859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418" t="s">
        <v>255</v>
      </c>
      <c r="B229" s="4419"/>
      <c r="C229" s="2885"/>
      <c r="D229" s="2865"/>
      <c r="E229" s="2867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420" t="s">
        <v>21</v>
      </c>
      <c r="B249" s="4420"/>
      <c r="C249" s="4365" t="s">
        <v>67</v>
      </c>
      <c r="D249" s="3245"/>
      <c r="E249" s="4362"/>
      <c r="F249" s="4411" t="s">
        <v>28</v>
      </c>
      <c r="G249" s="4411"/>
      <c r="H249" s="4411"/>
      <c r="I249" s="4411"/>
      <c r="J249" s="4411"/>
      <c r="K249" s="4411"/>
      <c r="L249" s="4411"/>
      <c r="M249" s="4411"/>
      <c r="N249" s="4411"/>
      <c r="O249" s="4411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420"/>
      <c r="B250" s="4420"/>
      <c r="C250" s="3182"/>
      <c r="D250" s="3215"/>
      <c r="E250" s="3177"/>
      <c r="F250" s="4415" t="s">
        <v>166</v>
      </c>
      <c r="G250" s="4354"/>
      <c r="H250" s="4415" t="s">
        <v>167</v>
      </c>
      <c r="I250" s="4354"/>
      <c r="J250" s="4415" t="s">
        <v>145</v>
      </c>
      <c r="K250" s="4354"/>
      <c r="L250" s="4421" t="s">
        <v>146</v>
      </c>
      <c r="M250" s="4422"/>
      <c r="N250" s="4422" t="s">
        <v>147</v>
      </c>
      <c r="O250" s="439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420"/>
      <c r="B251" s="4420"/>
      <c r="C251" s="2802" t="s">
        <v>17</v>
      </c>
      <c r="D251" s="2839" t="s">
        <v>18</v>
      </c>
      <c r="E251" s="2456" t="s">
        <v>19</v>
      </c>
      <c r="F251" s="2840" t="s">
        <v>18</v>
      </c>
      <c r="G251" s="2456" t="s">
        <v>19</v>
      </c>
      <c r="H251" s="2840" t="s">
        <v>18</v>
      </c>
      <c r="I251" s="2456" t="s">
        <v>19</v>
      </c>
      <c r="J251" s="2840" t="s">
        <v>18</v>
      </c>
      <c r="K251" s="2456" t="s">
        <v>19</v>
      </c>
      <c r="L251" s="2886" t="s">
        <v>18</v>
      </c>
      <c r="M251" s="388" t="s">
        <v>19</v>
      </c>
      <c r="N251" s="2887" t="s">
        <v>18</v>
      </c>
      <c r="O251" s="2888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423" t="s">
        <v>98</v>
      </c>
      <c r="B252" s="2889" t="s">
        <v>179</v>
      </c>
      <c r="C252" s="2890">
        <f t="shared" ref="C252:C257" si="32">SUM(D252:E252)</f>
        <v>0</v>
      </c>
      <c r="D252" s="325">
        <f t="shared" ref="D252:E257" si="33">+F252+H252+J252+L252+N252</f>
        <v>0</v>
      </c>
      <c r="E252" s="2891">
        <f t="shared" si="33"/>
        <v>0</v>
      </c>
      <c r="F252" s="2892"/>
      <c r="G252" s="2730"/>
      <c r="H252" s="2893"/>
      <c r="I252" s="2730"/>
      <c r="J252" s="2893"/>
      <c r="K252" s="2730"/>
      <c r="L252" s="2893"/>
      <c r="M252" s="391"/>
      <c r="N252" s="391"/>
      <c r="O252" s="2730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4327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423" t="s">
        <v>272</v>
      </c>
      <c r="B255" s="548" t="s">
        <v>179</v>
      </c>
      <c r="C255" s="2890">
        <f t="shared" si="32"/>
        <v>0</v>
      </c>
      <c r="D255" s="325">
        <f t="shared" si="33"/>
        <v>0</v>
      </c>
      <c r="E255" s="2891">
        <f t="shared" si="33"/>
        <v>0</v>
      </c>
      <c r="F255" s="2892"/>
      <c r="G255" s="2730"/>
      <c r="H255" s="2893"/>
      <c r="I255" s="2730"/>
      <c r="J255" s="2893"/>
      <c r="K255" s="2730"/>
      <c r="L255" s="2893"/>
      <c r="M255" s="391"/>
      <c r="N255" s="391"/>
      <c r="O255" s="2730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4327"/>
      <c r="B257" s="2498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424" t="s">
        <v>25</v>
      </c>
      <c r="B259" s="4424" t="s">
        <v>274</v>
      </c>
      <c r="C259" s="4365" t="s">
        <v>275</v>
      </c>
      <c r="D259" s="3245"/>
      <c r="E259" s="4362"/>
      <c r="F259" s="4415" t="s">
        <v>276</v>
      </c>
      <c r="G259" s="4353"/>
      <c r="H259" s="4353"/>
      <c r="I259" s="4353"/>
      <c r="J259" s="4353"/>
      <c r="K259" s="4353"/>
      <c r="L259" s="4353"/>
      <c r="M259" s="4353"/>
      <c r="N259" s="4353"/>
      <c r="O259" s="4353"/>
      <c r="P259" s="4353"/>
      <c r="Q259" s="4353"/>
      <c r="R259" s="4353"/>
      <c r="S259" s="4353"/>
      <c r="T259" s="4353"/>
      <c r="U259" s="4353"/>
      <c r="V259" s="4353"/>
      <c r="W259" s="4353"/>
      <c r="X259" s="4353"/>
      <c r="Y259" s="4353"/>
      <c r="Z259" s="4353"/>
      <c r="AA259" s="4353"/>
      <c r="AB259" s="4353"/>
      <c r="AC259" s="4353"/>
      <c r="AD259" s="4353"/>
      <c r="AE259" s="4353"/>
      <c r="AF259" s="4353"/>
      <c r="AG259" s="4353"/>
      <c r="AH259" s="4353"/>
      <c r="AI259" s="4353"/>
      <c r="AJ259" s="4353"/>
      <c r="AK259" s="4353"/>
      <c r="AL259" s="4353"/>
      <c r="AM259" s="4416"/>
      <c r="AN259" s="4425" t="s">
        <v>277</v>
      </c>
      <c r="AO259" s="4353"/>
      <c r="AP259" s="4353"/>
      <c r="AQ259" s="4353"/>
      <c r="AR259" s="4353"/>
      <c r="AS259" s="4353"/>
      <c r="AT259" s="4353"/>
      <c r="AU259" s="4416"/>
      <c r="AV259" s="4362" t="s">
        <v>278</v>
      </c>
      <c r="AW259" s="4372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215"/>
      <c r="E260" s="3177"/>
      <c r="F260" s="4415" t="s">
        <v>279</v>
      </c>
      <c r="G260" s="4354"/>
      <c r="H260" s="4415" t="s">
        <v>144</v>
      </c>
      <c r="I260" s="4354"/>
      <c r="J260" s="4415" t="s">
        <v>280</v>
      </c>
      <c r="K260" s="4354"/>
      <c r="L260" s="4415" t="s">
        <v>281</v>
      </c>
      <c r="M260" s="4354"/>
      <c r="N260" s="4415" t="s">
        <v>282</v>
      </c>
      <c r="O260" s="4354"/>
      <c r="P260" s="4393" t="s">
        <v>283</v>
      </c>
      <c r="Q260" s="4368"/>
      <c r="R260" s="4393" t="s">
        <v>284</v>
      </c>
      <c r="S260" s="4368"/>
      <c r="T260" s="4393" t="s">
        <v>285</v>
      </c>
      <c r="U260" s="4368"/>
      <c r="V260" s="4393" t="s">
        <v>286</v>
      </c>
      <c r="W260" s="4368"/>
      <c r="X260" s="4393" t="s">
        <v>287</v>
      </c>
      <c r="Y260" s="4368"/>
      <c r="Z260" s="4393" t="s">
        <v>288</v>
      </c>
      <c r="AA260" s="4368"/>
      <c r="AB260" s="4393" t="s">
        <v>289</v>
      </c>
      <c r="AC260" s="4368"/>
      <c r="AD260" s="4393" t="s">
        <v>290</v>
      </c>
      <c r="AE260" s="4368"/>
      <c r="AF260" s="4393" t="s">
        <v>291</v>
      </c>
      <c r="AG260" s="4368"/>
      <c r="AH260" s="4393" t="s">
        <v>292</v>
      </c>
      <c r="AI260" s="4368"/>
      <c r="AJ260" s="4393" t="s">
        <v>293</v>
      </c>
      <c r="AK260" s="4368"/>
      <c r="AL260" s="4393" t="s">
        <v>129</v>
      </c>
      <c r="AM260" s="4427"/>
      <c r="AN260" s="4425" t="s">
        <v>294</v>
      </c>
      <c r="AO260" s="4354"/>
      <c r="AP260" s="4415" t="s">
        <v>295</v>
      </c>
      <c r="AQ260" s="4354"/>
      <c r="AR260" s="4415" t="s">
        <v>296</v>
      </c>
      <c r="AS260" s="4354"/>
      <c r="AT260" s="4415" t="s">
        <v>297</v>
      </c>
      <c r="AU260" s="4416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4259"/>
      <c r="B261" s="4259"/>
      <c r="C261" s="2802" t="s">
        <v>17</v>
      </c>
      <c r="D261" s="2894" t="s">
        <v>18</v>
      </c>
      <c r="E261" s="2455" t="s">
        <v>19</v>
      </c>
      <c r="F261" s="2886" t="s">
        <v>18</v>
      </c>
      <c r="G261" s="2455" t="s">
        <v>19</v>
      </c>
      <c r="H261" s="2886" t="s">
        <v>18</v>
      </c>
      <c r="I261" s="2455" t="s">
        <v>19</v>
      </c>
      <c r="J261" s="2886" t="s">
        <v>18</v>
      </c>
      <c r="K261" s="2455" t="s">
        <v>19</v>
      </c>
      <c r="L261" s="2886" t="s">
        <v>18</v>
      </c>
      <c r="M261" s="2455" t="s">
        <v>19</v>
      </c>
      <c r="N261" s="2886" t="s">
        <v>18</v>
      </c>
      <c r="O261" s="2455" t="s">
        <v>19</v>
      </c>
      <c r="P261" s="2886" t="s">
        <v>18</v>
      </c>
      <c r="Q261" s="2455" t="s">
        <v>19</v>
      </c>
      <c r="R261" s="2886" t="s">
        <v>18</v>
      </c>
      <c r="S261" s="2455" t="s">
        <v>19</v>
      </c>
      <c r="T261" s="2886" t="s">
        <v>18</v>
      </c>
      <c r="U261" s="2455" t="s">
        <v>19</v>
      </c>
      <c r="V261" s="2886" t="s">
        <v>18</v>
      </c>
      <c r="W261" s="2455" t="s">
        <v>19</v>
      </c>
      <c r="X261" s="2886" t="s">
        <v>18</v>
      </c>
      <c r="Y261" s="2455" t="s">
        <v>19</v>
      </c>
      <c r="Z261" s="2886" t="s">
        <v>18</v>
      </c>
      <c r="AA261" s="2455" t="s">
        <v>19</v>
      </c>
      <c r="AB261" s="2886" t="s">
        <v>18</v>
      </c>
      <c r="AC261" s="2455" t="s">
        <v>19</v>
      </c>
      <c r="AD261" s="2886" t="s">
        <v>18</v>
      </c>
      <c r="AE261" s="2455" t="s">
        <v>19</v>
      </c>
      <c r="AF261" s="2886" t="s">
        <v>18</v>
      </c>
      <c r="AG261" s="2455" t="s">
        <v>19</v>
      </c>
      <c r="AH261" s="2886" t="s">
        <v>18</v>
      </c>
      <c r="AI261" s="2455" t="s">
        <v>19</v>
      </c>
      <c r="AJ261" s="2886" t="s">
        <v>18</v>
      </c>
      <c r="AK261" s="2455" t="s">
        <v>19</v>
      </c>
      <c r="AL261" s="2886" t="s">
        <v>18</v>
      </c>
      <c r="AM261" s="556" t="s">
        <v>19</v>
      </c>
      <c r="AN261" s="2886" t="s">
        <v>18</v>
      </c>
      <c r="AO261" s="2455" t="s">
        <v>19</v>
      </c>
      <c r="AP261" s="2886" t="s">
        <v>18</v>
      </c>
      <c r="AQ261" s="2455" t="s">
        <v>19</v>
      </c>
      <c r="AR261" s="2886" t="s">
        <v>18</v>
      </c>
      <c r="AS261" s="2455" t="s">
        <v>19</v>
      </c>
      <c r="AT261" s="2886" t="s">
        <v>18</v>
      </c>
      <c r="AU261" s="556" t="s">
        <v>19</v>
      </c>
      <c r="AV261" s="3177"/>
      <c r="AW261" s="4251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4426" t="s">
        <v>298</v>
      </c>
      <c r="B262" s="2895" t="s">
        <v>299</v>
      </c>
      <c r="C262" s="2896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2897">
        <f t="shared" ref="D262:E277" si="35">SUM(G262,I262,K262,M262,O262,Q262,S262,U262,W262,Y262,AA262,AC262,AE262,AG262,AI262,AK262,AM262)</f>
        <v>0</v>
      </c>
      <c r="F262" s="2893"/>
      <c r="G262" s="2730"/>
      <c r="H262" s="2893"/>
      <c r="I262" s="2730"/>
      <c r="J262" s="2893"/>
      <c r="K262" s="2730"/>
      <c r="L262" s="2893"/>
      <c r="M262" s="2730"/>
      <c r="N262" s="2893"/>
      <c r="O262" s="2730"/>
      <c r="P262" s="2893"/>
      <c r="Q262" s="2730"/>
      <c r="R262" s="2893"/>
      <c r="S262" s="2730"/>
      <c r="T262" s="2893"/>
      <c r="U262" s="2730"/>
      <c r="V262" s="2893"/>
      <c r="W262" s="2730"/>
      <c r="X262" s="2893"/>
      <c r="Y262" s="2730"/>
      <c r="Z262" s="2893"/>
      <c r="AA262" s="2730"/>
      <c r="AB262" s="2893"/>
      <c r="AC262" s="2730"/>
      <c r="AD262" s="2893"/>
      <c r="AE262" s="2730"/>
      <c r="AF262" s="2893"/>
      <c r="AG262" s="2730"/>
      <c r="AH262" s="2893"/>
      <c r="AI262" s="2730"/>
      <c r="AJ262" s="2893"/>
      <c r="AK262" s="2730"/>
      <c r="AL262" s="2893"/>
      <c r="AM262" s="85"/>
      <c r="AN262" s="2896">
        <f>SUM(AP262,AR262,AT262)</f>
        <v>0</v>
      </c>
      <c r="AO262" s="2896">
        <f>SUM(AQ262,AS262,AU262)</f>
        <v>0</v>
      </c>
      <c r="AP262" s="2893"/>
      <c r="AQ262" s="2730"/>
      <c r="AR262" s="2893"/>
      <c r="AS262" s="2730"/>
      <c r="AT262" s="2893"/>
      <c r="AU262" s="85"/>
      <c r="AV262" s="2898"/>
      <c r="AW262" s="2899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2900" t="s">
        <v>301</v>
      </c>
      <c r="C264" s="2901">
        <f>SUM(D264,E264)</f>
        <v>0</v>
      </c>
      <c r="D264" s="2902">
        <f t="shared" si="35"/>
        <v>0</v>
      </c>
      <c r="E264" s="2903">
        <f t="shared" si="35"/>
        <v>0</v>
      </c>
      <c r="F264" s="2904">
        <f t="shared" ref="F264:AN264" si="36">SUM(F262:F263)</f>
        <v>0</v>
      </c>
      <c r="G264" s="2905">
        <f t="shared" si="36"/>
        <v>0</v>
      </c>
      <c r="H264" s="2904">
        <f t="shared" si="36"/>
        <v>0</v>
      </c>
      <c r="I264" s="2905">
        <f t="shared" si="36"/>
        <v>0</v>
      </c>
      <c r="J264" s="2904">
        <f t="shared" si="36"/>
        <v>0</v>
      </c>
      <c r="K264" s="2906">
        <f t="shared" si="36"/>
        <v>0</v>
      </c>
      <c r="L264" s="2904">
        <f t="shared" si="36"/>
        <v>0</v>
      </c>
      <c r="M264" s="2906">
        <f t="shared" si="36"/>
        <v>0</v>
      </c>
      <c r="N264" s="2904">
        <f t="shared" si="36"/>
        <v>0</v>
      </c>
      <c r="O264" s="2906">
        <f t="shared" si="36"/>
        <v>0</v>
      </c>
      <c r="P264" s="2904">
        <f t="shared" si="36"/>
        <v>0</v>
      </c>
      <c r="Q264" s="2906">
        <f t="shared" si="36"/>
        <v>0</v>
      </c>
      <c r="R264" s="2904">
        <f t="shared" si="36"/>
        <v>0</v>
      </c>
      <c r="S264" s="2906">
        <f t="shared" si="36"/>
        <v>0</v>
      </c>
      <c r="T264" s="2904">
        <f t="shared" si="36"/>
        <v>0</v>
      </c>
      <c r="U264" s="2906">
        <f t="shared" si="36"/>
        <v>0</v>
      </c>
      <c r="V264" s="2904">
        <f t="shared" si="36"/>
        <v>0</v>
      </c>
      <c r="W264" s="2906">
        <f t="shared" si="36"/>
        <v>0</v>
      </c>
      <c r="X264" s="2904">
        <f t="shared" si="36"/>
        <v>0</v>
      </c>
      <c r="Y264" s="2906">
        <f t="shared" si="36"/>
        <v>0</v>
      </c>
      <c r="Z264" s="2904">
        <f t="shared" si="36"/>
        <v>0</v>
      </c>
      <c r="AA264" s="2906">
        <f t="shared" si="36"/>
        <v>0</v>
      </c>
      <c r="AB264" s="2904">
        <f t="shared" si="36"/>
        <v>0</v>
      </c>
      <c r="AC264" s="2906">
        <f t="shared" si="36"/>
        <v>0</v>
      </c>
      <c r="AD264" s="2904">
        <f t="shared" si="36"/>
        <v>0</v>
      </c>
      <c r="AE264" s="2906">
        <f t="shared" si="36"/>
        <v>0</v>
      </c>
      <c r="AF264" s="2904">
        <f t="shared" si="36"/>
        <v>0</v>
      </c>
      <c r="AG264" s="2906">
        <f t="shared" si="36"/>
        <v>0</v>
      </c>
      <c r="AH264" s="2904">
        <f t="shared" si="36"/>
        <v>0</v>
      </c>
      <c r="AI264" s="2906">
        <f t="shared" si="36"/>
        <v>0</v>
      </c>
      <c r="AJ264" s="2904">
        <f t="shared" si="36"/>
        <v>0</v>
      </c>
      <c r="AK264" s="2906">
        <f t="shared" si="36"/>
        <v>0</v>
      </c>
      <c r="AL264" s="2907">
        <f t="shared" si="36"/>
        <v>0</v>
      </c>
      <c r="AM264" s="2908">
        <f>SUM(AM262:AM263)</f>
        <v>0</v>
      </c>
      <c r="AN264" s="2901">
        <f t="shared" si="36"/>
        <v>0</v>
      </c>
      <c r="AO264" s="2901">
        <f>SUM(AO262:AO263)</f>
        <v>0</v>
      </c>
      <c r="AP264" s="2904">
        <f>SUM(AP262:AP263)</f>
        <v>0</v>
      </c>
      <c r="AQ264" s="2906">
        <f t="shared" ref="AQ264:AW264" si="37">SUM(AQ262:AQ263)</f>
        <v>0</v>
      </c>
      <c r="AR264" s="2904">
        <f t="shared" si="37"/>
        <v>0</v>
      </c>
      <c r="AS264" s="2906">
        <f t="shared" si="37"/>
        <v>0</v>
      </c>
      <c r="AT264" s="2907">
        <f t="shared" si="37"/>
        <v>0</v>
      </c>
      <c r="AU264" s="2908">
        <f t="shared" si="37"/>
        <v>0</v>
      </c>
      <c r="AV264" s="2905">
        <f>SUM(AV262:AV263)</f>
        <v>0</v>
      </c>
      <c r="AW264" s="2909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4426" t="s">
        <v>302</v>
      </c>
      <c r="B265" s="2895" t="s">
        <v>299</v>
      </c>
      <c r="C265" s="2896">
        <f t="shared" si="34"/>
        <v>0</v>
      </c>
      <c r="D265" s="559">
        <f t="shared" si="35"/>
        <v>0</v>
      </c>
      <c r="E265" s="2897">
        <f t="shared" si="35"/>
        <v>0</v>
      </c>
      <c r="F265" s="2893"/>
      <c r="G265" s="2730"/>
      <c r="H265" s="2893"/>
      <c r="I265" s="2730"/>
      <c r="J265" s="2893"/>
      <c r="K265" s="2730"/>
      <c r="L265" s="2893"/>
      <c r="M265" s="2730"/>
      <c r="N265" s="2893"/>
      <c r="O265" s="2730"/>
      <c r="P265" s="2893"/>
      <c r="Q265" s="2730"/>
      <c r="R265" s="2893"/>
      <c r="S265" s="2730"/>
      <c r="T265" s="2893"/>
      <c r="U265" s="2730"/>
      <c r="V265" s="2893"/>
      <c r="W265" s="2730"/>
      <c r="X265" s="2893"/>
      <c r="Y265" s="2730"/>
      <c r="Z265" s="2893"/>
      <c r="AA265" s="2730"/>
      <c r="AB265" s="2893"/>
      <c r="AC265" s="2730"/>
      <c r="AD265" s="2893"/>
      <c r="AE265" s="2730"/>
      <c r="AF265" s="2893"/>
      <c r="AG265" s="2730"/>
      <c r="AH265" s="2893"/>
      <c r="AI265" s="2730"/>
      <c r="AJ265" s="2893"/>
      <c r="AK265" s="2730"/>
      <c r="AL265" s="2893"/>
      <c r="AM265" s="85"/>
      <c r="AN265" s="2910"/>
      <c r="AO265" s="2910"/>
      <c r="AP265" s="2911"/>
      <c r="AQ265" s="2912"/>
      <c r="AR265" s="2911"/>
      <c r="AS265" s="2912"/>
      <c r="AT265" s="2911"/>
      <c r="AU265" s="577"/>
      <c r="AV265" s="2913"/>
      <c r="AW265" s="2914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2900" t="s">
        <v>301</v>
      </c>
      <c r="C271" s="2901">
        <f t="shared" si="34"/>
        <v>0</v>
      </c>
      <c r="D271" s="2902">
        <f t="shared" si="35"/>
        <v>0</v>
      </c>
      <c r="E271" s="2903">
        <f t="shared" si="35"/>
        <v>0</v>
      </c>
      <c r="F271" s="2904">
        <f t="shared" ref="F271:AM271" si="38">SUM(F265:F270)</f>
        <v>0</v>
      </c>
      <c r="G271" s="2905">
        <f t="shared" si="38"/>
        <v>0</v>
      </c>
      <c r="H271" s="2904">
        <f t="shared" si="38"/>
        <v>0</v>
      </c>
      <c r="I271" s="2905">
        <f t="shared" si="38"/>
        <v>0</v>
      </c>
      <c r="J271" s="2904">
        <f t="shared" si="38"/>
        <v>0</v>
      </c>
      <c r="K271" s="2906">
        <f t="shared" si="38"/>
        <v>0</v>
      </c>
      <c r="L271" s="2904">
        <f t="shared" si="38"/>
        <v>0</v>
      </c>
      <c r="M271" s="2906">
        <f t="shared" si="38"/>
        <v>0</v>
      </c>
      <c r="N271" s="2904">
        <f t="shared" si="38"/>
        <v>0</v>
      </c>
      <c r="O271" s="2906">
        <f t="shared" si="38"/>
        <v>0</v>
      </c>
      <c r="P271" s="2904">
        <f t="shared" si="38"/>
        <v>0</v>
      </c>
      <c r="Q271" s="2906">
        <f t="shared" si="38"/>
        <v>0</v>
      </c>
      <c r="R271" s="2904">
        <f t="shared" si="38"/>
        <v>0</v>
      </c>
      <c r="S271" s="2906">
        <f t="shared" si="38"/>
        <v>0</v>
      </c>
      <c r="T271" s="2904">
        <f t="shared" si="38"/>
        <v>0</v>
      </c>
      <c r="U271" s="2906">
        <f t="shared" si="38"/>
        <v>0</v>
      </c>
      <c r="V271" s="2904">
        <f t="shared" si="38"/>
        <v>0</v>
      </c>
      <c r="W271" s="2906">
        <f t="shared" si="38"/>
        <v>0</v>
      </c>
      <c r="X271" s="2904">
        <f t="shared" si="38"/>
        <v>0</v>
      </c>
      <c r="Y271" s="2906">
        <f t="shared" si="38"/>
        <v>0</v>
      </c>
      <c r="Z271" s="2904">
        <f t="shared" si="38"/>
        <v>0</v>
      </c>
      <c r="AA271" s="2906">
        <f t="shared" si="38"/>
        <v>0</v>
      </c>
      <c r="AB271" s="2904">
        <f t="shared" si="38"/>
        <v>0</v>
      </c>
      <c r="AC271" s="2906">
        <f t="shared" si="38"/>
        <v>0</v>
      </c>
      <c r="AD271" s="2904">
        <f t="shared" si="38"/>
        <v>0</v>
      </c>
      <c r="AE271" s="2906">
        <f t="shared" si="38"/>
        <v>0</v>
      </c>
      <c r="AF271" s="2904">
        <f t="shared" si="38"/>
        <v>0</v>
      </c>
      <c r="AG271" s="2906">
        <f t="shared" si="38"/>
        <v>0</v>
      </c>
      <c r="AH271" s="2904">
        <f t="shared" si="38"/>
        <v>0</v>
      </c>
      <c r="AI271" s="2906">
        <f t="shared" si="38"/>
        <v>0</v>
      </c>
      <c r="AJ271" s="2904">
        <f t="shared" si="38"/>
        <v>0</v>
      </c>
      <c r="AK271" s="2906">
        <f t="shared" si="38"/>
        <v>0</v>
      </c>
      <c r="AL271" s="2907">
        <f t="shared" si="38"/>
        <v>0</v>
      </c>
      <c r="AM271" s="2908">
        <f t="shared" si="38"/>
        <v>0</v>
      </c>
      <c r="AN271" s="2915"/>
      <c r="AO271" s="2915"/>
      <c r="AP271" s="2916"/>
      <c r="AQ271" s="2917"/>
      <c r="AR271" s="2916"/>
      <c r="AS271" s="2917"/>
      <c r="AT271" s="2918"/>
      <c r="AU271" s="2919"/>
      <c r="AV271" s="2920"/>
      <c r="AW271" s="2921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4426" t="s">
        <v>307</v>
      </c>
      <c r="B272" s="2895" t="s">
        <v>299</v>
      </c>
      <c r="C272" s="2896">
        <f t="shared" si="34"/>
        <v>0</v>
      </c>
      <c r="D272" s="559">
        <f t="shared" si="35"/>
        <v>0</v>
      </c>
      <c r="E272" s="2897">
        <f t="shared" si="35"/>
        <v>0</v>
      </c>
      <c r="F272" s="2893"/>
      <c r="G272" s="2730"/>
      <c r="H272" s="2893"/>
      <c r="I272" s="2730"/>
      <c r="J272" s="2893"/>
      <c r="K272" s="2730"/>
      <c r="L272" s="2893"/>
      <c r="M272" s="2730"/>
      <c r="N272" s="2893"/>
      <c r="O272" s="2730"/>
      <c r="P272" s="2893"/>
      <c r="Q272" s="2730"/>
      <c r="R272" s="2893"/>
      <c r="S272" s="2730"/>
      <c r="T272" s="2893"/>
      <c r="U272" s="2730"/>
      <c r="V272" s="2893"/>
      <c r="W272" s="2730"/>
      <c r="X272" s="2893"/>
      <c r="Y272" s="2730"/>
      <c r="Z272" s="2893"/>
      <c r="AA272" s="2730"/>
      <c r="AB272" s="2893"/>
      <c r="AC272" s="2730"/>
      <c r="AD272" s="2893"/>
      <c r="AE272" s="2730"/>
      <c r="AF272" s="2893"/>
      <c r="AG272" s="2730"/>
      <c r="AH272" s="2893"/>
      <c r="AI272" s="2730"/>
      <c r="AJ272" s="2893"/>
      <c r="AK272" s="2730"/>
      <c r="AL272" s="2893"/>
      <c r="AM272" s="85"/>
      <c r="AN272" s="2910"/>
      <c r="AO272" s="2910"/>
      <c r="AP272" s="2911"/>
      <c r="AQ272" s="2912"/>
      <c r="AR272" s="2911"/>
      <c r="AS272" s="2912"/>
      <c r="AT272" s="2911"/>
      <c r="AU272" s="577"/>
      <c r="AV272" s="2913"/>
      <c r="AW272" s="2914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2900" t="s">
        <v>301</v>
      </c>
      <c r="C278" s="2901">
        <f t="shared" si="34"/>
        <v>0</v>
      </c>
      <c r="D278" s="2902">
        <f t="shared" ref="D278:E293" si="39">SUM(F278,H278,J278,L278,N278,P278,R278,T278,V278,X278,Z278,AB278,AD278,AF278,AH278,AJ278,AL278)</f>
        <v>0</v>
      </c>
      <c r="E278" s="2903">
        <f t="shared" si="39"/>
        <v>0</v>
      </c>
      <c r="F278" s="2904">
        <f t="shared" ref="F278:AM278" si="40">SUM(F272:F277)</f>
        <v>0</v>
      </c>
      <c r="G278" s="2905">
        <f t="shared" si="40"/>
        <v>0</v>
      </c>
      <c r="H278" s="2904">
        <f t="shared" si="40"/>
        <v>0</v>
      </c>
      <c r="I278" s="2905">
        <f t="shared" si="40"/>
        <v>0</v>
      </c>
      <c r="J278" s="2904">
        <f t="shared" si="40"/>
        <v>0</v>
      </c>
      <c r="K278" s="2906">
        <f t="shared" si="40"/>
        <v>0</v>
      </c>
      <c r="L278" s="2904">
        <f t="shared" si="40"/>
        <v>0</v>
      </c>
      <c r="M278" s="2906">
        <f t="shared" si="40"/>
        <v>0</v>
      </c>
      <c r="N278" s="2904">
        <f t="shared" si="40"/>
        <v>0</v>
      </c>
      <c r="O278" s="2906">
        <f t="shared" si="40"/>
        <v>0</v>
      </c>
      <c r="P278" s="2904">
        <f t="shared" si="40"/>
        <v>0</v>
      </c>
      <c r="Q278" s="2906">
        <f t="shared" si="40"/>
        <v>0</v>
      </c>
      <c r="R278" s="2904">
        <f t="shared" si="40"/>
        <v>0</v>
      </c>
      <c r="S278" s="2906">
        <f t="shared" si="40"/>
        <v>0</v>
      </c>
      <c r="T278" s="2904">
        <f t="shared" si="40"/>
        <v>0</v>
      </c>
      <c r="U278" s="2906">
        <f t="shared" si="40"/>
        <v>0</v>
      </c>
      <c r="V278" s="2904">
        <f t="shared" si="40"/>
        <v>0</v>
      </c>
      <c r="W278" s="2906">
        <f t="shared" si="40"/>
        <v>0</v>
      </c>
      <c r="X278" s="2904">
        <f t="shared" si="40"/>
        <v>0</v>
      </c>
      <c r="Y278" s="2906">
        <f t="shared" si="40"/>
        <v>0</v>
      </c>
      <c r="Z278" s="2904">
        <f t="shared" si="40"/>
        <v>0</v>
      </c>
      <c r="AA278" s="2906">
        <f t="shared" si="40"/>
        <v>0</v>
      </c>
      <c r="AB278" s="2904">
        <f t="shared" si="40"/>
        <v>0</v>
      </c>
      <c r="AC278" s="2906">
        <f t="shared" si="40"/>
        <v>0</v>
      </c>
      <c r="AD278" s="2904">
        <f t="shared" si="40"/>
        <v>0</v>
      </c>
      <c r="AE278" s="2906">
        <f t="shared" si="40"/>
        <v>0</v>
      </c>
      <c r="AF278" s="2904">
        <f t="shared" si="40"/>
        <v>0</v>
      </c>
      <c r="AG278" s="2906">
        <f t="shared" si="40"/>
        <v>0</v>
      </c>
      <c r="AH278" s="2904">
        <f t="shared" si="40"/>
        <v>0</v>
      </c>
      <c r="AI278" s="2906">
        <f t="shared" si="40"/>
        <v>0</v>
      </c>
      <c r="AJ278" s="2904">
        <f t="shared" si="40"/>
        <v>0</v>
      </c>
      <c r="AK278" s="2906">
        <f t="shared" si="40"/>
        <v>0</v>
      </c>
      <c r="AL278" s="2907">
        <f t="shared" si="40"/>
        <v>0</v>
      </c>
      <c r="AM278" s="2908">
        <f t="shared" si="40"/>
        <v>0</v>
      </c>
      <c r="AN278" s="2915"/>
      <c r="AO278" s="2915"/>
      <c r="AP278" s="2916"/>
      <c r="AQ278" s="2917"/>
      <c r="AR278" s="2916"/>
      <c r="AS278" s="2917"/>
      <c r="AT278" s="2918"/>
      <c r="AU278" s="2919"/>
      <c r="AV278" s="2920"/>
      <c r="AW278" s="2921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4426" t="s">
        <v>308</v>
      </c>
      <c r="B279" s="2895" t="s">
        <v>299</v>
      </c>
      <c r="C279" s="2896">
        <f t="shared" si="34"/>
        <v>0</v>
      </c>
      <c r="D279" s="559">
        <f t="shared" si="39"/>
        <v>0</v>
      </c>
      <c r="E279" s="2897">
        <f t="shared" si="39"/>
        <v>0</v>
      </c>
      <c r="F279" s="2893"/>
      <c r="G279" s="2730"/>
      <c r="H279" s="2893"/>
      <c r="I279" s="2730"/>
      <c r="J279" s="2893"/>
      <c r="K279" s="2730"/>
      <c r="L279" s="2893"/>
      <c r="M279" s="2730"/>
      <c r="N279" s="2893"/>
      <c r="O279" s="2730"/>
      <c r="P279" s="2893"/>
      <c r="Q279" s="2730"/>
      <c r="R279" s="2893"/>
      <c r="S279" s="2730"/>
      <c r="T279" s="2893"/>
      <c r="U279" s="2730"/>
      <c r="V279" s="2893"/>
      <c r="W279" s="2730"/>
      <c r="X279" s="2893"/>
      <c r="Y279" s="2730"/>
      <c r="Z279" s="2893"/>
      <c r="AA279" s="2730"/>
      <c r="AB279" s="2893"/>
      <c r="AC279" s="2730"/>
      <c r="AD279" s="2893"/>
      <c r="AE279" s="2730"/>
      <c r="AF279" s="2893"/>
      <c r="AG279" s="2730"/>
      <c r="AH279" s="2893"/>
      <c r="AI279" s="2730"/>
      <c r="AJ279" s="2893"/>
      <c r="AK279" s="2730"/>
      <c r="AL279" s="2893"/>
      <c r="AM279" s="85"/>
      <c r="AN279" s="2910"/>
      <c r="AO279" s="2910"/>
      <c r="AP279" s="2911"/>
      <c r="AQ279" s="2912"/>
      <c r="AR279" s="2911"/>
      <c r="AS279" s="2912"/>
      <c r="AT279" s="2911"/>
      <c r="AU279" s="577"/>
      <c r="AV279" s="2913"/>
      <c r="AW279" s="2914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2900" t="s">
        <v>301</v>
      </c>
      <c r="C290" s="2901">
        <f>SUM(D290,E290)</f>
        <v>0</v>
      </c>
      <c r="D290" s="2902">
        <f t="shared" si="39"/>
        <v>0</v>
      </c>
      <c r="E290" s="2903">
        <f t="shared" si="39"/>
        <v>0</v>
      </c>
      <c r="F290" s="2904">
        <f t="shared" ref="F290:AM290" si="41">SUM(F279:F289)</f>
        <v>0</v>
      </c>
      <c r="G290" s="2905">
        <f t="shared" si="41"/>
        <v>0</v>
      </c>
      <c r="H290" s="2904">
        <f t="shared" si="41"/>
        <v>0</v>
      </c>
      <c r="I290" s="2905">
        <f t="shared" si="41"/>
        <v>0</v>
      </c>
      <c r="J290" s="2904">
        <f t="shared" si="41"/>
        <v>0</v>
      </c>
      <c r="K290" s="2906">
        <f t="shared" si="41"/>
        <v>0</v>
      </c>
      <c r="L290" s="2904">
        <f t="shared" si="41"/>
        <v>0</v>
      </c>
      <c r="M290" s="2906">
        <f t="shared" si="41"/>
        <v>0</v>
      </c>
      <c r="N290" s="2904">
        <f t="shared" si="41"/>
        <v>0</v>
      </c>
      <c r="O290" s="2906">
        <f t="shared" si="41"/>
        <v>0</v>
      </c>
      <c r="P290" s="2904">
        <f t="shared" si="41"/>
        <v>0</v>
      </c>
      <c r="Q290" s="2906">
        <f t="shared" si="41"/>
        <v>0</v>
      </c>
      <c r="R290" s="2904">
        <f t="shared" si="41"/>
        <v>0</v>
      </c>
      <c r="S290" s="2906">
        <f t="shared" si="41"/>
        <v>0</v>
      </c>
      <c r="T290" s="2904">
        <f t="shared" si="41"/>
        <v>0</v>
      </c>
      <c r="U290" s="2906">
        <f t="shared" si="41"/>
        <v>0</v>
      </c>
      <c r="V290" s="2904">
        <f t="shared" si="41"/>
        <v>0</v>
      </c>
      <c r="W290" s="2906">
        <f t="shared" si="41"/>
        <v>0</v>
      </c>
      <c r="X290" s="2904">
        <f t="shared" si="41"/>
        <v>0</v>
      </c>
      <c r="Y290" s="2906">
        <f t="shared" si="41"/>
        <v>0</v>
      </c>
      <c r="Z290" s="2904">
        <f t="shared" si="41"/>
        <v>0</v>
      </c>
      <c r="AA290" s="2906">
        <f t="shared" si="41"/>
        <v>0</v>
      </c>
      <c r="AB290" s="2904">
        <f t="shared" si="41"/>
        <v>0</v>
      </c>
      <c r="AC290" s="2906">
        <f t="shared" si="41"/>
        <v>0</v>
      </c>
      <c r="AD290" s="2904">
        <f t="shared" si="41"/>
        <v>0</v>
      </c>
      <c r="AE290" s="2906">
        <f t="shared" si="41"/>
        <v>0</v>
      </c>
      <c r="AF290" s="2904">
        <f t="shared" si="41"/>
        <v>0</v>
      </c>
      <c r="AG290" s="2906">
        <f t="shared" si="41"/>
        <v>0</v>
      </c>
      <c r="AH290" s="2904">
        <f t="shared" si="41"/>
        <v>0</v>
      </c>
      <c r="AI290" s="2906">
        <f t="shared" si="41"/>
        <v>0</v>
      </c>
      <c r="AJ290" s="2904">
        <f t="shared" si="41"/>
        <v>0</v>
      </c>
      <c r="AK290" s="2906">
        <f t="shared" si="41"/>
        <v>0</v>
      </c>
      <c r="AL290" s="2907">
        <f t="shared" si="41"/>
        <v>0</v>
      </c>
      <c r="AM290" s="2908">
        <f t="shared" si="41"/>
        <v>0</v>
      </c>
      <c r="AN290" s="2915"/>
      <c r="AO290" s="2915"/>
      <c r="AP290" s="2916"/>
      <c r="AQ290" s="2917"/>
      <c r="AR290" s="2916"/>
      <c r="AS290" s="2917"/>
      <c r="AT290" s="2918"/>
      <c r="AU290" s="2919"/>
      <c r="AV290" s="2920"/>
      <c r="AW290" s="2921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4426" t="s">
        <v>314</v>
      </c>
      <c r="B291" s="2895" t="s">
        <v>315</v>
      </c>
      <c r="C291" s="2896">
        <f>SUM(D291,E291)</f>
        <v>0</v>
      </c>
      <c r="D291" s="559">
        <f t="shared" si="39"/>
        <v>0</v>
      </c>
      <c r="E291" s="2897">
        <f t="shared" si="39"/>
        <v>0</v>
      </c>
      <c r="F291" s="2893"/>
      <c r="G291" s="2730"/>
      <c r="H291" s="2893"/>
      <c r="I291" s="2730"/>
      <c r="J291" s="2893"/>
      <c r="K291" s="2730"/>
      <c r="L291" s="2893"/>
      <c r="M291" s="2730"/>
      <c r="N291" s="2893"/>
      <c r="O291" s="2730"/>
      <c r="P291" s="2893"/>
      <c r="Q291" s="2730"/>
      <c r="R291" s="2893"/>
      <c r="S291" s="2730"/>
      <c r="T291" s="2893"/>
      <c r="U291" s="2730"/>
      <c r="V291" s="2893"/>
      <c r="W291" s="2730"/>
      <c r="X291" s="2893"/>
      <c r="Y291" s="2730"/>
      <c r="Z291" s="2893"/>
      <c r="AA291" s="2730"/>
      <c r="AB291" s="2893"/>
      <c r="AC291" s="2730"/>
      <c r="AD291" s="2893"/>
      <c r="AE291" s="2730"/>
      <c r="AF291" s="2893"/>
      <c r="AG291" s="2730"/>
      <c r="AH291" s="2893"/>
      <c r="AI291" s="2730"/>
      <c r="AJ291" s="2893"/>
      <c r="AK291" s="2730"/>
      <c r="AL291" s="2893"/>
      <c r="AM291" s="85"/>
      <c r="AN291" s="2910"/>
      <c r="AO291" s="2910"/>
      <c r="AP291" s="2911"/>
      <c r="AQ291" s="2912"/>
      <c r="AR291" s="2911"/>
      <c r="AS291" s="2912"/>
      <c r="AT291" s="2911"/>
      <c r="AU291" s="577"/>
      <c r="AV291" s="2913"/>
      <c r="AW291" s="2914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2900" t="s">
        <v>301</v>
      </c>
      <c r="C302" s="2901">
        <f t="shared" si="42"/>
        <v>0</v>
      </c>
      <c r="D302" s="2902">
        <f>SUM(F302,H302,J302,L302,N302,P302,R302,T302,V302,X302,Z302,AB302,AD302,AF302,AH302,AJ302,AL302)</f>
        <v>0</v>
      </c>
      <c r="E302" s="2903">
        <f t="shared" si="43"/>
        <v>0</v>
      </c>
      <c r="F302" s="2904">
        <f t="shared" ref="F302:AM302" si="44">SUM(F291:F301)</f>
        <v>0</v>
      </c>
      <c r="G302" s="2905">
        <f t="shared" si="44"/>
        <v>0</v>
      </c>
      <c r="H302" s="2904">
        <f t="shared" si="44"/>
        <v>0</v>
      </c>
      <c r="I302" s="2905">
        <f t="shared" si="44"/>
        <v>0</v>
      </c>
      <c r="J302" s="2904">
        <f t="shared" si="44"/>
        <v>0</v>
      </c>
      <c r="K302" s="2906">
        <f t="shared" si="44"/>
        <v>0</v>
      </c>
      <c r="L302" s="2904">
        <f t="shared" si="44"/>
        <v>0</v>
      </c>
      <c r="M302" s="2906">
        <f t="shared" si="44"/>
        <v>0</v>
      </c>
      <c r="N302" s="2904">
        <f t="shared" si="44"/>
        <v>0</v>
      </c>
      <c r="O302" s="2906">
        <f t="shared" si="44"/>
        <v>0</v>
      </c>
      <c r="P302" s="2904">
        <f t="shared" si="44"/>
        <v>0</v>
      </c>
      <c r="Q302" s="2906">
        <f t="shared" si="44"/>
        <v>0</v>
      </c>
      <c r="R302" s="2904">
        <f t="shared" si="44"/>
        <v>0</v>
      </c>
      <c r="S302" s="2906">
        <f t="shared" si="44"/>
        <v>0</v>
      </c>
      <c r="T302" s="2904">
        <f t="shared" si="44"/>
        <v>0</v>
      </c>
      <c r="U302" s="2906">
        <f t="shared" si="44"/>
        <v>0</v>
      </c>
      <c r="V302" s="2904">
        <f t="shared" si="44"/>
        <v>0</v>
      </c>
      <c r="W302" s="2906">
        <f t="shared" si="44"/>
        <v>0</v>
      </c>
      <c r="X302" s="2904">
        <f t="shared" si="44"/>
        <v>0</v>
      </c>
      <c r="Y302" s="2906">
        <f t="shared" si="44"/>
        <v>0</v>
      </c>
      <c r="Z302" s="2904">
        <f t="shared" si="44"/>
        <v>0</v>
      </c>
      <c r="AA302" s="2906">
        <f t="shared" si="44"/>
        <v>0</v>
      </c>
      <c r="AB302" s="2904">
        <f t="shared" si="44"/>
        <v>0</v>
      </c>
      <c r="AC302" s="2906">
        <f t="shared" si="44"/>
        <v>0</v>
      </c>
      <c r="AD302" s="2904">
        <f t="shared" si="44"/>
        <v>0</v>
      </c>
      <c r="AE302" s="2906">
        <f t="shared" si="44"/>
        <v>0</v>
      </c>
      <c r="AF302" s="2904">
        <f t="shared" si="44"/>
        <v>0</v>
      </c>
      <c r="AG302" s="2906">
        <f t="shared" si="44"/>
        <v>0</v>
      </c>
      <c r="AH302" s="2904">
        <f t="shared" si="44"/>
        <v>0</v>
      </c>
      <c r="AI302" s="2906">
        <f t="shared" si="44"/>
        <v>0</v>
      </c>
      <c r="AJ302" s="2904">
        <f t="shared" si="44"/>
        <v>0</v>
      </c>
      <c r="AK302" s="2906">
        <f t="shared" si="44"/>
        <v>0</v>
      </c>
      <c r="AL302" s="2907">
        <f t="shared" si="44"/>
        <v>0</v>
      </c>
      <c r="AM302" s="2908">
        <f t="shared" si="44"/>
        <v>0</v>
      </c>
      <c r="AN302" s="2915"/>
      <c r="AO302" s="2915"/>
      <c r="AP302" s="2916"/>
      <c r="AQ302" s="2917"/>
      <c r="AR302" s="2916"/>
      <c r="AS302" s="2917"/>
      <c r="AT302" s="2918"/>
      <c r="AU302" s="2919"/>
      <c r="AV302" s="2920"/>
      <c r="AW302" s="2921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4426" t="s">
        <v>318</v>
      </c>
      <c r="B303" s="2895" t="s">
        <v>299</v>
      </c>
      <c r="C303" s="2896">
        <f t="shared" si="42"/>
        <v>0</v>
      </c>
      <c r="D303" s="559">
        <f t="shared" si="43"/>
        <v>0</v>
      </c>
      <c r="E303" s="2897">
        <f t="shared" si="43"/>
        <v>0</v>
      </c>
      <c r="F303" s="2893"/>
      <c r="G303" s="2730"/>
      <c r="H303" s="2893"/>
      <c r="I303" s="2730"/>
      <c r="J303" s="2893"/>
      <c r="K303" s="2730"/>
      <c r="L303" s="2893"/>
      <c r="M303" s="2730"/>
      <c r="N303" s="2893"/>
      <c r="O303" s="2730"/>
      <c r="P303" s="2893"/>
      <c r="Q303" s="2730"/>
      <c r="R303" s="2893"/>
      <c r="S303" s="2730"/>
      <c r="T303" s="2893"/>
      <c r="U303" s="2730"/>
      <c r="V303" s="2893"/>
      <c r="W303" s="2730"/>
      <c r="X303" s="2893"/>
      <c r="Y303" s="2730"/>
      <c r="Z303" s="2893"/>
      <c r="AA303" s="2730"/>
      <c r="AB303" s="2893"/>
      <c r="AC303" s="2730"/>
      <c r="AD303" s="2893"/>
      <c r="AE303" s="2730"/>
      <c r="AF303" s="2893"/>
      <c r="AG303" s="2730"/>
      <c r="AH303" s="2893"/>
      <c r="AI303" s="2730"/>
      <c r="AJ303" s="2893"/>
      <c r="AK303" s="2730"/>
      <c r="AL303" s="2893"/>
      <c r="AM303" s="85"/>
      <c r="AN303" s="2910"/>
      <c r="AO303" s="2910"/>
      <c r="AP303" s="2911"/>
      <c r="AQ303" s="2912"/>
      <c r="AR303" s="2911"/>
      <c r="AS303" s="2912"/>
      <c r="AT303" s="2911"/>
      <c r="AU303" s="577"/>
      <c r="AV303" s="2913"/>
      <c r="AW303" s="2914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2900" t="s">
        <v>301</v>
      </c>
      <c r="C309" s="2901">
        <f t="shared" si="42"/>
        <v>0</v>
      </c>
      <c r="D309" s="2902">
        <f t="shared" si="43"/>
        <v>0</v>
      </c>
      <c r="E309" s="2922">
        <f t="shared" si="43"/>
        <v>0</v>
      </c>
      <c r="F309" s="2923">
        <f t="shared" ref="F309:AL309" si="45">SUM(F303:F308)</f>
        <v>0</v>
      </c>
      <c r="G309" s="2906">
        <f t="shared" si="45"/>
        <v>0</v>
      </c>
      <c r="H309" s="2923">
        <f>SUM(H303:H308)</f>
        <v>0</v>
      </c>
      <c r="I309" s="2906">
        <f t="shared" si="45"/>
        <v>0</v>
      </c>
      <c r="J309" s="2923">
        <f t="shared" si="45"/>
        <v>0</v>
      </c>
      <c r="K309" s="2906">
        <f t="shared" si="45"/>
        <v>0</v>
      </c>
      <c r="L309" s="2923">
        <f t="shared" si="45"/>
        <v>0</v>
      </c>
      <c r="M309" s="2906">
        <f t="shared" si="45"/>
        <v>0</v>
      </c>
      <c r="N309" s="2923">
        <f t="shared" si="45"/>
        <v>0</v>
      </c>
      <c r="O309" s="2906">
        <f t="shared" si="45"/>
        <v>0</v>
      </c>
      <c r="P309" s="2923">
        <f t="shared" si="45"/>
        <v>0</v>
      </c>
      <c r="Q309" s="2906">
        <f t="shared" si="45"/>
        <v>0</v>
      </c>
      <c r="R309" s="2923">
        <f t="shared" si="45"/>
        <v>0</v>
      </c>
      <c r="S309" s="2906">
        <f t="shared" si="45"/>
        <v>0</v>
      </c>
      <c r="T309" s="2923">
        <f t="shared" si="45"/>
        <v>0</v>
      </c>
      <c r="U309" s="2906">
        <f t="shared" si="45"/>
        <v>0</v>
      </c>
      <c r="V309" s="2923">
        <f t="shared" si="45"/>
        <v>0</v>
      </c>
      <c r="W309" s="2906">
        <f t="shared" si="45"/>
        <v>0</v>
      </c>
      <c r="X309" s="2923">
        <f t="shared" si="45"/>
        <v>0</v>
      </c>
      <c r="Y309" s="2906">
        <f t="shared" si="45"/>
        <v>0</v>
      </c>
      <c r="Z309" s="2923">
        <f t="shared" si="45"/>
        <v>0</v>
      </c>
      <c r="AA309" s="2906">
        <f t="shared" si="45"/>
        <v>0</v>
      </c>
      <c r="AB309" s="2923">
        <f t="shared" si="45"/>
        <v>0</v>
      </c>
      <c r="AC309" s="2906">
        <f t="shared" si="45"/>
        <v>0</v>
      </c>
      <c r="AD309" s="2923">
        <f t="shared" si="45"/>
        <v>0</v>
      </c>
      <c r="AE309" s="2906">
        <f t="shared" si="45"/>
        <v>0</v>
      </c>
      <c r="AF309" s="2923">
        <f t="shared" si="45"/>
        <v>0</v>
      </c>
      <c r="AG309" s="2906">
        <f t="shared" si="45"/>
        <v>0</v>
      </c>
      <c r="AH309" s="2923">
        <f t="shared" si="45"/>
        <v>0</v>
      </c>
      <c r="AI309" s="2906">
        <f t="shared" si="45"/>
        <v>0</v>
      </c>
      <c r="AJ309" s="2923">
        <f t="shared" si="45"/>
        <v>0</v>
      </c>
      <c r="AK309" s="2906">
        <f t="shared" si="45"/>
        <v>0</v>
      </c>
      <c r="AL309" s="2924">
        <f t="shared" si="45"/>
        <v>0</v>
      </c>
      <c r="AM309" s="2908">
        <f>SUM(AM303:AM308)</f>
        <v>0</v>
      </c>
      <c r="AN309" s="2925"/>
      <c r="AO309" s="2925"/>
      <c r="AP309" s="2926"/>
      <c r="AQ309" s="2927"/>
      <c r="AR309" s="2926"/>
      <c r="AS309" s="2927"/>
      <c r="AT309" s="2928"/>
      <c r="AU309" s="2929"/>
      <c r="AV309" s="2930"/>
      <c r="AW309" s="2931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4330" t="s">
        <v>319</v>
      </c>
      <c r="B310" s="4330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2906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2508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177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",[12]NOMBRE!B2," - ","( ",[12]NOMBRE!C2,[12]NOMBRE!D2,[12]NOMBRE!E2,[12]NOMBRE!F2,[12]NOMBRE!G2,"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",[12]NOMBRE!B6," - ","( ",[12]NOMBRE!C6,[12]NOMBRE!D6," )")</f>
        <v>MES: NOVIEMBRE - ( 11 )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",[12]NOMBRE!B7)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4240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2509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791" t="s">
        <v>3</v>
      </c>
      <c r="B8" s="1792"/>
      <c r="C8" s="1792"/>
      <c r="D8" s="1792"/>
      <c r="E8" s="1792"/>
      <c r="F8" s="19"/>
      <c r="G8" s="20"/>
      <c r="H8" s="634"/>
      <c r="I8" s="635"/>
      <c r="J8" s="20"/>
      <c r="K8" s="2947"/>
      <c r="L8" s="20"/>
      <c r="M8" s="634"/>
      <c r="N8" s="635"/>
      <c r="O8" s="635"/>
      <c r="P8" s="2511"/>
      <c r="Q8" s="20"/>
      <c r="R8" s="634"/>
      <c r="S8" s="634"/>
      <c r="T8" s="634"/>
      <c r="U8" s="634"/>
      <c r="V8" s="634"/>
      <c r="W8" s="634"/>
      <c r="X8" s="634"/>
      <c r="Y8" s="635"/>
      <c r="Z8" s="2512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4430" t="s">
        <v>4</v>
      </c>
      <c r="B9" s="4430"/>
      <c r="C9" s="4432" t="s">
        <v>5</v>
      </c>
      <c r="D9" s="4433"/>
      <c r="E9" s="4431"/>
      <c r="F9" s="4428" t="s">
        <v>6</v>
      </c>
      <c r="G9" s="4434"/>
      <c r="H9" s="4434"/>
      <c r="I9" s="4434"/>
      <c r="J9" s="4434"/>
      <c r="K9" s="4434"/>
      <c r="L9" s="4434"/>
      <c r="M9" s="4434"/>
      <c r="N9" s="4434"/>
      <c r="O9" s="4434"/>
      <c r="P9" s="4434"/>
      <c r="Q9" s="4434"/>
      <c r="R9" s="4434"/>
      <c r="S9" s="4434"/>
      <c r="T9" s="4434"/>
      <c r="U9" s="4434"/>
      <c r="V9" s="4434"/>
      <c r="W9" s="4434"/>
      <c r="X9" s="4434"/>
      <c r="Y9" s="4429"/>
      <c r="AY9" s="9"/>
      <c r="AZ9" s="9"/>
    </row>
    <row r="10" spans="1:130" ht="15" customHeight="1" x14ac:dyDescent="0.25">
      <c r="A10" s="4430"/>
      <c r="B10" s="4430"/>
      <c r="C10" s="4243"/>
      <c r="D10" s="4026"/>
      <c r="E10" s="4239"/>
      <c r="F10" s="4428" t="s">
        <v>7</v>
      </c>
      <c r="G10" s="4429"/>
      <c r="H10" s="4428" t="s">
        <v>8</v>
      </c>
      <c r="I10" s="4429"/>
      <c r="J10" s="4428" t="s">
        <v>9</v>
      </c>
      <c r="K10" s="4429"/>
      <c r="L10" s="4428" t="s">
        <v>10</v>
      </c>
      <c r="M10" s="4429"/>
      <c r="N10" s="4428" t="s">
        <v>11</v>
      </c>
      <c r="O10" s="4429"/>
      <c r="P10" s="4428" t="s">
        <v>12</v>
      </c>
      <c r="Q10" s="4429"/>
      <c r="R10" s="4428" t="s">
        <v>13</v>
      </c>
      <c r="S10" s="4429"/>
      <c r="T10" s="4428" t="s">
        <v>14</v>
      </c>
      <c r="U10" s="4429"/>
      <c r="V10" s="4428" t="s">
        <v>15</v>
      </c>
      <c r="W10" s="4429"/>
      <c r="X10" s="4428" t="s">
        <v>16</v>
      </c>
      <c r="Y10" s="4429"/>
      <c r="AY10" s="9"/>
      <c r="AZ10" s="9"/>
    </row>
    <row r="11" spans="1:130" ht="21" x14ac:dyDescent="0.25">
      <c r="A11" s="4430"/>
      <c r="B11" s="4430"/>
      <c r="C11" s="2948" t="s">
        <v>17</v>
      </c>
      <c r="D11" s="2949" t="s">
        <v>18</v>
      </c>
      <c r="E11" s="2950" t="s">
        <v>19</v>
      </c>
      <c r="F11" s="2951" t="s">
        <v>18</v>
      </c>
      <c r="G11" s="2950" t="s">
        <v>19</v>
      </c>
      <c r="H11" s="2951" t="s">
        <v>18</v>
      </c>
      <c r="I11" s="2950" t="s">
        <v>19</v>
      </c>
      <c r="J11" s="2951" t="s">
        <v>18</v>
      </c>
      <c r="K11" s="2950" t="s">
        <v>19</v>
      </c>
      <c r="L11" s="2951" t="s">
        <v>18</v>
      </c>
      <c r="M11" s="2950" t="s">
        <v>19</v>
      </c>
      <c r="N11" s="2951" t="s">
        <v>18</v>
      </c>
      <c r="O11" s="2950" t="s">
        <v>19</v>
      </c>
      <c r="P11" s="2951" t="s">
        <v>18</v>
      </c>
      <c r="Q11" s="2950" t="s">
        <v>19</v>
      </c>
      <c r="R11" s="2951" t="s">
        <v>18</v>
      </c>
      <c r="S11" s="2950" t="s">
        <v>19</v>
      </c>
      <c r="T11" s="2951" t="s">
        <v>18</v>
      </c>
      <c r="U11" s="2950" t="s">
        <v>19</v>
      </c>
      <c r="V11" s="2951" t="s">
        <v>18</v>
      </c>
      <c r="W11" s="2950" t="s">
        <v>19</v>
      </c>
      <c r="X11" s="2951" t="s">
        <v>18</v>
      </c>
      <c r="Y11" s="2950" t="s">
        <v>19</v>
      </c>
      <c r="AY11" s="9"/>
      <c r="AZ11" s="9"/>
    </row>
    <row r="12" spans="1:130" x14ac:dyDescent="0.25">
      <c r="A12" s="4430" t="s">
        <v>20</v>
      </c>
      <c r="B12" s="4430"/>
      <c r="C12" s="2952">
        <f>SUM(D12+E12)</f>
        <v>0</v>
      </c>
      <c r="D12" s="2953">
        <f t="shared" ref="D12:E14" si="0">SUM(F12+H12+J12+L12+N12+P12+R12+T12+V12+X12)</f>
        <v>0</v>
      </c>
      <c r="E12" s="2954">
        <f t="shared" si="0"/>
        <v>0</v>
      </c>
      <c r="F12" s="2955"/>
      <c r="G12" s="2956"/>
      <c r="H12" s="2955"/>
      <c r="I12" s="2956"/>
      <c r="J12" s="2955"/>
      <c r="K12" s="2956"/>
      <c r="L12" s="2955"/>
      <c r="M12" s="2956"/>
      <c r="N12" s="2955"/>
      <c r="O12" s="2956"/>
      <c r="P12" s="2955"/>
      <c r="Q12" s="2956"/>
      <c r="R12" s="2955"/>
      <c r="S12" s="2956"/>
      <c r="T12" s="2955"/>
      <c r="U12" s="2956"/>
      <c r="V12" s="2955"/>
      <c r="W12" s="2956"/>
      <c r="X12" s="2955"/>
      <c r="Y12" s="2956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4431" t="s">
        <v>21</v>
      </c>
      <c r="B13" s="2957" t="s">
        <v>22</v>
      </c>
      <c r="C13" s="2958">
        <f>SUM(D13+E13)</f>
        <v>0</v>
      </c>
      <c r="D13" s="39">
        <f t="shared" si="0"/>
        <v>0</v>
      </c>
      <c r="E13" s="2959">
        <f t="shared" si="0"/>
        <v>0</v>
      </c>
      <c r="F13" s="2960"/>
      <c r="G13" s="2961"/>
      <c r="H13" s="2960"/>
      <c r="I13" s="2961"/>
      <c r="J13" s="2960"/>
      <c r="K13" s="2961"/>
      <c r="L13" s="2960"/>
      <c r="M13" s="2961"/>
      <c r="N13" s="2960"/>
      <c r="O13" s="2961"/>
      <c r="P13" s="2960"/>
      <c r="Q13" s="2961"/>
      <c r="R13" s="2960"/>
      <c r="S13" s="2961"/>
      <c r="T13" s="2960"/>
      <c r="U13" s="2961"/>
      <c r="V13" s="2960"/>
      <c r="W13" s="2961"/>
      <c r="X13" s="2960"/>
      <c r="Y13" s="2961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4239"/>
      <c r="B14" s="2693" t="s">
        <v>23</v>
      </c>
      <c r="C14" s="44">
        <f>SUM(D14+E14)</f>
        <v>0</v>
      </c>
      <c r="D14" s="2523">
        <f t="shared" si="0"/>
        <v>0</v>
      </c>
      <c r="E14" s="46">
        <f t="shared" si="0"/>
        <v>0</v>
      </c>
      <c r="F14" s="2962"/>
      <c r="G14" s="2963"/>
      <c r="H14" s="47"/>
      <c r="I14" s="48"/>
      <c r="J14" s="47"/>
      <c r="K14" s="48"/>
      <c r="L14" s="2962"/>
      <c r="M14" s="2963"/>
      <c r="N14" s="2962"/>
      <c r="O14" s="2963"/>
      <c r="P14" s="2962"/>
      <c r="Q14" s="2963"/>
      <c r="R14" s="2962"/>
      <c r="S14" s="2963"/>
      <c r="T14" s="2962"/>
      <c r="U14" s="2964"/>
      <c r="V14" s="2962"/>
      <c r="W14" s="2964"/>
      <c r="X14" s="2962"/>
      <c r="Y14" s="2963"/>
      <c r="Z14" s="35"/>
      <c r="AY14" s="9"/>
      <c r="AZ14" s="9"/>
    </row>
    <row r="15" spans="1:130" ht="15.75" x14ac:dyDescent="0.25">
      <c r="A15" s="1791" t="s">
        <v>24</v>
      </c>
      <c r="B15" s="1792"/>
      <c r="C15" s="1792"/>
      <c r="D15" s="1792"/>
      <c r="E15" s="1792"/>
      <c r="F15" s="1792"/>
      <c r="G15" s="1792"/>
      <c r="H15" s="1792"/>
      <c r="I15" s="1792"/>
      <c r="J15" s="1792"/>
      <c r="K15" s="1792"/>
      <c r="L15" s="1792"/>
      <c r="M15" s="1792"/>
      <c r="N15" s="1792"/>
      <c r="O15" s="1792"/>
      <c r="P15" s="19"/>
      <c r="Q15" s="2691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4436" t="s">
        <v>25</v>
      </c>
      <c r="B16" s="4436" t="s">
        <v>26</v>
      </c>
      <c r="C16" s="4432" t="s">
        <v>27</v>
      </c>
      <c r="D16" s="4433"/>
      <c r="E16" s="4431"/>
      <c r="F16" s="4437" t="s">
        <v>28</v>
      </c>
      <c r="G16" s="4438"/>
      <c r="H16" s="4438"/>
      <c r="I16" s="4438"/>
      <c r="J16" s="4438"/>
      <c r="K16" s="4438"/>
      <c r="L16" s="4438"/>
      <c r="M16" s="4438"/>
      <c r="N16" s="4438"/>
      <c r="O16" s="4438"/>
      <c r="P16" s="4438"/>
      <c r="Q16" s="4438"/>
      <c r="R16" s="4435" t="s">
        <v>29</v>
      </c>
      <c r="S16" s="4431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4243"/>
      <c r="D17" s="4026"/>
      <c r="E17" s="4239"/>
      <c r="F17" s="4428" t="s">
        <v>31</v>
      </c>
      <c r="G17" s="4429"/>
      <c r="H17" s="4428" t="s">
        <v>32</v>
      </c>
      <c r="I17" s="4429"/>
      <c r="J17" s="4428" t="s">
        <v>15</v>
      </c>
      <c r="K17" s="4429"/>
      <c r="L17" s="4428" t="s">
        <v>33</v>
      </c>
      <c r="M17" s="4429"/>
      <c r="N17" s="4428" t="s">
        <v>34</v>
      </c>
      <c r="O17" s="4429"/>
      <c r="P17" s="4428" t="s">
        <v>35</v>
      </c>
      <c r="Q17" s="4434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4251"/>
      <c r="B18" s="4251"/>
      <c r="C18" s="2965" t="s">
        <v>17</v>
      </c>
      <c r="D18" s="2966" t="s">
        <v>18</v>
      </c>
      <c r="E18" s="2950" t="s">
        <v>19</v>
      </c>
      <c r="F18" s="2948" t="s">
        <v>18</v>
      </c>
      <c r="G18" s="2950" t="s">
        <v>19</v>
      </c>
      <c r="H18" s="2948" t="s">
        <v>18</v>
      </c>
      <c r="I18" s="2950" t="s">
        <v>19</v>
      </c>
      <c r="J18" s="2948" t="s">
        <v>18</v>
      </c>
      <c r="K18" s="2950" t="s">
        <v>19</v>
      </c>
      <c r="L18" s="2948" t="s">
        <v>18</v>
      </c>
      <c r="M18" s="2950" t="s">
        <v>19</v>
      </c>
      <c r="N18" s="2948" t="s">
        <v>18</v>
      </c>
      <c r="O18" s="2950" t="s">
        <v>19</v>
      </c>
      <c r="P18" s="2948" t="s">
        <v>18</v>
      </c>
      <c r="Q18" s="2967" t="s">
        <v>19</v>
      </c>
      <c r="R18" s="3743"/>
      <c r="S18" s="4239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4428" t="s">
        <v>36</v>
      </c>
      <c r="B19" s="4429"/>
      <c r="C19" s="2968">
        <f>SUM(D19+E19)</f>
        <v>0</v>
      </c>
      <c r="D19" s="2969">
        <f>SUM(F19+H19+J19+L19+N19+P19)</f>
        <v>0</v>
      </c>
      <c r="E19" s="2970">
        <f>SUM(G19+I19+K19+M19+O19+Q19)</f>
        <v>0</v>
      </c>
      <c r="F19" s="2955"/>
      <c r="G19" s="2971"/>
      <c r="H19" s="2955"/>
      <c r="I19" s="2971"/>
      <c r="J19" s="2955"/>
      <c r="K19" s="2971"/>
      <c r="L19" s="2955"/>
      <c r="M19" s="2971"/>
      <c r="N19" s="2955"/>
      <c r="O19" s="2971"/>
      <c r="P19" s="2955"/>
      <c r="Q19" s="2972"/>
      <c r="R19" s="2973"/>
      <c r="S19" s="2956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4436" t="s">
        <v>39</v>
      </c>
      <c r="B20" s="2974" t="s">
        <v>22</v>
      </c>
      <c r="C20" s="2958">
        <f>SUM(D20+E20)</f>
        <v>0</v>
      </c>
      <c r="D20" s="59">
        <f t="shared" ref="D20:E35" si="1">SUM(F20+H20+J20+L20+N20+P20)</f>
        <v>0</v>
      </c>
      <c r="E20" s="2959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2690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4251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4436" t="s">
        <v>43</v>
      </c>
      <c r="B24" s="2974" t="s">
        <v>44</v>
      </c>
      <c r="C24" s="2958">
        <f t="shared" si="2"/>
        <v>0</v>
      </c>
      <c r="D24" s="59">
        <f t="shared" si="1"/>
        <v>0</v>
      </c>
      <c r="E24" s="2959">
        <f t="shared" si="1"/>
        <v>0</v>
      </c>
      <c r="F24" s="2960"/>
      <c r="G24" s="2975"/>
      <c r="H24" s="60"/>
      <c r="I24" s="61"/>
      <c r="J24" s="2960"/>
      <c r="K24" s="2975"/>
      <c r="L24" s="2960"/>
      <c r="M24" s="2975"/>
      <c r="N24" s="2976"/>
      <c r="O24" s="2975"/>
      <c r="P24" s="2976"/>
      <c r="Q24" s="2977"/>
      <c r="R24" s="2978"/>
      <c r="S24" s="2961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2689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2689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2690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4436" t="s">
        <v>57</v>
      </c>
      <c r="B38" s="2979" t="s">
        <v>40</v>
      </c>
      <c r="C38" s="2968">
        <f t="shared" si="3"/>
        <v>0</v>
      </c>
      <c r="D38" s="2969">
        <f t="shared" si="4"/>
        <v>0</v>
      </c>
      <c r="E38" s="2959">
        <f t="shared" si="4"/>
        <v>0</v>
      </c>
      <c r="F38" s="2960"/>
      <c r="G38" s="2975"/>
      <c r="H38" s="2960"/>
      <c r="I38" s="2975"/>
      <c r="J38" s="2960"/>
      <c r="K38" s="2975"/>
      <c r="L38" s="2960"/>
      <c r="M38" s="2975"/>
      <c r="N38" s="2960"/>
      <c r="O38" s="2975"/>
      <c r="P38" s="2976"/>
      <c r="Q38" s="2977"/>
      <c r="R38" s="2978"/>
      <c r="S38" s="2961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2690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4251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2980" t="s">
        <v>58</v>
      </c>
      <c r="B41" s="2980"/>
      <c r="C41" s="2980"/>
      <c r="D41" s="2980"/>
      <c r="E41" s="2980"/>
      <c r="F41" s="2980"/>
      <c r="G41" s="2980"/>
      <c r="H41" s="2980"/>
      <c r="I41" s="2980"/>
      <c r="J41" s="2980"/>
      <c r="K41" s="2980"/>
      <c r="L41" s="2980"/>
      <c r="M41" s="2980"/>
      <c r="N41" s="2980"/>
      <c r="O41" s="2980"/>
      <c r="P41" s="2980"/>
      <c r="Q41" s="273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4436" t="s">
        <v>59</v>
      </c>
      <c r="B42" s="4048" t="s">
        <v>27</v>
      </c>
      <c r="C42" s="4033"/>
      <c r="D42" s="4036"/>
      <c r="E42" s="4437" t="s">
        <v>28</v>
      </c>
      <c r="F42" s="4438"/>
      <c r="G42" s="4438"/>
      <c r="H42" s="4438"/>
      <c r="I42" s="4438"/>
      <c r="J42" s="4438"/>
      <c r="K42" s="4438"/>
      <c r="L42" s="4438"/>
      <c r="M42" s="4438"/>
      <c r="N42" s="4438"/>
      <c r="O42" s="4438"/>
      <c r="P42" s="4439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4243"/>
      <c r="C43" s="3628"/>
      <c r="D43" s="4239"/>
      <c r="E43" s="4428" t="s">
        <v>31</v>
      </c>
      <c r="F43" s="4429"/>
      <c r="G43" s="4428" t="s">
        <v>32</v>
      </c>
      <c r="H43" s="4429"/>
      <c r="I43" s="4428" t="s">
        <v>15</v>
      </c>
      <c r="J43" s="4429"/>
      <c r="K43" s="4428" t="s">
        <v>33</v>
      </c>
      <c r="L43" s="4429"/>
      <c r="M43" s="4428" t="s">
        <v>34</v>
      </c>
      <c r="N43" s="4429"/>
      <c r="O43" s="4428" t="s">
        <v>35</v>
      </c>
      <c r="P43" s="4429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4251"/>
      <c r="B44" s="2965" t="s">
        <v>17</v>
      </c>
      <c r="C44" s="2966" t="s">
        <v>18</v>
      </c>
      <c r="D44" s="2701" t="s">
        <v>19</v>
      </c>
      <c r="E44" s="2948" t="s">
        <v>18</v>
      </c>
      <c r="F44" s="2700" t="s">
        <v>19</v>
      </c>
      <c r="G44" s="2948" t="s">
        <v>18</v>
      </c>
      <c r="H44" s="2700" t="s">
        <v>19</v>
      </c>
      <c r="I44" s="2948" t="s">
        <v>18</v>
      </c>
      <c r="J44" s="2700" t="s">
        <v>19</v>
      </c>
      <c r="K44" s="2948" t="s">
        <v>18</v>
      </c>
      <c r="L44" s="2700" t="s">
        <v>19</v>
      </c>
      <c r="M44" s="2948" t="s">
        <v>18</v>
      </c>
      <c r="N44" s="2700" t="s">
        <v>19</v>
      </c>
      <c r="O44" s="2948" t="s">
        <v>18</v>
      </c>
      <c r="P44" s="2700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2981" t="s">
        <v>40</v>
      </c>
      <c r="B45" s="2982">
        <f>SUM(C45+D45)</f>
        <v>0</v>
      </c>
      <c r="C45" s="121">
        <f>SUM(E45+G45+I45+K45+M45+O45)</f>
        <v>0</v>
      </c>
      <c r="D45" s="2983">
        <f>SUM(F45+H45+J45+L45+N45+P45)</f>
        <v>0</v>
      </c>
      <c r="E45" s="2960"/>
      <c r="F45" s="2961"/>
      <c r="G45" s="2960"/>
      <c r="H45" s="2961"/>
      <c r="I45" s="2960"/>
      <c r="J45" s="2975"/>
      <c r="K45" s="2960"/>
      <c r="L45" s="2975"/>
      <c r="M45" s="2976"/>
      <c r="N45" s="2975"/>
      <c r="O45" s="2976"/>
      <c r="P45" s="2975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IF(B45&lt;[12]A05!C90,"*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IF(B45&lt;[12]A05!C90,1,0)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IF(B46&lt;[12]A05!C91,"*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IF(B46&lt;[12]A05!C91,1,0)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IF(B47&lt;[12]A05!C92,"*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IF(B47&lt;[12]A05!C92,1,0)</f>
        <v>0</v>
      </c>
    </row>
    <row r="48" spans="1:105" s="12" customFormat="1" x14ac:dyDescent="0.25">
      <c r="A48" s="2984" t="s">
        <v>60</v>
      </c>
      <c r="B48" s="2985">
        <f>SUM(C48:D48)</f>
        <v>0</v>
      </c>
      <c r="C48" s="2986">
        <f t="shared" si="5"/>
        <v>0</v>
      </c>
      <c r="D48" s="2987">
        <f t="shared" si="5"/>
        <v>0</v>
      </c>
      <c r="E48" s="2955"/>
      <c r="F48" s="2956"/>
      <c r="G48" s="2955"/>
      <c r="H48" s="2956"/>
      <c r="I48" s="2955"/>
      <c r="J48" s="2971"/>
      <c r="K48" s="2955"/>
      <c r="L48" s="2971"/>
      <c r="M48" s="2988"/>
      <c r="N48" s="2971"/>
      <c r="O48" s="2988"/>
      <c r="P48" s="2971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IF(B48&lt;[12]A05!C93,"*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IF(B48&lt;[12]A05!C93,1,0)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2748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4440" t="s">
        <v>21</v>
      </c>
      <c r="B50" s="4048" t="s">
        <v>5</v>
      </c>
      <c r="C50" s="4033"/>
      <c r="D50" s="4036"/>
      <c r="E50" s="4430" t="s">
        <v>28</v>
      </c>
      <c r="F50" s="4430"/>
      <c r="G50" s="4430"/>
      <c r="H50" s="443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4243"/>
      <c r="C51" s="3628"/>
      <c r="D51" s="4239"/>
      <c r="E51" s="4428" t="s">
        <v>8</v>
      </c>
      <c r="F51" s="4429"/>
      <c r="G51" s="4428" t="s">
        <v>9</v>
      </c>
      <c r="H51" s="4429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4259"/>
      <c r="B52" s="2965" t="s">
        <v>17</v>
      </c>
      <c r="C52" s="2966" t="s">
        <v>18</v>
      </c>
      <c r="D52" s="2701" t="s">
        <v>19</v>
      </c>
      <c r="E52" s="2948" t="s">
        <v>18</v>
      </c>
      <c r="F52" s="2950" t="s">
        <v>19</v>
      </c>
      <c r="G52" s="2948" t="s">
        <v>18</v>
      </c>
      <c r="H52" s="2950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2984" t="s">
        <v>62</v>
      </c>
      <c r="B53" s="2989">
        <f>SUM(C53+D53)</f>
        <v>0</v>
      </c>
      <c r="C53" s="2990">
        <f>SUM(E53+G53)</f>
        <v>0</v>
      </c>
      <c r="D53" s="2970">
        <f>SUM(F53+H53)</f>
        <v>0</v>
      </c>
      <c r="E53" s="2991">
        <f>SUM(E54:E56)</f>
        <v>0</v>
      </c>
      <c r="F53" s="2987">
        <f>SUM(F54:F56)</f>
        <v>0</v>
      </c>
      <c r="G53" s="2992">
        <f>SUM(G54:G56)</f>
        <v>0</v>
      </c>
      <c r="H53" s="2993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4048" t="s">
        <v>66</v>
      </c>
      <c r="B58" s="4036"/>
      <c r="C58" s="4436" t="s">
        <v>67</v>
      </c>
      <c r="D58" s="4428" t="s">
        <v>68</v>
      </c>
      <c r="E58" s="4434"/>
      <c r="F58" s="4434"/>
      <c r="G58" s="4434"/>
      <c r="H58" s="4434"/>
      <c r="I58" s="4441"/>
      <c r="J58" s="4038" t="s">
        <v>29</v>
      </c>
      <c r="K58" s="403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4243"/>
      <c r="B59" s="4239"/>
      <c r="C59" s="4251"/>
      <c r="D59" s="2994" t="s">
        <v>69</v>
      </c>
      <c r="E59" s="2994" t="s">
        <v>70</v>
      </c>
      <c r="F59" s="2950" t="s">
        <v>71</v>
      </c>
      <c r="G59" s="2967" t="s">
        <v>72</v>
      </c>
      <c r="H59" s="2995" t="s">
        <v>73</v>
      </c>
      <c r="I59" s="2996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2958">
        <f>SUM(D60:G60)</f>
        <v>0</v>
      </c>
      <c r="D60" s="2997"/>
      <c r="E60" s="2997"/>
      <c r="F60" s="2961"/>
      <c r="G60" s="2998"/>
      <c r="H60" s="2999"/>
      <c r="I60" s="3000"/>
      <c r="J60" s="2998"/>
      <c r="K60" s="2975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3001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3002"/>
      <c r="V61" s="3001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3002"/>
      <c r="V62" s="3001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3003"/>
      <c r="V63" s="3001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4036" t="s">
        <v>26</v>
      </c>
      <c r="B68" s="4048" t="s">
        <v>5</v>
      </c>
      <c r="C68" s="4033"/>
      <c r="D68" s="4036"/>
      <c r="E68" s="4447" t="s">
        <v>28</v>
      </c>
      <c r="F68" s="4447"/>
      <c r="G68" s="4447"/>
      <c r="H68" s="4448"/>
      <c r="I68" s="4434" t="s">
        <v>83</v>
      </c>
      <c r="J68" s="4442"/>
      <c r="K68" s="4443" t="s">
        <v>84</v>
      </c>
      <c r="L68" s="4442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4243"/>
      <c r="C69" s="3215"/>
      <c r="D69" s="4239"/>
      <c r="E69" s="4443" t="s">
        <v>83</v>
      </c>
      <c r="F69" s="4442"/>
      <c r="G69" s="4434" t="s">
        <v>84</v>
      </c>
      <c r="H69" s="4444"/>
      <c r="I69" s="4038" t="s">
        <v>29</v>
      </c>
      <c r="J69" s="4445" t="s">
        <v>30</v>
      </c>
      <c r="K69" s="4446" t="s">
        <v>29</v>
      </c>
      <c r="L69" s="4445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4239"/>
      <c r="B70" s="3004" t="s">
        <v>17</v>
      </c>
      <c r="C70" s="3005" t="s">
        <v>18</v>
      </c>
      <c r="D70" s="2701" t="s">
        <v>19</v>
      </c>
      <c r="E70" s="2948" t="s">
        <v>18</v>
      </c>
      <c r="F70" s="3006" t="s">
        <v>19</v>
      </c>
      <c r="G70" s="2948" t="s">
        <v>18</v>
      </c>
      <c r="H70" s="3007" t="s">
        <v>19</v>
      </c>
      <c r="I70" s="4262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2960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760"/>
      <c r="V74" s="2760"/>
      <c r="W74" s="2760"/>
      <c r="X74" s="2760"/>
      <c r="Y74" s="2760"/>
      <c r="Z74" s="2567"/>
      <c r="AA74" s="2567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2567"/>
      <c r="V75" s="2567"/>
      <c r="W75" s="2567"/>
      <c r="X75" s="2567"/>
      <c r="Y75" s="2567"/>
      <c r="Z75" s="2567"/>
      <c r="AA75" s="2567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759" t="s">
        <v>88</v>
      </c>
      <c r="B76" s="3759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2567"/>
      <c r="R76" s="2567"/>
      <c r="S76" s="2567"/>
      <c r="T76" s="2567"/>
      <c r="U76" s="2567"/>
      <c r="V76" s="2567"/>
      <c r="W76" s="2567"/>
      <c r="X76" s="2567"/>
      <c r="Y76" s="2567"/>
      <c r="Z76" s="2567"/>
      <c r="AZ76" s="9"/>
    </row>
    <row r="77" spans="1:130" x14ac:dyDescent="0.25">
      <c r="A77" s="4251"/>
      <c r="B77" s="4251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2567"/>
      <c r="R77" s="2567"/>
      <c r="S77" s="2567"/>
      <c r="T77" s="2567"/>
      <c r="U77" s="2567"/>
      <c r="V77" s="2567"/>
      <c r="W77" s="2567"/>
      <c r="X77" s="2567"/>
      <c r="Y77" s="2567"/>
      <c r="Z77" s="2567"/>
      <c r="AZ77" s="9"/>
    </row>
    <row r="78" spans="1:130" x14ac:dyDescent="0.25">
      <c r="A78" s="3008" t="s">
        <v>67</v>
      </c>
      <c r="B78" s="3008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3003"/>
      <c r="R78" s="3003"/>
      <c r="S78" s="3009"/>
      <c r="T78" s="3009"/>
      <c r="U78" s="3009"/>
      <c r="V78" s="3009"/>
      <c r="W78" s="3009"/>
      <c r="X78" s="3009"/>
      <c r="Y78" s="3003"/>
      <c r="Z78" s="3003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3003"/>
      <c r="R79" s="3003"/>
      <c r="S79" s="3009"/>
      <c r="T79" s="3009"/>
      <c r="U79" s="3009"/>
      <c r="V79" s="3009"/>
      <c r="W79" s="3009"/>
      <c r="X79" s="3009"/>
      <c r="Y79" s="3003"/>
      <c r="Z79" s="3003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3003"/>
      <c r="R80" s="3003"/>
      <c r="S80" s="3009"/>
      <c r="T80" s="3009"/>
      <c r="U80" s="3009"/>
      <c r="V80" s="3009"/>
      <c r="W80" s="3009"/>
      <c r="X80" s="3009"/>
      <c r="Y80" s="3003"/>
      <c r="Z80" s="3003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3003"/>
      <c r="R81" s="3003"/>
      <c r="S81" s="3009"/>
      <c r="T81" s="3009"/>
      <c r="U81" s="3009"/>
      <c r="V81" s="3009"/>
      <c r="W81" s="3009"/>
      <c r="X81" s="3009"/>
      <c r="Y81" s="3003"/>
      <c r="Z81" s="3003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3003"/>
      <c r="R82" s="3003"/>
      <c r="S82" s="3009"/>
      <c r="T82" s="3009"/>
      <c r="U82" s="3009"/>
      <c r="V82" s="3009"/>
      <c r="W82" s="3009"/>
      <c r="X82" s="3009"/>
      <c r="Y82" s="3003"/>
      <c r="Z82" s="3003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3003"/>
      <c r="S83" s="3003"/>
      <c r="T83" s="3003"/>
      <c r="U83" s="3009"/>
      <c r="V83" s="3009"/>
      <c r="W83" s="3009"/>
      <c r="X83" s="3009"/>
      <c r="Y83" s="3009"/>
      <c r="Z83" s="3003"/>
      <c r="AA83" s="3003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2995" t="s">
        <v>93</v>
      </c>
      <c r="B84" s="2994" t="s">
        <v>94</v>
      </c>
      <c r="C84" s="2994" t="s">
        <v>95</v>
      </c>
      <c r="D84" s="2994" t="s">
        <v>96</v>
      </c>
      <c r="E84" s="2994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3010"/>
      <c r="R84" s="3010"/>
      <c r="S84" s="3010"/>
      <c r="T84" s="3011"/>
      <c r="U84" s="3011"/>
      <c r="V84" s="3011"/>
      <c r="W84" s="3011"/>
      <c r="X84" s="3011"/>
      <c r="Y84" s="3010"/>
      <c r="Z84" s="3010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3012" t="s">
        <v>98</v>
      </c>
      <c r="B85" s="2997"/>
      <c r="C85" s="2997"/>
      <c r="D85" s="2997"/>
      <c r="E85" s="2997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3013"/>
      <c r="R85" s="3013"/>
      <c r="S85" s="3013"/>
      <c r="T85" s="3014"/>
      <c r="U85" s="3014"/>
      <c r="V85" s="3014"/>
      <c r="W85" s="3014"/>
      <c r="X85" s="3014"/>
      <c r="Y85" s="3013"/>
      <c r="Z85" s="3013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2475" t="s">
        <v>99</v>
      </c>
      <c r="B86" s="2476"/>
      <c r="C86" s="2476"/>
      <c r="D86" s="2476"/>
      <c r="E86" s="2476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013"/>
      <c r="R86" s="3013"/>
      <c r="S86" s="3013"/>
      <c r="T86" s="3013"/>
      <c r="U86" s="3013"/>
      <c r="V86" s="3013"/>
      <c r="W86" s="3013"/>
      <c r="X86" s="3013"/>
      <c r="Y86" s="3013"/>
      <c r="Z86" s="3013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1422"/>
      <c r="J87" s="3015"/>
      <c r="K87" s="3016"/>
      <c r="L87" s="3013"/>
      <c r="M87" s="3013"/>
      <c r="N87" s="3013"/>
      <c r="O87" s="3013"/>
      <c r="P87" s="3017"/>
      <c r="Q87" s="3015"/>
      <c r="R87" s="3013"/>
      <c r="S87" s="3013"/>
      <c r="T87" s="3013"/>
      <c r="U87" s="3013"/>
      <c r="V87" s="3013"/>
      <c r="W87" s="3013"/>
      <c r="X87" s="3013"/>
      <c r="Y87" s="3013"/>
      <c r="Z87" s="3013"/>
      <c r="AA87" s="3013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4454" t="s">
        <v>101</v>
      </c>
      <c r="B88" s="4455"/>
      <c r="C88" s="3018" t="s">
        <v>102</v>
      </c>
      <c r="D88" s="3019" t="s">
        <v>103</v>
      </c>
      <c r="E88" s="3019" t="s">
        <v>104</v>
      </c>
      <c r="F88" s="3019" t="s">
        <v>105</v>
      </c>
      <c r="G88" s="223"/>
      <c r="H88" s="223"/>
      <c r="I88" s="3020"/>
      <c r="J88" s="3020"/>
      <c r="K88" s="3016"/>
      <c r="L88" s="3013"/>
      <c r="M88" s="3013"/>
      <c r="N88" s="3013"/>
      <c r="O88" s="3013"/>
      <c r="P88" s="3013"/>
      <c r="Q88" s="3013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4455" t="s">
        <v>106</v>
      </c>
      <c r="B89" s="3021" t="s">
        <v>107</v>
      </c>
      <c r="C89" s="2997"/>
      <c r="D89" s="3022"/>
      <c r="E89" s="2997"/>
      <c r="F89" s="2997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023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024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024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024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3015"/>
      <c r="L93" s="3025"/>
      <c r="M93" s="3025"/>
      <c r="N93" s="3024"/>
      <c r="O93" s="3024"/>
      <c r="P93" s="3024"/>
      <c r="Q93" s="3024"/>
      <c r="R93" s="3024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4456" t="s">
        <v>113</v>
      </c>
      <c r="B94" s="4457"/>
      <c r="C94" s="4449" t="s">
        <v>67</v>
      </c>
      <c r="D94" s="4450"/>
      <c r="E94" s="4451"/>
      <c r="F94" s="4449" t="s">
        <v>114</v>
      </c>
      <c r="G94" s="4451"/>
      <c r="H94" s="4449" t="s">
        <v>115</v>
      </c>
      <c r="I94" s="4451"/>
      <c r="J94" s="3026"/>
      <c r="K94" s="3027"/>
      <c r="L94" s="3025"/>
      <c r="M94" s="3025"/>
      <c r="N94" s="3027"/>
      <c r="O94" s="3027"/>
      <c r="P94" s="3024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3028" t="s">
        <v>17</v>
      </c>
      <c r="D95" s="3029" t="s">
        <v>18</v>
      </c>
      <c r="E95" s="3030" t="s">
        <v>19</v>
      </c>
      <c r="F95" s="3031" t="s">
        <v>18</v>
      </c>
      <c r="G95" s="3030" t="s">
        <v>19</v>
      </c>
      <c r="H95" s="3031" t="s">
        <v>18</v>
      </c>
      <c r="I95" s="3032" t="s">
        <v>19</v>
      </c>
      <c r="J95" s="3026"/>
      <c r="K95" s="3027"/>
      <c r="L95" s="3027"/>
      <c r="M95" s="3025"/>
      <c r="N95" s="3025"/>
      <c r="O95" s="3027"/>
      <c r="P95" s="3027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4449" t="s">
        <v>67</v>
      </c>
      <c r="B96" s="4451"/>
      <c r="C96" s="3033">
        <f>SUM(C97:C101)</f>
        <v>0</v>
      </c>
      <c r="D96" s="3034">
        <f t="shared" ref="D96:I96" si="9">SUM(D97:D101)</f>
        <v>0</v>
      </c>
      <c r="E96" s="3035">
        <f t="shared" si="9"/>
        <v>0</v>
      </c>
      <c r="F96" s="3036">
        <f>SUM(F97:F101)</f>
        <v>0</v>
      </c>
      <c r="G96" s="3037">
        <f t="shared" si="9"/>
        <v>0</v>
      </c>
      <c r="H96" s="3036">
        <f t="shared" si="9"/>
        <v>0</v>
      </c>
      <c r="I96" s="3037">
        <f t="shared" si="9"/>
        <v>0</v>
      </c>
      <c r="J96" s="3038"/>
      <c r="K96" s="3027"/>
      <c r="L96" s="3027"/>
      <c r="M96" s="3025"/>
      <c r="N96" s="3025"/>
      <c r="O96" s="3039"/>
      <c r="P96" s="3039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4452" t="s">
        <v>22</v>
      </c>
      <c r="B97" s="4453"/>
      <c r="C97" s="3040">
        <f>SUM(D97+E97)</f>
        <v>0</v>
      </c>
      <c r="D97" s="3041">
        <f>SUM(F97+H97)</f>
        <v>0</v>
      </c>
      <c r="E97" s="3042">
        <f t="shared" ref="D97:E101" si="10">SUM(G97+I97)</f>
        <v>0</v>
      </c>
      <c r="F97" s="3043"/>
      <c r="G97" s="3044"/>
      <c r="H97" s="3043"/>
      <c r="I97" s="3045"/>
      <c r="J97" s="3046"/>
      <c r="K97" s="3027"/>
      <c r="L97" s="3027"/>
      <c r="M97" s="3025"/>
      <c r="N97" s="3025"/>
      <c r="O97" s="3039"/>
      <c r="P97" s="3039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3046"/>
      <c r="K98" s="3027"/>
      <c r="L98" s="3027"/>
      <c r="M98" s="3025"/>
      <c r="N98" s="3025"/>
      <c r="O98" s="3039"/>
      <c r="P98" s="3039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3046"/>
      <c r="K99" s="3027"/>
      <c r="L99" s="3027"/>
      <c r="M99" s="3025"/>
      <c r="N99" s="3025"/>
      <c r="O99" s="3039"/>
      <c r="P99" s="3039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3046"/>
      <c r="K100" s="3027"/>
      <c r="L100" s="3027"/>
      <c r="M100" s="3025"/>
      <c r="N100" s="3025"/>
      <c r="O100" s="3039"/>
      <c r="P100" s="3039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3046"/>
      <c r="K101" s="3027"/>
      <c r="L101" s="3027"/>
      <c r="M101" s="3025"/>
      <c r="N101" s="3025"/>
      <c r="O101" s="3039"/>
      <c r="P101" s="3039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4458" t="s">
        <v>120</v>
      </c>
      <c r="B104" s="4459"/>
      <c r="C104" s="4460" t="s">
        <v>121</v>
      </c>
      <c r="D104" s="3245"/>
      <c r="E104" s="4457"/>
      <c r="F104" s="4461" t="s">
        <v>28</v>
      </c>
      <c r="G104" s="4462"/>
      <c r="H104" s="4462"/>
      <c r="I104" s="4462"/>
      <c r="J104" s="4462"/>
      <c r="K104" s="4462"/>
      <c r="L104" s="4462"/>
      <c r="M104" s="4462"/>
      <c r="N104" s="4462"/>
      <c r="O104" s="4462"/>
      <c r="P104" s="4462"/>
      <c r="Q104" s="4462"/>
      <c r="R104" s="4462"/>
      <c r="S104" s="4462"/>
      <c r="T104" s="4462"/>
      <c r="U104" s="4463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549"/>
      <c r="C105" s="3182"/>
      <c r="D105" s="3215"/>
      <c r="E105" s="3177"/>
      <c r="F105" s="4449" t="s">
        <v>122</v>
      </c>
      <c r="G105" s="4450"/>
      <c r="H105" s="4449" t="s">
        <v>123</v>
      </c>
      <c r="I105" s="4451"/>
      <c r="J105" s="4449" t="s">
        <v>124</v>
      </c>
      <c r="K105" s="4451"/>
      <c r="L105" s="4449" t="s">
        <v>125</v>
      </c>
      <c r="M105" s="4451"/>
      <c r="N105" s="4449" t="s">
        <v>126</v>
      </c>
      <c r="O105" s="4451"/>
      <c r="P105" s="4449" t="s">
        <v>127</v>
      </c>
      <c r="Q105" s="4451"/>
      <c r="R105" s="4449" t="s">
        <v>128</v>
      </c>
      <c r="S105" s="4451"/>
      <c r="T105" s="4449" t="s">
        <v>129</v>
      </c>
      <c r="U105" s="4451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764"/>
      <c r="B106" s="3660"/>
      <c r="C106" s="3028" t="s">
        <v>17</v>
      </c>
      <c r="D106" s="3047" t="s">
        <v>18</v>
      </c>
      <c r="E106" s="2688" t="s">
        <v>19</v>
      </c>
      <c r="F106" s="3031" t="s">
        <v>18</v>
      </c>
      <c r="G106" s="2692" t="s">
        <v>19</v>
      </c>
      <c r="H106" s="3031" t="s">
        <v>18</v>
      </c>
      <c r="I106" s="3048" t="s">
        <v>19</v>
      </c>
      <c r="J106" s="3031" t="s">
        <v>18</v>
      </c>
      <c r="K106" s="3048" t="s">
        <v>19</v>
      </c>
      <c r="L106" s="3031" t="s">
        <v>18</v>
      </c>
      <c r="M106" s="3048" t="s">
        <v>19</v>
      </c>
      <c r="N106" s="3031" t="s">
        <v>18</v>
      </c>
      <c r="O106" s="3048" t="s">
        <v>19</v>
      </c>
      <c r="P106" s="3031" t="s">
        <v>18</v>
      </c>
      <c r="Q106" s="3048" t="s">
        <v>19</v>
      </c>
      <c r="R106" s="3031" t="s">
        <v>18</v>
      </c>
      <c r="S106" s="3048" t="s">
        <v>19</v>
      </c>
      <c r="T106" s="3031" t="s">
        <v>18</v>
      </c>
      <c r="U106" s="3048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4464" t="s">
        <v>130</v>
      </c>
      <c r="B107" s="4464"/>
      <c r="C107" s="3049">
        <f>SUM(D107+E107)</f>
        <v>0</v>
      </c>
      <c r="D107" s="39">
        <f>+H107+J107+L107+N107+P107+R107+T107</f>
        <v>0</v>
      </c>
      <c r="E107" s="3050">
        <f>+I107+K107+M107+O107+Q107+S107+U107</f>
        <v>0</v>
      </c>
      <c r="F107" s="3051"/>
      <c r="G107" s="3052"/>
      <c r="H107" s="2960"/>
      <c r="I107" s="2975"/>
      <c r="J107" s="2960"/>
      <c r="K107" s="2975"/>
      <c r="L107" s="2960"/>
      <c r="M107" s="2975"/>
      <c r="N107" s="2960"/>
      <c r="O107" s="2975"/>
      <c r="P107" s="3053"/>
      <c r="Q107" s="2975"/>
      <c r="R107" s="3053"/>
      <c r="S107" s="2975"/>
      <c r="T107" s="3053"/>
      <c r="U107" s="2975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758"/>
      <c r="Q112" s="1005"/>
      <c r="R112" s="758"/>
      <c r="S112" s="1005"/>
      <c r="T112" s="758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4467" t="s">
        <v>136</v>
      </c>
      <c r="B113" s="3054" t="s">
        <v>137</v>
      </c>
      <c r="C113" s="3055">
        <f t="shared" si="11"/>
        <v>0</v>
      </c>
      <c r="D113" s="3056">
        <f t="shared" ref="D113:E115" si="13">SUM(F113+H113+J113+L113+N113+P113+R113+T113)</f>
        <v>0</v>
      </c>
      <c r="E113" s="3050">
        <f t="shared" si="13"/>
        <v>0</v>
      </c>
      <c r="F113" s="2960"/>
      <c r="G113" s="3057"/>
      <c r="H113" s="2960"/>
      <c r="I113" s="3058"/>
      <c r="J113" s="2960"/>
      <c r="K113" s="2975"/>
      <c r="L113" s="2960"/>
      <c r="M113" s="2975"/>
      <c r="N113" s="2960"/>
      <c r="O113" s="3058"/>
      <c r="P113" s="2960"/>
      <c r="Q113" s="3058"/>
      <c r="R113" s="2960"/>
      <c r="S113" s="3058"/>
      <c r="T113" s="2960"/>
      <c r="U113" s="3058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189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3059"/>
      <c r="K116" s="3059"/>
      <c r="L116" s="3060"/>
      <c r="M116" s="3061"/>
      <c r="N116" s="3062"/>
      <c r="O116" s="311"/>
      <c r="P116" s="3062"/>
      <c r="Q116" s="3063"/>
      <c r="R116" s="3064"/>
      <c r="S116" s="3064"/>
      <c r="T116" s="3062"/>
      <c r="U116" s="3062"/>
      <c r="V116" s="3062"/>
      <c r="W116" s="1245"/>
      <c r="X116" s="3062"/>
      <c r="Y116" s="1245"/>
      <c r="Z116" s="3065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4461" t="s">
        <v>28</v>
      </c>
      <c r="G117" s="4462"/>
      <c r="H117" s="4462"/>
      <c r="I117" s="4462"/>
      <c r="J117" s="4462"/>
      <c r="K117" s="4462"/>
      <c r="L117" s="4462"/>
      <c r="M117" s="4462"/>
      <c r="N117" s="4462"/>
      <c r="O117" s="4462"/>
      <c r="P117" s="4462"/>
      <c r="Q117" s="4462"/>
      <c r="R117" s="4462"/>
      <c r="S117" s="4462"/>
      <c r="T117" s="3258"/>
      <c r="U117" s="3258"/>
      <c r="V117" s="4462"/>
      <c r="W117" s="4462"/>
      <c r="X117" s="4462"/>
      <c r="Y117" s="4462"/>
      <c r="Z117" s="4462"/>
      <c r="AA117" s="4463"/>
      <c r="AY117" s="9"/>
      <c r="AZ117" s="9"/>
    </row>
    <row r="118" spans="1:130" ht="15" customHeight="1" x14ac:dyDescent="0.25">
      <c r="A118" s="3188"/>
      <c r="B118" s="3188"/>
      <c r="C118" s="3182"/>
      <c r="D118" s="3215"/>
      <c r="E118" s="3177"/>
      <c r="F118" s="4449" t="s">
        <v>141</v>
      </c>
      <c r="G118" s="4451"/>
      <c r="H118" s="4449" t="s">
        <v>142</v>
      </c>
      <c r="I118" s="4451"/>
      <c r="J118" s="4449" t="s">
        <v>143</v>
      </c>
      <c r="K118" s="4451"/>
      <c r="L118" s="4450" t="s">
        <v>144</v>
      </c>
      <c r="M118" s="4451"/>
      <c r="N118" s="4449" t="s">
        <v>145</v>
      </c>
      <c r="O118" s="4451"/>
      <c r="P118" s="4449" t="s">
        <v>146</v>
      </c>
      <c r="Q118" s="4451"/>
      <c r="R118" s="4449" t="s">
        <v>147</v>
      </c>
      <c r="S118" s="4451"/>
      <c r="T118" s="4449" t="s">
        <v>148</v>
      </c>
      <c r="U118" s="4451"/>
      <c r="V118" s="4449" t="s">
        <v>149</v>
      </c>
      <c r="W118" s="4451"/>
      <c r="X118" s="4449" t="s">
        <v>150</v>
      </c>
      <c r="Y118" s="4451"/>
      <c r="Z118" s="4465" t="s">
        <v>129</v>
      </c>
      <c r="AA118" s="4466"/>
      <c r="AY118" s="9"/>
      <c r="AZ118" s="9"/>
    </row>
    <row r="119" spans="1:130" ht="21" x14ac:dyDescent="0.25">
      <c r="A119" s="3189"/>
      <c r="B119" s="3189"/>
      <c r="C119" s="3031" t="s">
        <v>17</v>
      </c>
      <c r="D119" s="3047" t="s">
        <v>18</v>
      </c>
      <c r="E119" s="3032" t="s">
        <v>19</v>
      </c>
      <c r="F119" s="3031" t="s">
        <v>18</v>
      </c>
      <c r="G119" s="2688" t="s">
        <v>19</v>
      </c>
      <c r="H119" s="3031" t="s">
        <v>18</v>
      </c>
      <c r="I119" s="2688" t="s">
        <v>19</v>
      </c>
      <c r="J119" s="3031" t="s">
        <v>18</v>
      </c>
      <c r="K119" s="2688" t="s">
        <v>19</v>
      </c>
      <c r="L119" s="3029" t="s">
        <v>18</v>
      </c>
      <c r="M119" s="2688" t="s">
        <v>19</v>
      </c>
      <c r="N119" s="3031" t="s">
        <v>18</v>
      </c>
      <c r="O119" s="2688" t="s">
        <v>19</v>
      </c>
      <c r="P119" s="3031" t="s">
        <v>18</v>
      </c>
      <c r="Q119" s="2688" t="s">
        <v>19</v>
      </c>
      <c r="R119" s="3031" t="s">
        <v>18</v>
      </c>
      <c r="S119" s="3066" t="s">
        <v>19</v>
      </c>
      <c r="T119" s="3031" t="s">
        <v>18</v>
      </c>
      <c r="U119" s="2688" t="s">
        <v>19</v>
      </c>
      <c r="V119" s="3031" t="s">
        <v>18</v>
      </c>
      <c r="W119" s="2688" t="s">
        <v>19</v>
      </c>
      <c r="X119" s="3031" t="s">
        <v>18</v>
      </c>
      <c r="Y119" s="2688" t="s">
        <v>19</v>
      </c>
      <c r="Z119" s="3067" t="s">
        <v>18</v>
      </c>
      <c r="AA119" s="1250" t="s">
        <v>19</v>
      </c>
      <c r="AY119" s="9"/>
      <c r="AZ119" s="9"/>
    </row>
    <row r="120" spans="1:130" x14ac:dyDescent="0.25">
      <c r="A120" s="4470" t="s">
        <v>151</v>
      </c>
      <c r="B120" s="2974" t="s">
        <v>152</v>
      </c>
      <c r="C120" s="3068">
        <f t="shared" ref="C120:C149" si="14">SUM(D120+E120)</f>
        <v>0</v>
      </c>
      <c r="D120" s="325">
        <f>SUM(F120+H120+J120+L120+N120+P120+R120+T120+V120+X120+Z120)</f>
        <v>0</v>
      </c>
      <c r="E120" s="3069">
        <f>SUM(G120+I120+K120+M120+O120+Q120+S120+U120+W120+Y120+AA120)</f>
        <v>0</v>
      </c>
      <c r="F120" s="2960"/>
      <c r="G120" s="3058"/>
      <c r="H120" s="2960"/>
      <c r="I120" s="2975"/>
      <c r="J120" s="2960"/>
      <c r="K120" s="2975"/>
      <c r="L120" s="3070"/>
      <c r="M120" s="2975"/>
      <c r="N120" s="2960"/>
      <c r="O120" s="2975"/>
      <c r="P120" s="2960"/>
      <c r="Q120" s="2975"/>
      <c r="R120" s="2960"/>
      <c r="S120" s="2975"/>
      <c r="T120" s="2960"/>
      <c r="U120" s="2975"/>
      <c r="V120" s="3053"/>
      <c r="W120" s="2975"/>
      <c r="X120" s="3053"/>
      <c r="Y120" s="2975"/>
      <c r="Z120" s="3057"/>
      <c r="AA120" s="3071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2690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2690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4470" t="s">
        <v>157</v>
      </c>
      <c r="B125" s="2974" t="s">
        <v>152</v>
      </c>
      <c r="C125" s="3068">
        <f t="shared" si="14"/>
        <v>0</v>
      </c>
      <c r="D125" s="325">
        <f t="shared" si="15"/>
        <v>0</v>
      </c>
      <c r="E125" s="3069">
        <f t="shared" si="15"/>
        <v>0</v>
      </c>
      <c r="F125" s="2960"/>
      <c r="G125" s="3058"/>
      <c r="H125" s="2960"/>
      <c r="I125" s="2975"/>
      <c r="J125" s="2960"/>
      <c r="K125" s="2975"/>
      <c r="L125" s="3070"/>
      <c r="M125" s="2975"/>
      <c r="N125" s="2960"/>
      <c r="O125" s="2975"/>
      <c r="P125" s="2960"/>
      <c r="Q125" s="2975"/>
      <c r="R125" s="2960"/>
      <c r="S125" s="2975"/>
      <c r="T125" s="2960"/>
      <c r="U125" s="2975"/>
      <c r="V125" s="3053"/>
      <c r="W125" s="2975"/>
      <c r="X125" s="3053"/>
      <c r="Y125" s="2975"/>
      <c r="Z125" s="3057"/>
      <c r="AA125" s="3071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2690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2690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4467" t="s">
        <v>158</v>
      </c>
      <c r="B130" s="2974" t="s">
        <v>152</v>
      </c>
      <c r="C130" s="3068">
        <f t="shared" si="14"/>
        <v>0</v>
      </c>
      <c r="D130" s="325">
        <f t="shared" si="15"/>
        <v>0</v>
      </c>
      <c r="E130" s="3069">
        <f t="shared" si="15"/>
        <v>0</v>
      </c>
      <c r="F130" s="2960"/>
      <c r="G130" s="3058"/>
      <c r="H130" s="2960"/>
      <c r="I130" s="2975"/>
      <c r="J130" s="2960"/>
      <c r="K130" s="2975"/>
      <c r="L130" s="3070"/>
      <c r="M130" s="2975"/>
      <c r="N130" s="2960"/>
      <c r="O130" s="2975"/>
      <c r="P130" s="2960"/>
      <c r="Q130" s="2975"/>
      <c r="R130" s="2960"/>
      <c r="S130" s="2975"/>
      <c r="T130" s="2960"/>
      <c r="U130" s="2975"/>
      <c r="V130" s="3053"/>
      <c r="W130" s="2975"/>
      <c r="X130" s="3053"/>
      <c r="Y130" s="2975"/>
      <c r="Z130" s="3057"/>
      <c r="AA130" s="3071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2690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2690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189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4470" t="s">
        <v>159</v>
      </c>
      <c r="B135" s="2974" t="s">
        <v>152</v>
      </c>
      <c r="C135" s="3068">
        <f t="shared" si="14"/>
        <v>0</v>
      </c>
      <c r="D135" s="325">
        <f t="shared" si="15"/>
        <v>0</v>
      </c>
      <c r="E135" s="3069">
        <f t="shared" si="15"/>
        <v>0</v>
      </c>
      <c r="F135" s="2960"/>
      <c r="G135" s="3058"/>
      <c r="H135" s="2960"/>
      <c r="I135" s="2975"/>
      <c r="J135" s="2960"/>
      <c r="K135" s="2975"/>
      <c r="L135" s="3070"/>
      <c r="M135" s="2975"/>
      <c r="N135" s="2960"/>
      <c r="O135" s="2975"/>
      <c r="P135" s="2960"/>
      <c r="Q135" s="2975"/>
      <c r="R135" s="2960"/>
      <c r="S135" s="2975"/>
      <c r="T135" s="2960"/>
      <c r="U135" s="2975"/>
      <c r="V135" s="3053"/>
      <c r="W135" s="2975"/>
      <c r="X135" s="3053"/>
      <c r="Y135" s="2975"/>
      <c r="Z135" s="3057"/>
      <c r="AA135" s="3071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2690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2690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4470" t="s">
        <v>160</v>
      </c>
      <c r="B140" s="2974" t="s">
        <v>152</v>
      </c>
      <c r="C140" s="3068">
        <f t="shared" si="14"/>
        <v>0</v>
      </c>
      <c r="D140" s="325">
        <f t="shared" si="15"/>
        <v>0</v>
      </c>
      <c r="E140" s="3069">
        <f t="shared" si="15"/>
        <v>0</v>
      </c>
      <c r="F140" s="2960"/>
      <c r="G140" s="3058"/>
      <c r="H140" s="2960"/>
      <c r="I140" s="2975"/>
      <c r="J140" s="2960"/>
      <c r="K140" s="2975"/>
      <c r="L140" s="3070"/>
      <c r="M140" s="2975"/>
      <c r="N140" s="2960"/>
      <c r="O140" s="2975"/>
      <c r="P140" s="2960"/>
      <c r="Q140" s="2975"/>
      <c r="R140" s="2960"/>
      <c r="S140" s="2975"/>
      <c r="T140" s="2960"/>
      <c r="U140" s="2975"/>
      <c r="V140" s="3053"/>
      <c r="W140" s="2975"/>
      <c r="X140" s="3053"/>
      <c r="Y140" s="2975"/>
      <c r="Z140" s="3057"/>
      <c r="AA140" s="3071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2690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2690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4467" t="s">
        <v>161</v>
      </c>
      <c r="B145" s="2974" t="s">
        <v>152</v>
      </c>
      <c r="C145" s="3068">
        <f t="shared" si="14"/>
        <v>0</v>
      </c>
      <c r="D145" s="325">
        <f t="shared" si="15"/>
        <v>0</v>
      </c>
      <c r="E145" s="3069">
        <f t="shared" si="15"/>
        <v>0</v>
      </c>
      <c r="F145" s="2960"/>
      <c r="G145" s="3058"/>
      <c r="H145" s="2960"/>
      <c r="I145" s="2975"/>
      <c r="J145" s="2960"/>
      <c r="K145" s="2975"/>
      <c r="L145" s="3070"/>
      <c r="M145" s="2975"/>
      <c r="N145" s="2960"/>
      <c r="O145" s="2975"/>
      <c r="P145" s="2960"/>
      <c r="Q145" s="2975"/>
      <c r="R145" s="2960"/>
      <c r="S145" s="2975"/>
      <c r="T145" s="2960"/>
      <c r="U145" s="2975"/>
      <c r="V145" s="3053"/>
      <c r="W145" s="2975"/>
      <c r="X145" s="3053"/>
      <c r="Y145" s="2975"/>
      <c r="Z145" s="3057"/>
      <c r="AA145" s="3071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2690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2690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4468" t="s">
        <v>162</v>
      </c>
      <c r="B150" s="4469"/>
      <c r="C150" s="3072">
        <f>SUM(C120:C149)</f>
        <v>0</v>
      </c>
      <c r="D150" s="3073">
        <f>SUM(D120:D149)</f>
        <v>0</v>
      </c>
      <c r="E150" s="3074">
        <f>SUM(E120:E149)</f>
        <v>0</v>
      </c>
      <c r="F150" s="3075">
        <f>SUM(F120:F149)</f>
        <v>0</v>
      </c>
      <c r="G150" s="3076">
        <f t="shared" ref="G150:AA150" si="16">SUM(G120:G149)</f>
        <v>0</v>
      </c>
      <c r="H150" s="3075">
        <f t="shared" si="16"/>
        <v>0</v>
      </c>
      <c r="I150" s="3076">
        <f t="shared" si="16"/>
        <v>0</v>
      </c>
      <c r="J150" s="3075">
        <f t="shared" si="16"/>
        <v>0</v>
      </c>
      <c r="K150" s="3076">
        <f t="shared" si="16"/>
        <v>0</v>
      </c>
      <c r="L150" s="3075">
        <f t="shared" si="16"/>
        <v>0</v>
      </c>
      <c r="M150" s="3076">
        <f t="shared" si="16"/>
        <v>0</v>
      </c>
      <c r="N150" s="3075">
        <f t="shared" si="16"/>
        <v>0</v>
      </c>
      <c r="O150" s="3076">
        <f t="shared" si="16"/>
        <v>0</v>
      </c>
      <c r="P150" s="3075">
        <f t="shared" si="16"/>
        <v>0</v>
      </c>
      <c r="Q150" s="3076">
        <f t="shared" si="16"/>
        <v>0</v>
      </c>
      <c r="R150" s="3075">
        <f t="shared" si="16"/>
        <v>0</v>
      </c>
      <c r="S150" s="3076">
        <f t="shared" si="16"/>
        <v>0</v>
      </c>
      <c r="T150" s="3075">
        <f t="shared" si="16"/>
        <v>0</v>
      </c>
      <c r="U150" s="3076">
        <f t="shared" si="16"/>
        <v>0</v>
      </c>
      <c r="V150" s="3075">
        <f t="shared" si="16"/>
        <v>0</v>
      </c>
      <c r="W150" s="3076">
        <f t="shared" si="16"/>
        <v>0</v>
      </c>
      <c r="X150" s="3075">
        <f t="shared" si="16"/>
        <v>0</v>
      </c>
      <c r="Y150" s="3076">
        <f t="shared" si="16"/>
        <v>0</v>
      </c>
      <c r="Z150" s="3077">
        <f t="shared" si="16"/>
        <v>0</v>
      </c>
      <c r="AA150" s="3078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2690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2690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4460" t="s">
        <v>164</v>
      </c>
      <c r="B156" s="2974" t="s">
        <v>152</v>
      </c>
      <c r="C156" s="3068">
        <f t="shared" si="18"/>
        <v>0</v>
      </c>
      <c r="D156" s="325">
        <f t="shared" si="19"/>
        <v>0</v>
      </c>
      <c r="E156" s="3069">
        <f t="shared" si="17"/>
        <v>0</v>
      </c>
      <c r="F156" s="2960"/>
      <c r="G156" s="3058"/>
      <c r="H156" s="2960"/>
      <c r="I156" s="2975"/>
      <c r="J156" s="2960"/>
      <c r="K156" s="2975"/>
      <c r="L156" s="3070"/>
      <c r="M156" s="2975"/>
      <c r="N156" s="2960"/>
      <c r="O156" s="2975"/>
      <c r="P156" s="2960"/>
      <c r="Q156" s="2975"/>
      <c r="R156" s="2960"/>
      <c r="S156" s="2975"/>
      <c r="T156" s="2960"/>
      <c r="U156" s="2975"/>
      <c r="V156" s="3053"/>
      <c r="W156" s="2975"/>
      <c r="X156" s="3053"/>
      <c r="Y156" s="2975"/>
      <c r="Z156" s="3057"/>
      <c r="AA156" s="3071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2690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2690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4468" t="s">
        <v>162</v>
      </c>
      <c r="B161" s="4469"/>
      <c r="C161" s="3072">
        <f>SUM(C151:C160)</f>
        <v>0</v>
      </c>
      <c r="D161" s="3073">
        <f>SUM(D151:D160)</f>
        <v>0</v>
      </c>
      <c r="E161" s="3074">
        <f>SUM(E151:E160)</f>
        <v>0</v>
      </c>
      <c r="F161" s="3072">
        <f>SUM(F151:F160)</f>
        <v>0</v>
      </c>
      <c r="G161" s="3076">
        <f t="shared" ref="G161:AA161" si="20">SUM(G151:G160)</f>
        <v>0</v>
      </c>
      <c r="H161" s="3072">
        <f t="shared" si="20"/>
        <v>0</v>
      </c>
      <c r="I161" s="3076">
        <f t="shared" si="20"/>
        <v>0</v>
      </c>
      <c r="J161" s="3072">
        <f t="shared" si="20"/>
        <v>0</v>
      </c>
      <c r="K161" s="3076">
        <f t="shared" si="20"/>
        <v>0</v>
      </c>
      <c r="L161" s="3072">
        <f t="shared" si="20"/>
        <v>0</v>
      </c>
      <c r="M161" s="3076">
        <f t="shared" si="20"/>
        <v>0</v>
      </c>
      <c r="N161" s="3072">
        <f t="shared" si="20"/>
        <v>0</v>
      </c>
      <c r="O161" s="3076">
        <f t="shared" si="20"/>
        <v>0</v>
      </c>
      <c r="P161" s="3072">
        <f t="shared" si="20"/>
        <v>0</v>
      </c>
      <c r="Q161" s="3076">
        <f t="shared" si="20"/>
        <v>0</v>
      </c>
      <c r="R161" s="3072">
        <f t="shared" si="20"/>
        <v>0</v>
      </c>
      <c r="S161" s="3076">
        <f t="shared" si="20"/>
        <v>0</v>
      </c>
      <c r="T161" s="3072">
        <f t="shared" si="20"/>
        <v>0</v>
      </c>
      <c r="U161" s="3076">
        <f t="shared" si="20"/>
        <v>0</v>
      </c>
      <c r="V161" s="3072">
        <f t="shared" si="20"/>
        <v>0</v>
      </c>
      <c r="W161" s="3076">
        <f t="shared" si="20"/>
        <v>0</v>
      </c>
      <c r="X161" s="3072">
        <f t="shared" si="20"/>
        <v>0</v>
      </c>
      <c r="Y161" s="3076">
        <f t="shared" si="20"/>
        <v>0</v>
      </c>
      <c r="Z161" s="3079">
        <f t="shared" si="20"/>
        <v>0</v>
      </c>
      <c r="AA161" s="3078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4457"/>
      <c r="C163" s="4460" t="s">
        <v>67</v>
      </c>
      <c r="D163" s="3245"/>
      <c r="E163" s="4457"/>
      <c r="F163" s="4449" t="s">
        <v>28</v>
      </c>
      <c r="G163" s="4450"/>
      <c r="H163" s="4450"/>
      <c r="I163" s="4450"/>
      <c r="J163" s="4450"/>
      <c r="K163" s="4450"/>
      <c r="L163" s="4450"/>
      <c r="M163" s="4450"/>
      <c r="N163" s="4450"/>
      <c r="O163" s="4450"/>
      <c r="P163" s="4450"/>
      <c r="Q163" s="4450"/>
      <c r="R163" s="4450"/>
      <c r="S163" s="4450"/>
      <c r="T163" s="4450"/>
      <c r="U163" s="4450"/>
      <c r="V163" s="4450"/>
      <c r="W163" s="4450"/>
      <c r="X163" s="4450"/>
      <c r="Y163" s="4450"/>
      <c r="Z163" s="4450"/>
      <c r="AA163" s="4450"/>
      <c r="AB163" s="4450"/>
      <c r="AC163" s="4450"/>
      <c r="AD163" s="4450"/>
      <c r="AE163" s="4450"/>
      <c r="AF163" s="4450"/>
      <c r="AG163" s="4450"/>
      <c r="AH163" s="4450"/>
      <c r="AI163" s="4450"/>
      <c r="AJ163" s="4450"/>
      <c r="AK163" s="4450"/>
      <c r="AL163" s="4450"/>
      <c r="AM163" s="4451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3182"/>
      <c r="D164" s="3215"/>
      <c r="E164" s="3177"/>
      <c r="F164" s="4449" t="s">
        <v>166</v>
      </c>
      <c r="G164" s="4451"/>
      <c r="H164" s="4449" t="s">
        <v>167</v>
      </c>
      <c r="I164" s="4451"/>
      <c r="J164" s="4449" t="s">
        <v>145</v>
      </c>
      <c r="K164" s="4451"/>
      <c r="L164" s="4471" t="s">
        <v>146</v>
      </c>
      <c r="M164" s="4472"/>
      <c r="N164" s="4472" t="s">
        <v>147</v>
      </c>
      <c r="O164" s="4473"/>
      <c r="P164" s="4449" t="s">
        <v>168</v>
      </c>
      <c r="Q164" s="4451"/>
      <c r="R164" s="4450" t="s">
        <v>169</v>
      </c>
      <c r="S164" s="4451"/>
      <c r="T164" s="4450" t="s">
        <v>170</v>
      </c>
      <c r="U164" s="4451"/>
      <c r="V164" s="4449" t="s">
        <v>171</v>
      </c>
      <c r="W164" s="4451"/>
      <c r="X164" s="4450" t="s">
        <v>172</v>
      </c>
      <c r="Y164" s="4451"/>
      <c r="Z164" s="4465" t="s">
        <v>173</v>
      </c>
      <c r="AA164" s="4466"/>
      <c r="AB164" s="4465" t="s">
        <v>174</v>
      </c>
      <c r="AC164" s="4466"/>
      <c r="AD164" s="4465" t="s">
        <v>175</v>
      </c>
      <c r="AE164" s="4466"/>
      <c r="AF164" s="4465" t="s">
        <v>149</v>
      </c>
      <c r="AG164" s="4466"/>
      <c r="AH164" s="4465" t="s">
        <v>176</v>
      </c>
      <c r="AI164" s="4466"/>
      <c r="AJ164" s="4465" t="s">
        <v>177</v>
      </c>
      <c r="AK164" s="4466"/>
      <c r="AL164" s="4474" t="s">
        <v>129</v>
      </c>
      <c r="AM164" s="4466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177"/>
      <c r="C165" s="3028" t="s">
        <v>17</v>
      </c>
      <c r="D165" s="3080" t="s">
        <v>18</v>
      </c>
      <c r="E165" s="2698" t="s">
        <v>19</v>
      </c>
      <c r="F165" s="3081" t="s">
        <v>18</v>
      </c>
      <c r="G165" s="2698" t="s">
        <v>19</v>
      </c>
      <c r="H165" s="3081" t="s">
        <v>18</v>
      </c>
      <c r="I165" s="2698" t="s">
        <v>19</v>
      </c>
      <c r="J165" s="3081" t="s">
        <v>18</v>
      </c>
      <c r="K165" s="2698" t="s">
        <v>19</v>
      </c>
      <c r="L165" s="3031" t="s">
        <v>18</v>
      </c>
      <c r="M165" s="388" t="s">
        <v>19</v>
      </c>
      <c r="N165" s="3047" t="s">
        <v>18</v>
      </c>
      <c r="O165" s="3032" t="s">
        <v>19</v>
      </c>
      <c r="P165" s="3047" t="s">
        <v>18</v>
      </c>
      <c r="Q165" s="3032" t="s">
        <v>19</v>
      </c>
      <c r="R165" s="3029" t="s">
        <v>18</v>
      </c>
      <c r="S165" s="2688" t="s">
        <v>19</v>
      </c>
      <c r="T165" s="3029" t="s">
        <v>18</v>
      </c>
      <c r="U165" s="2688" t="s">
        <v>19</v>
      </c>
      <c r="V165" s="3031" t="s">
        <v>18</v>
      </c>
      <c r="W165" s="2688" t="s">
        <v>19</v>
      </c>
      <c r="X165" s="3029" t="s">
        <v>18</v>
      </c>
      <c r="Y165" s="2688" t="s">
        <v>19</v>
      </c>
      <c r="Z165" s="3067" t="s">
        <v>18</v>
      </c>
      <c r="AA165" s="1250" t="s">
        <v>19</v>
      </c>
      <c r="AB165" s="3067" t="s">
        <v>18</v>
      </c>
      <c r="AC165" s="1250" t="s">
        <v>19</v>
      </c>
      <c r="AD165" s="3067" t="s">
        <v>18</v>
      </c>
      <c r="AE165" s="1250" t="s">
        <v>19</v>
      </c>
      <c r="AF165" s="3067" t="s">
        <v>18</v>
      </c>
      <c r="AG165" s="1250" t="s">
        <v>19</v>
      </c>
      <c r="AH165" s="3067" t="s">
        <v>18</v>
      </c>
      <c r="AI165" s="1250" t="s">
        <v>19</v>
      </c>
      <c r="AJ165" s="3067" t="s">
        <v>18</v>
      </c>
      <c r="AK165" s="1250" t="s">
        <v>19</v>
      </c>
      <c r="AL165" s="3082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4459" t="s">
        <v>178</v>
      </c>
      <c r="B166" s="3083" t="s">
        <v>179</v>
      </c>
      <c r="C166" s="3068">
        <f>SUM(D166+E166)</f>
        <v>0</v>
      </c>
      <c r="D166" s="325">
        <f>SUM(F166+H166+J166+L166+N166+P166+R166+T166+V166+X166+Z166+AB166+AD166+AF166+AH166+AJ166+AL166)</f>
        <v>0</v>
      </c>
      <c r="E166" s="3084">
        <f>SUM(G166+I166+K166+M166+O166+Q166+S166+U166+W166+Y166+AA166+AC166+AE166+AG166+AI166+AK166+AM166)</f>
        <v>0</v>
      </c>
      <c r="F166" s="2960"/>
      <c r="G166" s="2975"/>
      <c r="H166" s="2960"/>
      <c r="I166" s="2975"/>
      <c r="J166" s="2960"/>
      <c r="K166" s="2975"/>
      <c r="L166" s="2960"/>
      <c r="M166" s="391"/>
      <c r="N166" s="391"/>
      <c r="O166" s="2975"/>
      <c r="P166" s="2960"/>
      <c r="Q166" s="2975"/>
      <c r="R166" s="3085"/>
      <c r="S166" s="2975"/>
      <c r="T166" s="3085"/>
      <c r="U166" s="2975"/>
      <c r="V166" s="2960"/>
      <c r="W166" s="2975"/>
      <c r="X166" s="3085"/>
      <c r="Y166" s="2975"/>
      <c r="Z166" s="3086"/>
      <c r="AA166" s="3071"/>
      <c r="AB166" s="3086"/>
      <c r="AC166" s="3071"/>
      <c r="AD166" s="3086"/>
      <c r="AE166" s="3071"/>
      <c r="AF166" s="3086"/>
      <c r="AG166" s="3071"/>
      <c r="AH166" s="3086"/>
      <c r="AI166" s="3071"/>
      <c r="AJ166" s="3086"/>
      <c r="AK166" s="3071"/>
      <c r="AL166" s="3087"/>
      <c r="AM166" s="3071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4459" t="s">
        <v>182</v>
      </c>
      <c r="B169" s="3083" t="s">
        <v>179</v>
      </c>
      <c r="C169" s="3068">
        <f t="shared" si="21"/>
        <v>0</v>
      </c>
      <c r="D169" s="325">
        <f t="shared" si="22"/>
        <v>0</v>
      </c>
      <c r="E169" s="3084">
        <f t="shared" si="22"/>
        <v>0</v>
      </c>
      <c r="F169" s="2960"/>
      <c r="G169" s="2975"/>
      <c r="H169" s="2960"/>
      <c r="I169" s="2975"/>
      <c r="J169" s="2960"/>
      <c r="K169" s="2975"/>
      <c r="L169" s="2960"/>
      <c r="M169" s="391"/>
      <c r="N169" s="391"/>
      <c r="O169" s="2975"/>
      <c r="P169" s="2960"/>
      <c r="Q169" s="2975"/>
      <c r="R169" s="3085"/>
      <c r="S169" s="2975"/>
      <c r="T169" s="3085"/>
      <c r="U169" s="2975"/>
      <c r="V169" s="2960"/>
      <c r="W169" s="2975"/>
      <c r="X169" s="3085"/>
      <c r="Y169" s="2975"/>
      <c r="Z169" s="3086"/>
      <c r="AA169" s="3071"/>
      <c r="AB169" s="3086"/>
      <c r="AC169" s="3071"/>
      <c r="AD169" s="3086"/>
      <c r="AE169" s="3071"/>
      <c r="AF169" s="3086"/>
      <c r="AG169" s="3071"/>
      <c r="AH169" s="3086"/>
      <c r="AI169" s="3071"/>
      <c r="AJ169" s="3086"/>
      <c r="AK169" s="3071"/>
      <c r="AL169" s="3087"/>
      <c r="AM169" s="3071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4467" t="s">
        <v>25</v>
      </c>
      <c r="B173" s="4467" t="s">
        <v>26</v>
      </c>
      <c r="C173" s="4460" t="s">
        <v>67</v>
      </c>
      <c r="D173" s="3245"/>
      <c r="E173" s="4457"/>
      <c r="F173" s="4449" t="s">
        <v>28</v>
      </c>
      <c r="G173" s="4450"/>
      <c r="H173" s="4450"/>
      <c r="I173" s="4450"/>
      <c r="J173" s="4450"/>
      <c r="K173" s="4450"/>
      <c r="L173" s="4450"/>
      <c r="M173" s="4450"/>
      <c r="N173" s="4450"/>
      <c r="O173" s="4451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215"/>
      <c r="E174" s="3177"/>
      <c r="F174" s="4449" t="s">
        <v>175</v>
      </c>
      <c r="G174" s="4451"/>
      <c r="H174" s="4449" t="s">
        <v>149</v>
      </c>
      <c r="I174" s="4451"/>
      <c r="J174" s="4449" t="s">
        <v>176</v>
      </c>
      <c r="K174" s="4451"/>
      <c r="L174" s="4449" t="s">
        <v>177</v>
      </c>
      <c r="M174" s="4451"/>
      <c r="N174" s="4449" t="s">
        <v>129</v>
      </c>
      <c r="O174" s="4451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189"/>
      <c r="B175" s="3189"/>
      <c r="C175" s="3028" t="s">
        <v>17</v>
      </c>
      <c r="D175" s="3080" t="s">
        <v>18</v>
      </c>
      <c r="E175" s="2698" t="s">
        <v>19</v>
      </c>
      <c r="F175" s="3081" t="s">
        <v>18</v>
      </c>
      <c r="G175" s="2698" t="s">
        <v>19</v>
      </c>
      <c r="H175" s="3081" t="s">
        <v>18</v>
      </c>
      <c r="I175" s="2698" t="s">
        <v>19</v>
      </c>
      <c r="J175" s="3081" t="s">
        <v>18</v>
      </c>
      <c r="K175" s="2698" t="s">
        <v>19</v>
      </c>
      <c r="L175" s="3081" t="s">
        <v>18</v>
      </c>
      <c r="M175" s="2698" t="s">
        <v>19</v>
      </c>
      <c r="N175" s="3081" t="s">
        <v>18</v>
      </c>
      <c r="O175" s="2698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4467" t="s">
        <v>184</v>
      </c>
      <c r="B176" s="3083" t="s">
        <v>185</v>
      </c>
      <c r="C176" s="3068">
        <f t="shared" ref="C176:C181" si="23">SUM(D176+E176)</f>
        <v>0</v>
      </c>
      <c r="D176" s="325">
        <f>SUM(F176+H176+J176+L176+N176)</f>
        <v>0</v>
      </c>
      <c r="E176" s="3084">
        <f t="shared" ref="D176:E181" si="24">SUM(G176+I176+K176+M176+O176)</f>
        <v>0</v>
      </c>
      <c r="F176" s="2960"/>
      <c r="G176" s="2977"/>
      <c r="H176" s="2960"/>
      <c r="I176" s="2975"/>
      <c r="J176" s="3085"/>
      <c r="K176" s="2977"/>
      <c r="L176" s="2960"/>
      <c r="M176" s="2975"/>
      <c r="N176" s="2960"/>
      <c r="O176" s="2975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189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4467" t="s">
        <v>188</v>
      </c>
      <c r="B179" s="3088" t="s">
        <v>185</v>
      </c>
      <c r="C179" s="3068">
        <f t="shared" si="23"/>
        <v>0</v>
      </c>
      <c r="D179" s="325">
        <f t="shared" si="24"/>
        <v>0</v>
      </c>
      <c r="E179" s="3084">
        <f t="shared" si="24"/>
        <v>0</v>
      </c>
      <c r="F179" s="2960"/>
      <c r="G179" s="2975"/>
      <c r="H179" s="2960"/>
      <c r="I179" s="2977"/>
      <c r="J179" s="2960"/>
      <c r="K179" s="2975"/>
      <c r="L179" s="3085"/>
      <c r="M179" s="2977"/>
      <c r="N179" s="2960"/>
      <c r="O179" s="2975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189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4460" t="s">
        <v>190</v>
      </c>
      <c r="B183" s="4457"/>
      <c r="C183" s="4460" t="s">
        <v>67</v>
      </c>
      <c r="D183" s="3245"/>
      <c r="E183" s="4457"/>
      <c r="F183" s="4449" t="s">
        <v>28</v>
      </c>
      <c r="G183" s="4450"/>
      <c r="H183" s="4450"/>
      <c r="I183" s="4450"/>
      <c r="J183" s="4450"/>
      <c r="K183" s="4450"/>
      <c r="L183" s="4450"/>
      <c r="M183" s="4450"/>
      <c r="N183" s="4450"/>
      <c r="O183" s="4450"/>
      <c r="P183" s="4450"/>
      <c r="Q183" s="4451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526"/>
      <c r="C184" s="3182"/>
      <c r="D184" s="3215"/>
      <c r="E184" s="3177"/>
      <c r="F184" s="4449" t="s">
        <v>149</v>
      </c>
      <c r="G184" s="4451"/>
      <c r="H184" s="4449" t="s">
        <v>176</v>
      </c>
      <c r="I184" s="4451"/>
      <c r="J184" s="4449" t="s">
        <v>177</v>
      </c>
      <c r="K184" s="4451"/>
      <c r="L184" s="4449" t="s">
        <v>191</v>
      </c>
      <c r="M184" s="4451"/>
      <c r="N184" s="4449" t="s">
        <v>192</v>
      </c>
      <c r="O184" s="4451"/>
      <c r="P184" s="4449" t="s">
        <v>193</v>
      </c>
      <c r="Q184" s="4451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3028" t="s">
        <v>17</v>
      </c>
      <c r="D185" s="3080" t="s">
        <v>18</v>
      </c>
      <c r="E185" s="2698" t="s">
        <v>19</v>
      </c>
      <c r="F185" s="3081" t="s">
        <v>18</v>
      </c>
      <c r="G185" s="2698" t="s">
        <v>19</v>
      </c>
      <c r="H185" s="3081" t="s">
        <v>18</v>
      </c>
      <c r="I185" s="2698" t="s">
        <v>19</v>
      </c>
      <c r="J185" s="3081" t="s">
        <v>18</v>
      </c>
      <c r="K185" s="3089" t="s">
        <v>19</v>
      </c>
      <c r="L185" s="3081" t="s">
        <v>18</v>
      </c>
      <c r="M185" s="2698" t="s">
        <v>19</v>
      </c>
      <c r="N185" s="3081" t="s">
        <v>18</v>
      </c>
      <c r="O185" s="2698" t="s">
        <v>19</v>
      </c>
      <c r="P185" s="3081" t="s">
        <v>18</v>
      </c>
      <c r="Q185" s="3089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4481" t="s">
        <v>194</v>
      </c>
      <c r="B186" s="4482"/>
      <c r="C186" s="3068">
        <f>SUM(D186+E186)</f>
        <v>75</v>
      </c>
      <c r="D186" s="325">
        <f>SUM(F186+H186+J186+L186+N186+P186)</f>
        <v>43</v>
      </c>
      <c r="E186" s="3084">
        <f t="shared" ref="D186:E188" si="25">SUM(G186+I186+K186+M186+O186+Q186)</f>
        <v>32</v>
      </c>
      <c r="F186" s="2960">
        <v>16</v>
      </c>
      <c r="G186" s="2977">
        <v>8</v>
      </c>
      <c r="H186" s="2960">
        <v>8</v>
      </c>
      <c r="I186" s="2975">
        <v>11</v>
      </c>
      <c r="J186" s="3085">
        <v>11</v>
      </c>
      <c r="K186" s="2975">
        <v>4</v>
      </c>
      <c r="L186" s="3085">
        <v>3</v>
      </c>
      <c r="M186" s="2977">
        <v>6</v>
      </c>
      <c r="N186" s="2960">
        <v>4</v>
      </c>
      <c r="O186" s="2975">
        <v>3</v>
      </c>
      <c r="P186" s="3085">
        <v>1</v>
      </c>
      <c r="Q186" s="2975">
        <v>0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141</v>
      </c>
      <c r="D187" s="335">
        <f t="shared" si="25"/>
        <v>73</v>
      </c>
      <c r="E187" s="1038">
        <f t="shared" si="25"/>
        <v>68</v>
      </c>
      <c r="F187" s="365">
        <v>21</v>
      </c>
      <c r="G187" s="407">
        <v>13</v>
      </c>
      <c r="H187" s="365">
        <v>16</v>
      </c>
      <c r="I187" s="367">
        <v>16</v>
      </c>
      <c r="J187" s="408">
        <v>15</v>
      </c>
      <c r="K187" s="367">
        <v>13</v>
      </c>
      <c r="L187" s="408">
        <v>13</v>
      </c>
      <c r="M187" s="407">
        <v>10</v>
      </c>
      <c r="N187" s="365">
        <v>3</v>
      </c>
      <c r="O187" s="367">
        <v>10</v>
      </c>
      <c r="P187" s="408">
        <v>5</v>
      </c>
      <c r="Q187" s="367">
        <v>6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45</v>
      </c>
      <c r="D188" s="335">
        <f t="shared" si="25"/>
        <v>21</v>
      </c>
      <c r="E188" s="414">
        <f t="shared" si="25"/>
        <v>24</v>
      </c>
      <c r="F188" s="69">
        <v>6</v>
      </c>
      <c r="G188" s="415">
        <v>4</v>
      </c>
      <c r="H188" s="69">
        <v>8</v>
      </c>
      <c r="I188" s="70">
        <v>3</v>
      </c>
      <c r="J188" s="160">
        <v>1</v>
      </c>
      <c r="K188" s="70">
        <v>4</v>
      </c>
      <c r="L188" s="160">
        <v>0</v>
      </c>
      <c r="M188" s="415">
        <v>7</v>
      </c>
      <c r="N188" s="69">
        <v>3</v>
      </c>
      <c r="O188" s="70">
        <v>4</v>
      </c>
      <c r="P188" s="160">
        <v>3</v>
      </c>
      <c r="Q188" s="70">
        <v>2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4449" t="s">
        <v>67</v>
      </c>
      <c r="B189" s="4451"/>
      <c r="C189" s="3033">
        <f t="shared" ref="C189:Q189" si="26">SUM(C186:C188)</f>
        <v>261</v>
      </c>
      <c r="D189" s="3090">
        <f t="shared" si="26"/>
        <v>137</v>
      </c>
      <c r="E189" s="3034">
        <f t="shared" si="26"/>
        <v>124</v>
      </c>
      <c r="F189" s="3033">
        <f t="shared" si="26"/>
        <v>43</v>
      </c>
      <c r="G189" s="3034">
        <f t="shared" si="26"/>
        <v>25</v>
      </c>
      <c r="H189" s="3033">
        <f t="shared" si="26"/>
        <v>32</v>
      </c>
      <c r="I189" s="3034">
        <f t="shared" si="26"/>
        <v>30</v>
      </c>
      <c r="J189" s="3033">
        <f t="shared" si="26"/>
        <v>27</v>
      </c>
      <c r="K189" s="3034">
        <f t="shared" si="26"/>
        <v>21</v>
      </c>
      <c r="L189" s="3033">
        <f t="shared" si="26"/>
        <v>16</v>
      </c>
      <c r="M189" s="3034">
        <f t="shared" si="26"/>
        <v>23</v>
      </c>
      <c r="N189" s="3033">
        <f t="shared" si="26"/>
        <v>10</v>
      </c>
      <c r="O189" s="3034">
        <f t="shared" si="26"/>
        <v>17</v>
      </c>
      <c r="P189" s="3033">
        <f t="shared" si="26"/>
        <v>9</v>
      </c>
      <c r="Q189" s="3037">
        <f t="shared" si="26"/>
        <v>8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3091"/>
      <c r="N190" s="3091"/>
      <c r="O190" s="3091"/>
      <c r="P190" s="3091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4460" t="s">
        <v>199</v>
      </c>
      <c r="B192" s="3246"/>
      <c r="C192" s="4483" t="s">
        <v>121</v>
      </c>
      <c r="D192" s="3285"/>
      <c r="E192" s="4484"/>
      <c r="F192" s="4475" t="s">
        <v>28</v>
      </c>
      <c r="G192" s="4476"/>
      <c r="H192" s="4476"/>
      <c r="I192" s="4476"/>
      <c r="J192" s="4476"/>
      <c r="K192" s="4476"/>
      <c r="L192" s="4476"/>
      <c r="M192" s="4476"/>
      <c r="N192" s="4476"/>
      <c r="O192" s="4476"/>
      <c r="P192" s="4476"/>
      <c r="Q192" s="4477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526"/>
      <c r="C193" s="3287"/>
      <c r="D193" s="3288"/>
      <c r="E193" s="3289"/>
      <c r="F193" s="4478" t="s">
        <v>122</v>
      </c>
      <c r="G193" s="4479"/>
      <c r="H193" s="4480" t="s">
        <v>123</v>
      </c>
      <c r="I193" s="4479"/>
      <c r="J193" s="4480" t="s">
        <v>124</v>
      </c>
      <c r="K193" s="4479"/>
      <c r="L193" s="4480" t="s">
        <v>125</v>
      </c>
      <c r="M193" s="4479"/>
      <c r="N193" s="4480" t="s">
        <v>126</v>
      </c>
      <c r="O193" s="4479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3092" t="s">
        <v>17</v>
      </c>
      <c r="D194" s="3093" t="s">
        <v>18</v>
      </c>
      <c r="E194" s="3094" t="s">
        <v>19</v>
      </c>
      <c r="F194" s="3092" t="s">
        <v>18</v>
      </c>
      <c r="G194" s="3095" t="s">
        <v>19</v>
      </c>
      <c r="H194" s="3096" t="s">
        <v>18</v>
      </c>
      <c r="I194" s="3095" t="s">
        <v>19</v>
      </c>
      <c r="J194" s="3096" t="s">
        <v>18</v>
      </c>
      <c r="K194" s="3095" t="s">
        <v>19</v>
      </c>
      <c r="L194" s="3096" t="s">
        <v>18</v>
      </c>
      <c r="M194" s="3095" t="s">
        <v>19</v>
      </c>
      <c r="N194" s="3096" t="s">
        <v>18</v>
      </c>
      <c r="O194" s="3095" t="s">
        <v>19</v>
      </c>
      <c r="P194" s="3096" t="s">
        <v>18</v>
      </c>
      <c r="Q194" s="3095" t="s">
        <v>19</v>
      </c>
      <c r="X194" s="8"/>
      <c r="Y194" s="8"/>
      <c r="AY194" s="9"/>
      <c r="AZ194" s="9"/>
    </row>
    <row r="195" spans="1:132" ht="16.350000000000001" customHeight="1" x14ac:dyDescent="0.25">
      <c r="A195" s="4490" t="s">
        <v>201</v>
      </c>
      <c r="B195" s="4491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4492" t="s">
        <v>207</v>
      </c>
      <c r="B201" s="3315"/>
      <c r="C201" s="4496" t="s">
        <v>67</v>
      </c>
      <c r="D201" s="3325"/>
      <c r="E201" s="3326"/>
      <c r="F201" s="4501" t="s">
        <v>28</v>
      </c>
      <c r="G201" s="4501"/>
      <c r="H201" s="4501"/>
      <c r="I201" s="4501"/>
      <c r="J201" s="4501"/>
      <c r="K201" s="4501"/>
      <c r="L201" s="4501"/>
      <c r="M201" s="4501"/>
      <c r="N201" s="4501"/>
      <c r="O201" s="4501"/>
      <c r="P201" s="4501"/>
      <c r="Q201" s="4501"/>
      <c r="R201" s="4501"/>
      <c r="S201" s="4501"/>
      <c r="T201" s="4501"/>
      <c r="U201" s="4501"/>
      <c r="V201" s="4501"/>
      <c r="W201" s="4501"/>
      <c r="X201" s="4501"/>
      <c r="Y201" s="4501"/>
      <c r="Z201" s="4501"/>
      <c r="AA201" s="4501"/>
      <c r="AB201" s="4501"/>
      <c r="AC201" s="4502"/>
      <c r="AD201" s="4485" t="s">
        <v>208</v>
      </c>
      <c r="AE201" s="3291"/>
      <c r="AF201" s="3294" t="s">
        <v>209</v>
      </c>
      <c r="AG201" s="3291"/>
      <c r="AH201" s="4486" t="s">
        <v>29</v>
      </c>
      <c r="AI201" s="4487" t="s">
        <v>30</v>
      </c>
      <c r="BA201" s="8"/>
      <c r="BB201" s="8"/>
      <c r="EB201" s="428"/>
    </row>
    <row r="202" spans="1:132" ht="21" customHeight="1" x14ac:dyDescent="0.25">
      <c r="A202" s="3473"/>
      <c r="B202" s="3587"/>
      <c r="C202" s="3702"/>
      <c r="D202" s="3328"/>
      <c r="E202" s="3704"/>
      <c r="F202" s="4488" t="s">
        <v>210</v>
      </c>
      <c r="G202" s="4489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4494" t="s">
        <v>217</v>
      </c>
      <c r="U202" s="4494"/>
      <c r="V202" s="4494" t="s">
        <v>218</v>
      </c>
      <c r="W202" s="4494"/>
      <c r="X202" s="4494" t="s">
        <v>219</v>
      </c>
      <c r="Y202" s="4494"/>
      <c r="Z202" s="4480" t="s">
        <v>122</v>
      </c>
      <c r="AA202" s="4479"/>
      <c r="AB202" s="4480" t="s">
        <v>123</v>
      </c>
      <c r="AC202" s="4493"/>
      <c r="AD202" s="3292"/>
      <c r="AE202" s="3682"/>
      <c r="AF202" s="3295"/>
      <c r="AG202" s="3682"/>
      <c r="AH202" s="3462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3097" t="s">
        <v>220</v>
      </c>
      <c r="D203" s="3098" t="s">
        <v>18</v>
      </c>
      <c r="E203" s="2694" t="s">
        <v>19</v>
      </c>
      <c r="F203" s="3099" t="s">
        <v>18</v>
      </c>
      <c r="G203" s="3100" t="s">
        <v>19</v>
      </c>
      <c r="H203" s="3099" t="s">
        <v>18</v>
      </c>
      <c r="I203" s="3100" t="s">
        <v>19</v>
      </c>
      <c r="J203" s="3099" t="s">
        <v>18</v>
      </c>
      <c r="K203" s="3100" t="s">
        <v>19</v>
      </c>
      <c r="L203" s="3099" t="s">
        <v>18</v>
      </c>
      <c r="M203" s="3100" t="s">
        <v>19</v>
      </c>
      <c r="N203" s="3099" t="s">
        <v>18</v>
      </c>
      <c r="O203" s="3100" t="s">
        <v>19</v>
      </c>
      <c r="P203" s="3099" t="s">
        <v>18</v>
      </c>
      <c r="Q203" s="3100" t="s">
        <v>19</v>
      </c>
      <c r="R203" s="3099" t="s">
        <v>18</v>
      </c>
      <c r="S203" s="3100" t="s">
        <v>19</v>
      </c>
      <c r="T203" s="3099" t="s">
        <v>18</v>
      </c>
      <c r="U203" s="3100" t="s">
        <v>19</v>
      </c>
      <c r="V203" s="3099" t="s">
        <v>18</v>
      </c>
      <c r="W203" s="3100" t="s">
        <v>19</v>
      </c>
      <c r="X203" s="3099" t="s">
        <v>18</v>
      </c>
      <c r="Y203" s="3100" t="s">
        <v>19</v>
      </c>
      <c r="Z203" s="3099" t="s">
        <v>18</v>
      </c>
      <c r="AA203" s="3100" t="s">
        <v>19</v>
      </c>
      <c r="AB203" s="3099" t="s">
        <v>18</v>
      </c>
      <c r="AC203" s="3101" t="s">
        <v>19</v>
      </c>
      <c r="AD203" s="3102" t="s">
        <v>18</v>
      </c>
      <c r="AE203" s="3100" t="s">
        <v>19</v>
      </c>
      <c r="AF203" s="3102" t="s">
        <v>18</v>
      </c>
      <c r="AG203" s="3100" t="s">
        <v>19</v>
      </c>
      <c r="AH203" s="3685"/>
      <c r="AI203" s="3790" t="s">
        <v>19</v>
      </c>
      <c r="BA203" s="8"/>
      <c r="BB203" s="8"/>
      <c r="EB203" s="428"/>
    </row>
    <row r="204" spans="1:132" ht="16.350000000000001" customHeight="1" x14ac:dyDescent="0.25">
      <c r="A204" s="4495" t="s">
        <v>221</v>
      </c>
      <c r="B204" s="3103" t="s">
        <v>137</v>
      </c>
      <c r="C204" s="3104">
        <f>SUM(D204+E204)</f>
        <v>0</v>
      </c>
      <c r="D204" s="443">
        <f>SUM(F204+H204+J204+L204+N204+P204+R204+T204+V204+X204+Z204+AB204)</f>
        <v>0</v>
      </c>
      <c r="E204" s="3105">
        <f>SUM(G204+I204+K204+M204+O204+Q204+S204+U204+W204+Y204+AA204+AC204)</f>
        <v>0</v>
      </c>
      <c r="F204" s="3106"/>
      <c r="G204" s="3107"/>
      <c r="H204" s="3106"/>
      <c r="I204" s="3107"/>
      <c r="J204" s="3106"/>
      <c r="K204" s="3107"/>
      <c r="L204" s="3106"/>
      <c r="M204" s="3107"/>
      <c r="N204" s="3106"/>
      <c r="O204" s="3107"/>
      <c r="P204" s="3106"/>
      <c r="Q204" s="3108"/>
      <c r="R204" s="3106"/>
      <c r="S204" s="3108"/>
      <c r="T204" s="3106"/>
      <c r="U204" s="3107"/>
      <c r="V204" s="3106"/>
      <c r="W204" s="3107"/>
      <c r="X204" s="3106"/>
      <c r="Y204" s="3108"/>
      <c r="Z204" s="3106"/>
      <c r="AA204" s="3108"/>
      <c r="AB204" s="3106"/>
      <c r="AC204" s="3109"/>
      <c r="AD204" s="3107"/>
      <c r="AE204" s="3108"/>
      <c r="AF204" s="3107"/>
      <c r="AG204" s="3108"/>
      <c r="AH204" s="3110"/>
      <c r="AI204" s="3108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799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3111">
        <f>SUM(D206+E206)</f>
        <v>0</v>
      </c>
      <c r="D206" s="3112">
        <f>SUM(D204+D205)</f>
        <v>0</v>
      </c>
      <c r="E206" s="3113">
        <f>SUM(E204+E205)</f>
        <v>0</v>
      </c>
      <c r="F206" s="3111">
        <f>SUM(F204+F205)</f>
        <v>0</v>
      </c>
      <c r="G206" s="3114">
        <f t="shared" ref="G206:AI206" si="29">SUM(G204+G205)</f>
        <v>0</v>
      </c>
      <c r="H206" s="3111">
        <f t="shared" si="29"/>
        <v>0</v>
      </c>
      <c r="I206" s="3114">
        <f t="shared" si="29"/>
        <v>0</v>
      </c>
      <c r="J206" s="3111">
        <f t="shared" si="29"/>
        <v>0</v>
      </c>
      <c r="K206" s="3114">
        <f t="shared" si="29"/>
        <v>0</v>
      </c>
      <c r="L206" s="3111">
        <f t="shared" si="29"/>
        <v>0</v>
      </c>
      <c r="M206" s="3114">
        <f t="shared" si="29"/>
        <v>0</v>
      </c>
      <c r="N206" s="3111">
        <f t="shared" si="29"/>
        <v>0</v>
      </c>
      <c r="O206" s="3114">
        <f t="shared" si="29"/>
        <v>0</v>
      </c>
      <c r="P206" s="3111">
        <f t="shared" si="29"/>
        <v>0</v>
      </c>
      <c r="Q206" s="3114">
        <f t="shared" si="29"/>
        <v>0</v>
      </c>
      <c r="R206" s="3111">
        <f t="shared" si="29"/>
        <v>0</v>
      </c>
      <c r="S206" s="3114">
        <f t="shared" si="29"/>
        <v>0</v>
      </c>
      <c r="T206" s="3111">
        <f t="shared" si="29"/>
        <v>0</v>
      </c>
      <c r="U206" s="3114">
        <f t="shared" si="29"/>
        <v>0</v>
      </c>
      <c r="V206" s="3111">
        <f t="shared" si="29"/>
        <v>0</v>
      </c>
      <c r="W206" s="3114">
        <f t="shared" si="29"/>
        <v>0</v>
      </c>
      <c r="X206" s="3111">
        <f t="shared" si="29"/>
        <v>0</v>
      </c>
      <c r="Y206" s="3114">
        <f t="shared" si="29"/>
        <v>0</v>
      </c>
      <c r="Z206" s="3111">
        <f t="shared" si="29"/>
        <v>0</v>
      </c>
      <c r="AA206" s="3114">
        <f t="shared" si="29"/>
        <v>0</v>
      </c>
      <c r="AB206" s="3111">
        <f t="shared" si="29"/>
        <v>0</v>
      </c>
      <c r="AC206" s="3115">
        <f t="shared" si="29"/>
        <v>0</v>
      </c>
      <c r="AD206" s="3116">
        <f t="shared" si="29"/>
        <v>0</v>
      </c>
      <c r="AE206" s="3114">
        <f t="shared" si="29"/>
        <v>0</v>
      </c>
      <c r="AF206" s="3116">
        <f t="shared" si="29"/>
        <v>0</v>
      </c>
      <c r="AG206" s="3114">
        <f t="shared" si="29"/>
        <v>0</v>
      </c>
      <c r="AH206" s="3117">
        <f t="shared" si="29"/>
        <v>0</v>
      </c>
      <c r="AI206" s="3113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4492" t="s">
        <v>225</v>
      </c>
      <c r="B208" s="3315"/>
      <c r="C208" s="4496" t="s">
        <v>67</v>
      </c>
      <c r="D208" s="3325"/>
      <c r="E208" s="3326"/>
      <c r="F208" s="4497" t="s">
        <v>28</v>
      </c>
      <c r="G208" s="4498"/>
      <c r="H208" s="4498"/>
      <c r="I208" s="4498"/>
      <c r="J208" s="4498"/>
      <c r="K208" s="4498"/>
      <c r="L208" s="4498"/>
      <c r="M208" s="4498"/>
      <c r="N208" s="4498"/>
      <c r="O208" s="4499"/>
      <c r="P208" s="3333" t="s">
        <v>226</v>
      </c>
      <c r="Q208" s="3315"/>
      <c r="R208" s="3333" t="s">
        <v>30</v>
      </c>
      <c r="S208" s="3315"/>
      <c r="T208" s="4497" t="s">
        <v>227</v>
      </c>
      <c r="U208" s="4498"/>
      <c r="V208" s="4498"/>
      <c r="W208" s="4500"/>
    </row>
    <row r="209" spans="1:130" ht="15" customHeight="1" x14ac:dyDescent="0.25">
      <c r="A209" s="3473"/>
      <c r="B209" s="3587"/>
      <c r="C209" s="3702"/>
      <c r="D209" s="3328"/>
      <c r="E209" s="3704"/>
      <c r="F209" s="4503" t="s">
        <v>31</v>
      </c>
      <c r="G209" s="4503"/>
      <c r="H209" s="4503" t="s">
        <v>32</v>
      </c>
      <c r="I209" s="4503"/>
      <c r="J209" s="4503" t="s">
        <v>142</v>
      </c>
      <c r="K209" s="4503"/>
      <c r="L209" s="4503" t="s">
        <v>228</v>
      </c>
      <c r="M209" s="4503"/>
      <c r="N209" s="4503" t="s">
        <v>229</v>
      </c>
      <c r="O209" s="4504"/>
      <c r="P209" s="3334"/>
      <c r="Q209" s="3689"/>
      <c r="R209" s="3334"/>
      <c r="S209" s="3689"/>
      <c r="T209" s="4495" t="s">
        <v>95</v>
      </c>
      <c r="U209" s="3600" t="s">
        <v>230</v>
      </c>
      <c r="V209" s="4495" t="s">
        <v>231</v>
      </c>
      <c r="W209" s="4495" t="s">
        <v>232</v>
      </c>
    </row>
    <row r="210" spans="1:130" s="467" customFormat="1" x14ac:dyDescent="0.25">
      <c r="A210" s="3688"/>
      <c r="B210" s="3689"/>
      <c r="C210" s="3097" t="s">
        <v>220</v>
      </c>
      <c r="D210" s="3098" t="s">
        <v>18</v>
      </c>
      <c r="E210" s="2694" t="s">
        <v>19</v>
      </c>
      <c r="F210" s="3099" t="s">
        <v>18</v>
      </c>
      <c r="G210" s="3100" t="s">
        <v>19</v>
      </c>
      <c r="H210" s="3099" t="s">
        <v>18</v>
      </c>
      <c r="I210" s="3100" t="s">
        <v>19</v>
      </c>
      <c r="J210" s="3099" t="s">
        <v>18</v>
      </c>
      <c r="K210" s="3100" t="s">
        <v>19</v>
      </c>
      <c r="L210" s="3099" t="s">
        <v>18</v>
      </c>
      <c r="M210" s="3100" t="s">
        <v>19</v>
      </c>
      <c r="N210" s="3099" t="s">
        <v>18</v>
      </c>
      <c r="O210" s="3101" t="s">
        <v>19</v>
      </c>
      <c r="P210" s="3102" t="s">
        <v>18</v>
      </c>
      <c r="Q210" s="3100" t="s">
        <v>19</v>
      </c>
      <c r="R210" s="3102" t="s">
        <v>18</v>
      </c>
      <c r="S210" s="3100" t="s">
        <v>19</v>
      </c>
      <c r="T210" s="3799"/>
      <c r="U210" s="3712"/>
      <c r="V210" s="3799"/>
      <c r="W210" s="3799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505" t="s">
        <v>233</v>
      </c>
      <c r="B211" s="4506"/>
      <c r="C211" s="3111">
        <f>SUM(D211+E211)</f>
        <v>0</v>
      </c>
      <c r="D211" s="3112">
        <f>SUM(F211+H211+J211+L211+N211)</f>
        <v>0</v>
      </c>
      <c r="E211" s="3113">
        <f>SUM(G211+I211+K211+M211+O211)</f>
        <v>0</v>
      </c>
      <c r="F211" s="3118"/>
      <c r="G211" s="3119"/>
      <c r="H211" s="3118"/>
      <c r="I211" s="3119"/>
      <c r="J211" s="3118"/>
      <c r="K211" s="3119"/>
      <c r="L211" s="3118"/>
      <c r="M211" s="3119"/>
      <c r="N211" s="3118"/>
      <c r="O211" s="3120"/>
      <c r="P211" s="3119"/>
      <c r="Q211" s="3121"/>
      <c r="R211" s="3119"/>
      <c r="S211" s="3121"/>
      <c r="T211" s="3122"/>
      <c r="U211" s="3121"/>
      <c r="V211" s="3122"/>
      <c r="W211" s="3122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492" t="s">
        <v>225</v>
      </c>
      <c r="B213" s="3315"/>
      <c r="C213" s="4507" t="s">
        <v>235</v>
      </c>
      <c r="D213" s="4508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3099" t="s">
        <v>18</v>
      </c>
      <c r="D214" s="3101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4512" t="s">
        <v>236</v>
      </c>
      <c r="B215" s="4513"/>
      <c r="C215" s="3106"/>
      <c r="D215" s="3109"/>
      <c r="E215" s="3108"/>
      <c r="F215" s="3108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2695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2695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2696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3123" t="s">
        <v>245</v>
      </c>
      <c r="C222" s="3106"/>
      <c r="D222" s="3109"/>
      <c r="E222" s="3108"/>
      <c r="F222" s="3108"/>
      <c r="G222" s="428"/>
      <c r="X222" s="8"/>
      <c r="Y222" s="8"/>
      <c r="AY222" s="9"/>
      <c r="AZ222" s="9"/>
    </row>
    <row r="223" spans="1:130" x14ac:dyDescent="0.25">
      <c r="A223" s="3587"/>
      <c r="B223" s="2695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2699" t="s">
        <v>247</v>
      </c>
      <c r="C224" s="485"/>
      <c r="D224" s="3124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492" t="s">
        <v>249</v>
      </c>
      <c r="B226" s="3315"/>
      <c r="C226" s="4507" t="s">
        <v>250</v>
      </c>
      <c r="D226" s="4509"/>
      <c r="E226" s="4510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587"/>
      <c r="C227" s="4511" t="s">
        <v>251</v>
      </c>
      <c r="D227" s="4507" t="s">
        <v>252</v>
      </c>
      <c r="E227" s="4510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3125" t="s">
        <v>253</v>
      </c>
      <c r="E228" s="3100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512" t="s">
        <v>255</v>
      </c>
      <c r="B229" s="4513"/>
      <c r="C229" s="3126"/>
      <c r="D229" s="3106"/>
      <c r="E229" s="3108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514" t="s">
        <v>21</v>
      </c>
      <c r="B249" s="4514"/>
      <c r="C249" s="3748" t="s">
        <v>67</v>
      </c>
      <c r="D249" s="3245"/>
      <c r="E249" s="3246"/>
      <c r="F249" s="4503" t="s">
        <v>28</v>
      </c>
      <c r="G249" s="4503"/>
      <c r="H249" s="4503"/>
      <c r="I249" s="4503"/>
      <c r="J249" s="4503"/>
      <c r="K249" s="4503"/>
      <c r="L249" s="4503"/>
      <c r="M249" s="4503"/>
      <c r="N249" s="4503"/>
      <c r="O249" s="4503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514"/>
      <c r="B250" s="4514"/>
      <c r="C250" s="3182"/>
      <c r="D250" s="3215"/>
      <c r="E250" s="3177"/>
      <c r="F250" s="4507" t="s">
        <v>166</v>
      </c>
      <c r="G250" s="4510"/>
      <c r="H250" s="4507" t="s">
        <v>167</v>
      </c>
      <c r="I250" s="4510"/>
      <c r="J250" s="4507" t="s">
        <v>145</v>
      </c>
      <c r="K250" s="4510"/>
      <c r="L250" s="4478" t="s">
        <v>146</v>
      </c>
      <c r="M250" s="4515"/>
      <c r="N250" s="4515" t="s">
        <v>147</v>
      </c>
      <c r="O250" s="4479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514"/>
      <c r="B251" s="4514"/>
      <c r="C251" s="3127" t="s">
        <v>17</v>
      </c>
      <c r="D251" s="3128" t="s">
        <v>18</v>
      </c>
      <c r="E251" s="2698" t="s">
        <v>19</v>
      </c>
      <c r="F251" s="3129" t="s">
        <v>18</v>
      </c>
      <c r="G251" s="2698" t="s">
        <v>19</v>
      </c>
      <c r="H251" s="3129" t="s">
        <v>18</v>
      </c>
      <c r="I251" s="2698" t="s">
        <v>19</v>
      </c>
      <c r="J251" s="3129" t="s">
        <v>18</v>
      </c>
      <c r="K251" s="2698" t="s">
        <v>19</v>
      </c>
      <c r="L251" s="3092" t="s">
        <v>18</v>
      </c>
      <c r="M251" s="388" t="s">
        <v>19</v>
      </c>
      <c r="N251" s="3093" t="s">
        <v>18</v>
      </c>
      <c r="O251" s="3095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516" t="s">
        <v>98</v>
      </c>
      <c r="B252" s="3130" t="s">
        <v>179</v>
      </c>
      <c r="C252" s="3131">
        <f t="shared" ref="C252:C257" si="32">SUM(D252:E252)</f>
        <v>0</v>
      </c>
      <c r="D252" s="325">
        <f t="shared" ref="D252:E257" si="33">+F252+H252+J252+L252+N252</f>
        <v>0</v>
      </c>
      <c r="E252" s="3132">
        <f t="shared" si="33"/>
        <v>0</v>
      </c>
      <c r="F252" s="3133"/>
      <c r="G252" s="3045"/>
      <c r="H252" s="3134"/>
      <c r="I252" s="3045"/>
      <c r="J252" s="3134"/>
      <c r="K252" s="3045"/>
      <c r="L252" s="3134"/>
      <c r="M252" s="391"/>
      <c r="N252" s="391"/>
      <c r="O252" s="3045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821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516" t="s">
        <v>272</v>
      </c>
      <c r="B255" s="548" t="s">
        <v>179</v>
      </c>
      <c r="C255" s="3131">
        <f t="shared" si="32"/>
        <v>0</v>
      </c>
      <c r="D255" s="325">
        <f t="shared" si="33"/>
        <v>0</v>
      </c>
      <c r="E255" s="3132">
        <f t="shared" si="33"/>
        <v>0</v>
      </c>
      <c r="F255" s="3133"/>
      <c r="G255" s="3045"/>
      <c r="H255" s="3134"/>
      <c r="I255" s="3045"/>
      <c r="J255" s="3134"/>
      <c r="K255" s="3045"/>
      <c r="L255" s="3134"/>
      <c r="M255" s="391"/>
      <c r="N255" s="391"/>
      <c r="O255" s="3045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821"/>
      <c r="B257" s="1518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517" t="s">
        <v>25</v>
      </c>
      <c r="B259" s="4517" t="s">
        <v>274</v>
      </c>
      <c r="C259" s="3748" t="s">
        <v>275</v>
      </c>
      <c r="D259" s="3245"/>
      <c r="E259" s="3246"/>
      <c r="F259" s="4507" t="s">
        <v>276</v>
      </c>
      <c r="G259" s="4509"/>
      <c r="H259" s="4509"/>
      <c r="I259" s="4509"/>
      <c r="J259" s="4509"/>
      <c r="K259" s="4509"/>
      <c r="L259" s="4509"/>
      <c r="M259" s="4509"/>
      <c r="N259" s="4509"/>
      <c r="O259" s="4509"/>
      <c r="P259" s="4509"/>
      <c r="Q259" s="4509"/>
      <c r="R259" s="4509"/>
      <c r="S259" s="4509"/>
      <c r="T259" s="4509"/>
      <c r="U259" s="4509"/>
      <c r="V259" s="4509"/>
      <c r="W259" s="4509"/>
      <c r="X259" s="4509"/>
      <c r="Y259" s="4509"/>
      <c r="Z259" s="4509"/>
      <c r="AA259" s="4509"/>
      <c r="AB259" s="4509"/>
      <c r="AC259" s="4509"/>
      <c r="AD259" s="4509"/>
      <c r="AE259" s="4509"/>
      <c r="AF259" s="4509"/>
      <c r="AG259" s="4509"/>
      <c r="AH259" s="4509"/>
      <c r="AI259" s="4509"/>
      <c r="AJ259" s="4509"/>
      <c r="AK259" s="4509"/>
      <c r="AL259" s="4509"/>
      <c r="AM259" s="4508"/>
      <c r="AN259" s="4518" t="s">
        <v>277</v>
      </c>
      <c r="AO259" s="4509"/>
      <c r="AP259" s="4509"/>
      <c r="AQ259" s="4509"/>
      <c r="AR259" s="4509"/>
      <c r="AS259" s="4509"/>
      <c r="AT259" s="4509"/>
      <c r="AU259" s="4508"/>
      <c r="AV259" s="3246" t="s">
        <v>278</v>
      </c>
      <c r="AW259" s="3759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215"/>
      <c r="E260" s="3177"/>
      <c r="F260" s="4507" t="s">
        <v>279</v>
      </c>
      <c r="G260" s="4510"/>
      <c r="H260" s="4507" t="s">
        <v>144</v>
      </c>
      <c r="I260" s="4510"/>
      <c r="J260" s="4507" t="s">
        <v>280</v>
      </c>
      <c r="K260" s="4510"/>
      <c r="L260" s="4507" t="s">
        <v>281</v>
      </c>
      <c r="M260" s="4510"/>
      <c r="N260" s="4507" t="s">
        <v>282</v>
      </c>
      <c r="O260" s="4510"/>
      <c r="P260" s="4488" t="s">
        <v>283</v>
      </c>
      <c r="Q260" s="4489"/>
      <c r="R260" s="4488" t="s">
        <v>284</v>
      </c>
      <c r="S260" s="4489"/>
      <c r="T260" s="4488" t="s">
        <v>285</v>
      </c>
      <c r="U260" s="4489"/>
      <c r="V260" s="4488" t="s">
        <v>286</v>
      </c>
      <c r="W260" s="4489"/>
      <c r="X260" s="4488" t="s">
        <v>287</v>
      </c>
      <c r="Y260" s="4489"/>
      <c r="Z260" s="4488" t="s">
        <v>288</v>
      </c>
      <c r="AA260" s="4489"/>
      <c r="AB260" s="4488" t="s">
        <v>289</v>
      </c>
      <c r="AC260" s="4489"/>
      <c r="AD260" s="4488" t="s">
        <v>290</v>
      </c>
      <c r="AE260" s="4489"/>
      <c r="AF260" s="4488" t="s">
        <v>291</v>
      </c>
      <c r="AG260" s="4489"/>
      <c r="AH260" s="4488" t="s">
        <v>292</v>
      </c>
      <c r="AI260" s="4489"/>
      <c r="AJ260" s="4488" t="s">
        <v>293</v>
      </c>
      <c r="AK260" s="4489"/>
      <c r="AL260" s="4488" t="s">
        <v>129</v>
      </c>
      <c r="AM260" s="4519"/>
      <c r="AN260" s="4518" t="s">
        <v>294</v>
      </c>
      <c r="AO260" s="4510"/>
      <c r="AP260" s="4507" t="s">
        <v>295</v>
      </c>
      <c r="AQ260" s="4510"/>
      <c r="AR260" s="4507" t="s">
        <v>296</v>
      </c>
      <c r="AS260" s="4510"/>
      <c r="AT260" s="4507" t="s">
        <v>297</v>
      </c>
      <c r="AU260" s="4508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206"/>
      <c r="B261" s="3206"/>
      <c r="C261" s="3127" t="s">
        <v>17</v>
      </c>
      <c r="D261" s="3135" t="s">
        <v>18</v>
      </c>
      <c r="E261" s="2697" t="s">
        <v>19</v>
      </c>
      <c r="F261" s="3092" t="s">
        <v>18</v>
      </c>
      <c r="G261" s="2697" t="s">
        <v>19</v>
      </c>
      <c r="H261" s="3092" t="s">
        <v>18</v>
      </c>
      <c r="I261" s="2697" t="s">
        <v>19</v>
      </c>
      <c r="J261" s="3092" t="s">
        <v>18</v>
      </c>
      <c r="K261" s="2697" t="s">
        <v>19</v>
      </c>
      <c r="L261" s="3092" t="s">
        <v>18</v>
      </c>
      <c r="M261" s="2697" t="s">
        <v>19</v>
      </c>
      <c r="N261" s="3092" t="s">
        <v>18</v>
      </c>
      <c r="O261" s="2697" t="s">
        <v>19</v>
      </c>
      <c r="P261" s="3092" t="s">
        <v>18</v>
      </c>
      <c r="Q261" s="2697" t="s">
        <v>19</v>
      </c>
      <c r="R261" s="3092" t="s">
        <v>18</v>
      </c>
      <c r="S261" s="2697" t="s">
        <v>19</v>
      </c>
      <c r="T261" s="3092" t="s">
        <v>18</v>
      </c>
      <c r="U261" s="2697" t="s">
        <v>19</v>
      </c>
      <c r="V261" s="3092" t="s">
        <v>18</v>
      </c>
      <c r="W261" s="2697" t="s">
        <v>19</v>
      </c>
      <c r="X261" s="3092" t="s">
        <v>18</v>
      </c>
      <c r="Y261" s="2697" t="s">
        <v>19</v>
      </c>
      <c r="Z261" s="3092" t="s">
        <v>18</v>
      </c>
      <c r="AA261" s="2697" t="s">
        <v>19</v>
      </c>
      <c r="AB261" s="3092" t="s">
        <v>18</v>
      </c>
      <c r="AC261" s="2697" t="s">
        <v>19</v>
      </c>
      <c r="AD261" s="3092" t="s">
        <v>18</v>
      </c>
      <c r="AE261" s="2697" t="s">
        <v>19</v>
      </c>
      <c r="AF261" s="3092" t="s">
        <v>18</v>
      </c>
      <c r="AG261" s="2697" t="s">
        <v>19</v>
      </c>
      <c r="AH261" s="3092" t="s">
        <v>18</v>
      </c>
      <c r="AI261" s="2697" t="s">
        <v>19</v>
      </c>
      <c r="AJ261" s="3092" t="s">
        <v>18</v>
      </c>
      <c r="AK261" s="2697" t="s">
        <v>19</v>
      </c>
      <c r="AL261" s="3092" t="s">
        <v>18</v>
      </c>
      <c r="AM261" s="556" t="s">
        <v>19</v>
      </c>
      <c r="AN261" s="3092" t="s">
        <v>18</v>
      </c>
      <c r="AO261" s="2697" t="s">
        <v>19</v>
      </c>
      <c r="AP261" s="3092" t="s">
        <v>18</v>
      </c>
      <c r="AQ261" s="2697" t="s">
        <v>19</v>
      </c>
      <c r="AR261" s="3092" t="s">
        <v>18</v>
      </c>
      <c r="AS261" s="2697" t="s">
        <v>19</v>
      </c>
      <c r="AT261" s="3092" t="s">
        <v>18</v>
      </c>
      <c r="AU261" s="556" t="s">
        <v>19</v>
      </c>
      <c r="AV261" s="3177"/>
      <c r="AW261" s="3189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3136" t="s">
        <v>299</v>
      </c>
      <c r="C262" s="3137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3138">
        <f t="shared" ref="D262:E277" si="35">SUM(G262,I262,K262,M262,O262,Q262,S262,U262,W262,Y262,AA262,AC262,AE262,AG262,AI262,AK262,AM262)</f>
        <v>0</v>
      </c>
      <c r="F262" s="3134"/>
      <c r="G262" s="3045"/>
      <c r="H262" s="3134"/>
      <c r="I262" s="3045"/>
      <c r="J262" s="3134"/>
      <c r="K262" s="3045"/>
      <c r="L262" s="3134"/>
      <c r="M262" s="3045"/>
      <c r="N262" s="3134"/>
      <c r="O262" s="3045"/>
      <c r="P262" s="3134"/>
      <c r="Q262" s="3045"/>
      <c r="R262" s="3134"/>
      <c r="S262" s="3045"/>
      <c r="T262" s="3134"/>
      <c r="U262" s="3045"/>
      <c r="V262" s="3134"/>
      <c r="W262" s="3045"/>
      <c r="X262" s="3134"/>
      <c r="Y262" s="3045"/>
      <c r="Z262" s="3134"/>
      <c r="AA262" s="3045"/>
      <c r="AB262" s="3134"/>
      <c r="AC262" s="3045"/>
      <c r="AD262" s="3134"/>
      <c r="AE262" s="3045"/>
      <c r="AF262" s="3134"/>
      <c r="AG262" s="3045"/>
      <c r="AH262" s="3134"/>
      <c r="AI262" s="3045"/>
      <c r="AJ262" s="3134"/>
      <c r="AK262" s="3045"/>
      <c r="AL262" s="3134"/>
      <c r="AM262" s="85"/>
      <c r="AN262" s="3137">
        <f>SUM(AP262,AR262,AT262)</f>
        <v>0</v>
      </c>
      <c r="AO262" s="3137">
        <f>SUM(AQ262,AS262,AU262)</f>
        <v>0</v>
      </c>
      <c r="AP262" s="3134"/>
      <c r="AQ262" s="3045"/>
      <c r="AR262" s="3134"/>
      <c r="AS262" s="3045"/>
      <c r="AT262" s="3134"/>
      <c r="AU262" s="85"/>
      <c r="AV262" s="3139"/>
      <c r="AW262" s="3140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3141" t="s">
        <v>301</v>
      </c>
      <c r="C264" s="3142">
        <f>SUM(D264,E264)</f>
        <v>0</v>
      </c>
      <c r="D264" s="3143">
        <f t="shared" si="35"/>
        <v>0</v>
      </c>
      <c r="E264" s="3144">
        <f t="shared" si="35"/>
        <v>0</v>
      </c>
      <c r="F264" s="3145">
        <f t="shared" ref="F264:AN264" si="36">SUM(F262:F263)</f>
        <v>0</v>
      </c>
      <c r="G264" s="3146">
        <f t="shared" si="36"/>
        <v>0</v>
      </c>
      <c r="H264" s="3145">
        <f t="shared" si="36"/>
        <v>0</v>
      </c>
      <c r="I264" s="3146">
        <f t="shared" si="36"/>
        <v>0</v>
      </c>
      <c r="J264" s="3145">
        <f t="shared" si="36"/>
        <v>0</v>
      </c>
      <c r="K264" s="3147">
        <f t="shared" si="36"/>
        <v>0</v>
      </c>
      <c r="L264" s="3145">
        <f t="shared" si="36"/>
        <v>0</v>
      </c>
      <c r="M264" s="3147">
        <f t="shared" si="36"/>
        <v>0</v>
      </c>
      <c r="N264" s="3145">
        <f t="shared" si="36"/>
        <v>0</v>
      </c>
      <c r="O264" s="3147">
        <f t="shared" si="36"/>
        <v>0</v>
      </c>
      <c r="P264" s="3145">
        <f t="shared" si="36"/>
        <v>0</v>
      </c>
      <c r="Q264" s="3147">
        <f t="shared" si="36"/>
        <v>0</v>
      </c>
      <c r="R264" s="3145">
        <f t="shared" si="36"/>
        <v>0</v>
      </c>
      <c r="S264" s="3147">
        <f t="shared" si="36"/>
        <v>0</v>
      </c>
      <c r="T264" s="3145">
        <f t="shared" si="36"/>
        <v>0</v>
      </c>
      <c r="U264" s="3147">
        <f t="shared" si="36"/>
        <v>0</v>
      </c>
      <c r="V264" s="3145">
        <f t="shared" si="36"/>
        <v>0</v>
      </c>
      <c r="W264" s="3147">
        <f t="shared" si="36"/>
        <v>0</v>
      </c>
      <c r="X264" s="3145">
        <f t="shared" si="36"/>
        <v>0</v>
      </c>
      <c r="Y264" s="3147">
        <f t="shared" si="36"/>
        <v>0</v>
      </c>
      <c r="Z264" s="3145">
        <f t="shared" si="36"/>
        <v>0</v>
      </c>
      <c r="AA264" s="3147">
        <f t="shared" si="36"/>
        <v>0</v>
      </c>
      <c r="AB264" s="3145">
        <f t="shared" si="36"/>
        <v>0</v>
      </c>
      <c r="AC264" s="3147">
        <f t="shared" si="36"/>
        <v>0</v>
      </c>
      <c r="AD264" s="3145">
        <f t="shared" si="36"/>
        <v>0</v>
      </c>
      <c r="AE264" s="3147">
        <f t="shared" si="36"/>
        <v>0</v>
      </c>
      <c r="AF264" s="3145">
        <f t="shared" si="36"/>
        <v>0</v>
      </c>
      <c r="AG264" s="3147">
        <f t="shared" si="36"/>
        <v>0</v>
      </c>
      <c r="AH264" s="3145">
        <f t="shared" si="36"/>
        <v>0</v>
      </c>
      <c r="AI264" s="3147">
        <f t="shared" si="36"/>
        <v>0</v>
      </c>
      <c r="AJ264" s="3145">
        <f t="shared" si="36"/>
        <v>0</v>
      </c>
      <c r="AK264" s="3147">
        <f t="shared" si="36"/>
        <v>0</v>
      </c>
      <c r="AL264" s="3148">
        <f t="shared" si="36"/>
        <v>0</v>
      </c>
      <c r="AM264" s="3149">
        <f>SUM(AM262:AM263)</f>
        <v>0</v>
      </c>
      <c r="AN264" s="3142">
        <f t="shared" si="36"/>
        <v>0</v>
      </c>
      <c r="AO264" s="3142">
        <f>SUM(AO262:AO263)</f>
        <v>0</v>
      </c>
      <c r="AP264" s="3145">
        <f>SUM(AP262:AP263)</f>
        <v>0</v>
      </c>
      <c r="AQ264" s="3147">
        <f t="shared" ref="AQ264:AW264" si="37">SUM(AQ262:AQ263)</f>
        <v>0</v>
      </c>
      <c r="AR264" s="3145">
        <f t="shared" si="37"/>
        <v>0</v>
      </c>
      <c r="AS264" s="3147">
        <f t="shared" si="37"/>
        <v>0</v>
      </c>
      <c r="AT264" s="3148">
        <f t="shared" si="37"/>
        <v>0</v>
      </c>
      <c r="AU264" s="3149">
        <f t="shared" si="37"/>
        <v>0</v>
      </c>
      <c r="AV264" s="3146">
        <f>SUM(AV262:AV263)</f>
        <v>0</v>
      </c>
      <c r="AW264" s="3150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3136" t="s">
        <v>299</v>
      </c>
      <c r="C265" s="3137">
        <f t="shared" si="34"/>
        <v>0</v>
      </c>
      <c r="D265" s="559">
        <f t="shared" si="35"/>
        <v>0</v>
      </c>
      <c r="E265" s="3138">
        <f t="shared" si="35"/>
        <v>0</v>
      </c>
      <c r="F265" s="3134"/>
      <c r="G265" s="3045"/>
      <c r="H265" s="3134"/>
      <c r="I265" s="3045"/>
      <c r="J265" s="3134"/>
      <c r="K265" s="3045"/>
      <c r="L265" s="3134"/>
      <c r="M265" s="3045"/>
      <c r="N265" s="3134"/>
      <c r="O265" s="3045"/>
      <c r="P265" s="3134"/>
      <c r="Q265" s="3045"/>
      <c r="R265" s="3134"/>
      <c r="S265" s="3045"/>
      <c r="T265" s="3134"/>
      <c r="U265" s="3045"/>
      <c r="V265" s="3134"/>
      <c r="W265" s="3045"/>
      <c r="X265" s="3134"/>
      <c r="Y265" s="3045"/>
      <c r="Z265" s="3134"/>
      <c r="AA265" s="3045"/>
      <c r="AB265" s="3134"/>
      <c r="AC265" s="3045"/>
      <c r="AD265" s="3134"/>
      <c r="AE265" s="3045"/>
      <c r="AF265" s="3134"/>
      <c r="AG265" s="3045"/>
      <c r="AH265" s="3134"/>
      <c r="AI265" s="3045"/>
      <c r="AJ265" s="3134"/>
      <c r="AK265" s="3045"/>
      <c r="AL265" s="3134"/>
      <c r="AM265" s="85"/>
      <c r="AN265" s="3151"/>
      <c r="AO265" s="3151"/>
      <c r="AP265" s="3152"/>
      <c r="AQ265" s="3153"/>
      <c r="AR265" s="3152"/>
      <c r="AS265" s="3153"/>
      <c r="AT265" s="3152"/>
      <c r="AU265" s="577"/>
      <c r="AV265" s="3154"/>
      <c r="AW265" s="3155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3141" t="s">
        <v>301</v>
      </c>
      <c r="C271" s="3142">
        <f t="shared" si="34"/>
        <v>0</v>
      </c>
      <c r="D271" s="3143">
        <f t="shared" si="35"/>
        <v>0</v>
      </c>
      <c r="E271" s="3144">
        <f t="shared" si="35"/>
        <v>0</v>
      </c>
      <c r="F271" s="3145">
        <f t="shared" ref="F271:AM271" si="38">SUM(F265:F270)</f>
        <v>0</v>
      </c>
      <c r="G271" s="3146">
        <f t="shared" si="38"/>
        <v>0</v>
      </c>
      <c r="H271" s="3145">
        <f t="shared" si="38"/>
        <v>0</v>
      </c>
      <c r="I271" s="3146">
        <f t="shared" si="38"/>
        <v>0</v>
      </c>
      <c r="J271" s="3145">
        <f t="shared" si="38"/>
        <v>0</v>
      </c>
      <c r="K271" s="3147">
        <f t="shared" si="38"/>
        <v>0</v>
      </c>
      <c r="L271" s="3145">
        <f t="shared" si="38"/>
        <v>0</v>
      </c>
      <c r="M271" s="3147">
        <f t="shared" si="38"/>
        <v>0</v>
      </c>
      <c r="N271" s="3145">
        <f t="shared" si="38"/>
        <v>0</v>
      </c>
      <c r="O271" s="3147">
        <f t="shared" si="38"/>
        <v>0</v>
      </c>
      <c r="P271" s="3145">
        <f t="shared" si="38"/>
        <v>0</v>
      </c>
      <c r="Q271" s="3147">
        <f t="shared" si="38"/>
        <v>0</v>
      </c>
      <c r="R271" s="3145">
        <f t="shared" si="38"/>
        <v>0</v>
      </c>
      <c r="S271" s="3147">
        <f t="shared" si="38"/>
        <v>0</v>
      </c>
      <c r="T271" s="3145">
        <f t="shared" si="38"/>
        <v>0</v>
      </c>
      <c r="U271" s="3147">
        <f t="shared" si="38"/>
        <v>0</v>
      </c>
      <c r="V271" s="3145">
        <f t="shared" si="38"/>
        <v>0</v>
      </c>
      <c r="W271" s="3147">
        <f t="shared" si="38"/>
        <v>0</v>
      </c>
      <c r="X271" s="3145">
        <f t="shared" si="38"/>
        <v>0</v>
      </c>
      <c r="Y271" s="3147">
        <f t="shared" si="38"/>
        <v>0</v>
      </c>
      <c r="Z271" s="3145">
        <f t="shared" si="38"/>
        <v>0</v>
      </c>
      <c r="AA271" s="3147">
        <f t="shared" si="38"/>
        <v>0</v>
      </c>
      <c r="AB271" s="3145">
        <f t="shared" si="38"/>
        <v>0</v>
      </c>
      <c r="AC271" s="3147">
        <f t="shared" si="38"/>
        <v>0</v>
      </c>
      <c r="AD271" s="3145">
        <f t="shared" si="38"/>
        <v>0</v>
      </c>
      <c r="AE271" s="3147">
        <f t="shared" si="38"/>
        <v>0</v>
      </c>
      <c r="AF271" s="3145">
        <f t="shared" si="38"/>
        <v>0</v>
      </c>
      <c r="AG271" s="3147">
        <f t="shared" si="38"/>
        <v>0</v>
      </c>
      <c r="AH271" s="3145">
        <f t="shared" si="38"/>
        <v>0</v>
      </c>
      <c r="AI271" s="3147">
        <f t="shared" si="38"/>
        <v>0</v>
      </c>
      <c r="AJ271" s="3145">
        <f t="shared" si="38"/>
        <v>0</v>
      </c>
      <c r="AK271" s="3147">
        <f t="shared" si="38"/>
        <v>0</v>
      </c>
      <c r="AL271" s="3148">
        <f t="shared" si="38"/>
        <v>0</v>
      </c>
      <c r="AM271" s="3149">
        <f t="shared" si="38"/>
        <v>0</v>
      </c>
      <c r="AN271" s="3156"/>
      <c r="AO271" s="3156"/>
      <c r="AP271" s="3157"/>
      <c r="AQ271" s="3158"/>
      <c r="AR271" s="3157"/>
      <c r="AS271" s="3158"/>
      <c r="AT271" s="3159"/>
      <c r="AU271" s="3160"/>
      <c r="AV271" s="3161"/>
      <c r="AW271" s="3162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3136" t="s">
        <v>299</v>
      </c>
      <c r="C272" s="3137">
        <f t="shared" si="34"/>
        <v>0</v>
      </c>
      <c r="D272" s="559">
        <f t="shared" si="35"/>
        <v>0</v>
      </c>
      <c r="E272" s="3138">
        <f t="shared" si="35"/>
        <v>0</v>
      </c>
      <c r="F272" s="3134"/>
      <c r="G272" s="3045"/>
      <c r="H272" s="3134"/>
      <c r="I272" s="3045"/>
      <c r="J272" s="3134"/>
      <c r="K272" s="3045"/>
      <c r="L272" s="3134"/>
      <c r="M272" s="3045"/>
      <c r="N272" s="3134"/>
      <c r="O272" s="3045"/>
      <c r="P272" s="3134"/>
      <c r="Q272" s="3045"/>
      <c r="R272" s="3134"/>
      <c r="S272" s="3045"/>
      <c r="T272" s="3134"/>
      <c r="U272" s="3045"/>
      <c r="V272" s="3134"/>
      <c r="W272" s="3045"/>
      <c r="X272" s="3134"/>
      <c r="Y272" s="3045"/>
      <c r="Z272" s="3134"/>
      <c r="AA272" s="3045"/>
      <c r="AB272" s="3134"/>
      <c r="AC272" s="3045"/>
      <c r="AD272" s="3134"/>
      <c r="AE272" s="3045"/>
      <c r="AF272" s="3134"/>
      <c r="AG272" s="3045"/>
      <c r="AH272" s="3134"/>
      <c r="AI272" s="3045"/>
      <c r="AJ272" s="3134"/>
      <c r="AK272" s="3045"/>
      <c r="AL272" s="3134"/>
      <c r="AM272" s="85"/>
      <c r="AN272" s="3151"/>
      <c r="AO272" s="3151"/>
      <c r="AP272" s="3152"/>
      <c r="AQ272" s="3153"/>
      <c r="AR272" s="3152"/>
      <c r="AS272" s="3153"/>
      <c r="AT272" s="3152"/>
      <c r="AU272" s="577"/>
      <c r="AV272" s="3154"/>
      <c r="AW272" s="3155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3141" t="s">
        <v>301</v>
      </c>
      <c r="C278" s="3142">
        <f t="shared" si="34"/>
        <v>0</v>
      </c>
      <c r="D278" s="3143">
        <f t="shared" ref="D278:E293" si="39">SUM(F278,H278,J278,L278,N278,P278,R278,T278,V278,X278,Z278,AB278,AD278,AF278,AH278,AJ278,AL278)</f>
        <v>0</v>
      </c>
      <c r="E278" s="3144">
        <f t="shared" si="39"/>
        <v>0</v>
      </c>
      <c r="F278" s="3145">
        <f t="shared" ref="F278:AM278" si="40">SUM(F272:F277)</f>
        <v>0</v>
      </c>
      <c r="G278" s="3146">
        <f t="shared" si="40"/>
        <v>0</v>
      </c>
      <c r="H278" s="3145">
        <f t="shared" si="40"/>
        <v>0</v>
      </c>
      <c r="I278" s="3146">
        <f t="shared" si="40"/>
        <v>0</v>
      </c>
      <c r="J278" s="3145">
        <f t="shared" si="40"/>
        <v>0</v>
      </c>
      <c r="K278" s="3147">
        <f t="shared" si="40"/>
        <v>0</v>
      </c>
      <c r="L278" s="3145">
        <f t="shared" si="40"/>
        <v>0</v>
      </c>
      <c r="M278" s="3147">
        <f t="shared" si="40"/>
        <v>0</v>
      </c>
      <c r="N278" s="3145">
        <f t="shared" si="40"/>
        <v>0</v>
      </c>
      <c r="O278" s="3147">
        <f t="shared" si="40"/>
        <v>0</v>
      </c>
      <c r="P278" s="3145">
        <f t="shared" si="40"/>
        <v>0</v>
      </c>
      <c r="Q278" s="3147">
        <f t="shared" si="40"/>
        <v>0</v>
      </c>
      <c r="R278" s="3145">
        <f t="shared" si="40"/>
        <v>0</v>
      </c>
      <c r="S278" s="3147">
        <f t="shared" si="40"/>
        <v>0</v>
      </c>
      <c r="T278" s="3145">
        <f t="shared" si="40"/>
        <v>0</v>
      </c>
      <c r="U278" s="3147">
        <f t="shared" si="40"/>
        <v>0</v>
      </c>
      <c r="V278" s="3145">
        <f t="shared" si="40"/>
        <v>0</v>
      </c>
      <c r="W278" s="3147">
        <f t="shared" si="40"/>
        <v>0</v>
      </c>
      <c r="X278" s="3145">
        <f t="shared" si="40"/>
        <v>0</v>
      </c>
      <c r="Y278" s="3147">
        <f t="shared" si="40"/>
        <v>0</v>
      </c>
      <c r="Z278" s="3145">
        <f t="shared" si="40"/>
        <v>0</v>
      </c>
      <c r="AA278" s="3147">
        <f t="shared" si="40"/>
        <v>0</v>
      </c>
      <c r="AB278" s="3145">
        <f t="shared" si="40"/>
        <v>0</v>
      </c>
      <c r="AC278" s="3147">
        <f t="shared" si="40"/>
        <v>0</v>
      </c>
      <c r="AD278" s="3145">
        <f t="shared" si="40"/>
        <v>0</v>
      </c>
      <c r="AE278" s="3147">
        <f t="shared" si="40"/>
        <v>0</v>
      </c>
      <c r="AF278" s="3145">
        <f t="shared" si="40"/>
        <v>0</v>
      </c>
      <c r="AG278" s="3147">
        <f t="shared" si="40"/>
        <v>0</v>
      </c>
      <c r="AH278" s="3145">
        <f t="shared" si="40"/>
        <v>0</v>
      </c>
      <c r="AI278" s="3147">
        <f t="shared" si="40"/>
        <v>0</v>
      </c>
      <c r="AJ278" s="3145">
        <f t="shared" si="40"/>
        <v>0</v>
      </c>
      <c r="AK278" s="3147">
        <f t="shared" si="40"/>
        <v>0</v>
      </c>
      <c r="AL278" s="3148">
        <f t="shared" si="40"/>
        <v>0</v>
      </c>
      <c r="AM278" s="3149">
        <f t="shared" si="40"/>
        <v>0</v>
      </c>
      <c r="AN278" s="3156"/>
      <c r="AO278" s="3156"/>
      <c r="AP278" s="3157"/>
      <c r="AQ278" s="3158"/>
      <c r="AR278" s="3157"/>
      <c r="AS278" s="3158"/>
      <c r="AT278" s="3159"/>
      <c r="AU278" s="3160"/>
      <c r="AV278" s="3161"/>
      <c r="AW278" s="3162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3136" t="s">
        <v>299</v>
      </c>
      <c r="C279" s="3137">
        <f t="shared" si="34"/>
        <v>0</v>
      </c>
      <c r="D279" s="559">
        <f t="shared" si="39"/>
        <v>0</v>
      </c>
      <c r="E279" s="3138">
        <f t="shared" si="39"/>
        <v>0</v>
      </c>
      <c r="F279" s="3134"/>
      <c r="G279" s="3045"/>
      <c r="H279" s="3134"/>
      <c r="I279" s="3045"/>
      <c r="J279" s="3134"/>
      <c r="K279" s="3045"/>
      <c r="L279" s="3134"/>
      <c r="M279" s="3045"/>
      <c r="N279" s="3134"/>
      <c r="O279" s="3045"/>
      <c r="P279" s="3134"/>
      <c r="Q279" s="3045"/>
      <c r="R279" s="3134"/>
      <c r="S279" s="3045"/>
      <c r="T279" s="3134"/>
      <c r="U279" s="3045"/>
      <c r="V279" s="3134"/>
      <c r="W279" s="3045"/>
      <c r="X279" s="3134"/>
      <c r="Y279" s="3045"/>
      <c r="Z279" s="3134"/>
      <c r="AA279" s="3045"/>
      <c r="AB279" s="3134"/>
      <c r="AC279" s="3045"/>
      <c r="AD279" s="3134"/>
      <c r="AE279" s="3045"/>
      <c r="AF279" s="3134"/>
      <c r="AG279" s="3045"/>
      <c r="AH279" s="3134"/>
      <c r="AI279" s="3045"/>
      <c r="AJ279" s="3134"/>
      <c r="AK279" s="3045"/>
      <c r="AL279" s="3134"/>
      <c r="AM279" s="85"/>
      <c r="AN279" s="3151"/>
      <c r="AO279" s="3151"/>
      <c r="AP279" s="3152"/>
      <c r="AQ279" s="3153"/>
      <c r="AR279" s="3152"/>
      <c r="AS279" s="3153"/>
      <c r="AT279" s="3152"/>
      <c r="AU279" s="577"/>
      <c r="AV279" s="3154"/>
      <c r="AW279" s="3155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3141" t="s">
        <v>301</v>
      </c>
      <c r="C290" s="3142">
        <f>SUM(D290,E290)</f>
        <v>0</v>
      </c>
      <c r="D290" s="3143">
        <f t="shared" si="39"/>
        <v>0</v>
      </c>
      <c r="E290" s="3144">
        <f t="shared" si="39"/>
        <v>0</v>
      </c>
      <c r="F290" s="3145">
        <f t="shared" ref="F290:AM290" si="41">SUM(F279:F289)</f>
        <v>0</v>
      </c>
      <c r="G290" s="3146">
        <f t="shared" si="41"/>
        <v>0</v>
      </c>
      <c r="H290" s="3145">
        <f t="shared" si="41"/>
        <v>0</v>
      </c>
      <c r="I290" s="3146">
        <f t="shared" si="41"/>
        <v>0</v>
      </c>
      <c r="J290" s="3145">
        <f t="shared" si="41"/>
        <v>0</v>
      </c>
      <c r="K290" s="3147">
        <f t="shared" si="41"/>
        <v>0</v>
      </c>
      <c r="L290" s="3145">
        <f t="shared" si="41"/>
        <v>0</v>
      </c>
      <c r="M290" s="3147">
        <f t="shared" si="41"/>
        <v>0</v>
      </c>
      <c r="N290" s="3145">
        <f t="shared" si="41"/>
        <v>0</v>
      </c>
      <c r="O290" s="3147">
        <f t="shared" si="41"/>
        <v>0</v>
      </c>
      <c r="P290" s="3145">
        <f t="shared" si="41"/>
        <v>0</v>
      </c>
      <c r="Q290" s="3147">
        <f t="shared" si="41"/>
        <v>0</v>
      </c>
      <c r="R290" s="3145">
        <f t="shared" si="41"/>
        <v>0</v>
      </c>
      <c r="S290" s="3147">
        <f t="shared" si="41"/>
        <v>0</v>
      </c>
      <c r="T290" s="3145">
        <f t="shared" si="41"/>
        <v>0</v>
      </c>
      <c r="U290" s="3147">
        <f t="shared" si="41"/>
        <v>0</v>
      </c>
      <c r="V290" s="3145">
        <f t="shared" si="41"/>
        <v>0</v>
      </c>
      <c r="W290" s="3147">
        <f t="shared" si="41"/>
        <v>0</v>
      </c>
      <c r="X290" s="3145">
        <f t="shared" si="41"/>
        <v>0</v>
      </c>
      <c r="Y290" s="3147">
        <f t="shared" si="41"/>
        <v>0</v>
      </c>
      <c r="Z290" s="3145">
        <f t="shared" si="41"/>
        <v>0</v>
      </c>
      <c r="AA290" s="3147">
        <f t="shared" si="41"/>
        <v>0</v>
      </c>
      <c r="AB290" s="3145">
        <f t="shared" si="41"/>
        <v>0</v>
      </c>
      <c r="AC290" s="3147">
        <f t="shared" si="41"/>
        <v>0</v>
      </c>
      <c r="AD290" s="3145">
        <f t="shared" si="41"/>
        <v>0</v>
      </c>
      <c r="AE290" s="3147">
        <f t="shared" si="41"/>
        <v>0</v>
      </c>
      <c r="AF290" s="3145">
        <f t="shared" si="41"/>
        <v>0</v>
      </c>
      <c r="AG290" s="3147">
        <f t="shared" si="41"/>
        <v>0</v>
      </c>
      <c r="AH290" s="3145">
        <f t="shared" si="41"/>
        <v>0</v>
      </c>
      <c r="AI290" s="3147">
        <f t="shared" si="41"/>
        <v>0</v>
      </c>
      <c r="AJ290" s="3145">
        <f t="shared" si="41"/>
        <v>0</v>
      </c>
      <c r="AK290" s="3147">
        <f t="shared" si="41"/>
        <v>0</v>
      </c>
      <c r="AL290" s="3148">
        <f t="shared" si="41"/>
        <v>0</v>
      </c>
      <c r="AM290" s="3149">
        <f t="shared" si="41"/>
        <v>0</v>
      </c>
      <c r="AN290" s="3156"/>
      <c r="AO290" s="3156"/>
      <c r="AP290" s="3157"/>
      <c r="AQ290" s="3158"/>
      <c r="AR290" s="3157"/>
      <c r="AS290" s="3158"/>
      <c r="AT290" s="3159"/>
      <c r="AU290" s="3160"/>
      <c r="AV290" s="3161"/>
      <c r="AW290" s="3162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3136" t="s">
        <v>315</v>
      </c>
      <c r="C291" s="3137">
        <f>SUM(D291,E291)</f>
        <v>0</v>
      </c>
      <c r="D291" s="559">
        <f t="shared" si="39"/>
        <v>0</v>
      </c>
      <c r="E291" s="3138">
        <f t="shared" si="39"/>
        <v>0</v>
      </c>
      <c r="F291" s="3134"/>
      <c r="G291" s="3045"/>
      <c r="H291" s="3134"/>
      <c r="I291" s="3045"/>
      <c r="J291" s="3134"/>
      <c r="K291" s="3045"/>
      <c r="L291" s="3134"/>
      <c r="M291" s="3045"/>
      <c r="N291" s="3134"/>
      <c r="O291" s="3045"/>
      <c r="P291" s="3134"/>
      <c r="Q291" s="3045"/>
      <c r="R291" s="3134"/>
      <c r="S291" s="3045"/>
      <c r="T291" s="3134"/>
      <c r="U291" s="3045"/>
      <c r="V291" s="3134"/>
      <c r="W291" s="3045"/>
      <c r="X291" s="3134"/>
      <c r="Y291" s="3045"/>
      <c r="Z291" s="3134"/>
      <c r="AA291" s="3045"/>
      <c r="AB291" s="3134"/>
      <c r="AC291" s="3045"/>
      <c r="AD291" s="3134"/>
      <c r="AE291" s="3045"/>
      <c r="AF291" s="3134"/>
      <c r="AG291" s="3045"/>
      <c r="AH291" s="3134"/>
      <c r="AI291" s="3045"/>
      <c r="AJ291" s="3134"/>
      <c r="AK291" s="3045"/>
      <c r="AL291" s="3134"/>
      <c r="AM291" s="85"/>
      <c r="AN291" s="3151"/>
      <c r="AO291" s="3151"/>
      <c r="AP291" s="3152"/>
      <c r="AQ291" s="3153"/>
      <c r="AR291" s="3152"/>
      <c r="AS291" s="3153"/>
      <c r="AT291" s="3152"/>
      <c r="AU291" s="577"/>
      <c r="AV291" s="3154"/>
      <c r="AW291" s="3155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3141" t="s">
        <v>301</v>
      </c>
      <c r="C302" s="3142">
        <f t="shared" si="42"/>
        <v>0</v>
      </c>
      <c r="D302" s="3143">
        <f>SUM(F302,H302,J302,L302,N302,P302,R302,T302,V302,X302,Z302,AB302,AD302,AF302,AH302,AJ302,AL302)</f>
        <v>0</v>
      </c>
      <c r="E302" s="3144">
        <f t="shared" si="43"/>
        <v>0</v>
      </c>
      <c r="F302" s="3145">
        <f t="shared" ref="F302:AM302" si="44">SUM(F291:F301)</f>
        <v>0</v>
      </c>
      <c r="G302" s="3146">
        <f t="shared" si="44"/>
        <v>0</v>
      </c>
      <c r="H302" s="3145">
        <f t="shared" si="44"/>
        <v>0</v>
      </c>
      <c r="I302" s="3146">
        <f t="shared" si="44"/>
        <v>0</v>
      </c>
      <c r="J302" s="3145">
        <f t="shared" si="44"/>
        <v>0</v>
      </c>
      <c r="K302" s="3147">
        <f t="shared" si="44"/>
        <v>0</v>
      </c>
      <c r="L302" s="3145">
        <f t="shared" si="44"/>
        <v>0</v>
      </c>
      <c r="M302" s="3147">
        <f t="shared" si="44"/>
        <v>0</v>
      </c>
      <c r="N302" s="3145">
        <f t="shared" si="44"/>
        <v>0</v>
      </c>
      <c r="O302" s="3147">
        <f t="shared" si="44"/>
        <v>0</v>
      </c>
      <c r="P302" s="3145">
        <f t="shared" si="44"/>
        <v>0</v>
      </c>
      <c r="Q302" s="3147">
        <f t="shared" si="44"/>
        <v>0</v>
      </c>
      <c r="R302" s="3145">
        <f t="shared" si="44"/>
        <v>0</v>
      </c>
      <c r="S302" s="3147">
        <f t="shared" si="44"/>
        <v>0</v>
      </c>
      <c r="T302" s="3145">
        <f t="shared" si="44"/>
        <v>0</v>
      </c>
      <c r="U302" s="3147">
        <f t="shared" si="44"/>
        <v>0</v>
      </c>
      <c r="V302" s="3145">
        <f t="shared" si="44"/>
        <v>0</v>
      </c>
      <c r="W302" s="3147">
        <f t="shared" si="44"/>
        <v>0</v>
      </c>
      <c r="X302" s="3145">
        <f t="shared" si="44"/>
        <v>0</v>
      </c>
      <c r="Y302" s="3147">
        <f t="shared" si="44"/>
        <v>0</v>
      </c>
      <c r="Z302" s="3145">
        <f t="shared" si="44"/>
        <v>0</v>
      </c>
      <c r="AA302" s="3147">
        <f t="shared" si="44"/>
        <v>0</v>
      </c>
      <c r="AB302" s="3145">
        <f t="shared" si="44"/>
        <v>0</v>
      </c>
      <c r="AC302" s="3147">
        <f t="shared" si="44"/>
        <v>0</v>
      </c>
      <c r="AD302" s="3145">
        <f t="shared" si="44"/>
        <v>0</v>
      </c>
      <c r="AE302" s="3147">
        <f t="shared" si="44"/>
        <v>0</v>
      </c>
      <c r="AF302" s="3145">
        <f t="shared" si="44"/>
        <v>0</v>
      </c>
      <c r="AG302" s="3147">
        <f t="shared" si="44"/>
        <v>0</v>
      </c>
      <c r="AH302" s="3145">
        <f t="shared" si="44"/>
        <v>0</v>
      </c>
      <c r="AI302" s="3147">
        <f t="shared" si="44"/>
        <v>0</v>
      </c>
      <c r="AJ302" s="3145">
        <f t="shared" si="44"/>
        <v>0</v>
      </c>
      <c r="AK302" s="3147">
        <f t="shared" si="44"/>
        <v>0</v>
      </c>
      <c r="AL302" s="3148">
        <f t="shared" si="44"/>
        <v>0</v>
      </c>
      <c r="AM302" s="3149">
        <f t="shared" si="44"/>
        <v>0</v>
      </c>
      <c r="AN302" s="3156"/>
      <c r="AO302" s="3156"/>
      <c r="AP302" s="3157"/>
      <c r="AQ302" s="3158"/>
      <c r="AR302" s="3157"/>
      <c r="AS302" s="3158"/>
      <c r="AT302" s="3159"/>
      <c r="AU302" s="3160"/>
      <c r="AV302" s="3161"/>
      <c r="AW302" s="3162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3136" t="s">
        <v>299</v>
      </c>
      <c r="C303" s="3137">
        <f t="shared" si="42"/>
        <v>0</v>
      </c>
      <c r="D303" s="559">
        <f t="shared" si="43"/>
        <v>0</v>
      </c>
      <c r="E303" s="3138">
        <f t="shared" si="43"/>
        <v>0</v>
      </c>
      <c r="F303" s="3134"/>
      <c r="G303" s="3045"/>
      <c r="H303" s="3134"/>
      <c r="I303" s="3045"/>
      <c r="J303" s="3134"/>
      <c r="K303" s="3045"/>
      <c r="L303" s="3134"/>
      <c r="M303" s="3045"/>
      <c r="N303" s="3134"/>
      <c r="O303" s="3045"/>
      <c r="P303" s="3134"/>
      <c r="Q303" s="3045"/>
      <c r="R303" s="3134"/>
      <c r="S303" s="3045"/>
      <c r="T303" s="3134"/>
      <c r="U303" s="3045"/>
      <c r="V303" s="3134"/>
      <c r="W303" s="3045"/>
      <c r="X303" s="3134"/>
      <c r="Y303" s="3045"/>
      <c r="Z303" s="3134"/>
      <c r="AA303" s="3045"/>
      <c r="AB303" s="3134"/>
      <c r="AC303" s="3045"/>
      <c r="AD303" s="3134"/>
      <c r="AE303" s="3045"/>
      <c r="AF303" s="3134"/>
      <c r="AG303" s="3045"/>
      <c r="AH303" s="3134"/>
      <c r="AI303" s="3045"/>
      <c r="AJ303" s="3134"/>
      <c r="AK303" s="3045"/>
      <c r="AL303" s="3134"/>
      <c r="AM303" s="85"/>
      <c r="AN303" s="3151"/>
      <c r="AO303" s="3151"/>
      <c r="AP303" s="3152"/>
      <c r="AQ303" s="3153"/>
      <c r="AR303" s="3152"/>
      <c r="AS303" s="3153"/>
      <c r="AT303" s="3152"/>
      <c r="AU303" s="577"/>
      <c r="AV303" s="3154"/>
      <c r="AW303" s="3155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3141" t="s">
        <v>301</v>
      </c>
      <c r="C309" s="3142">
        <f t="shared" si="42"/>
        <v>0</v>
      </c>
      <c r="D309" s="3143">
        <f t="shared" si="43"/>
        <v>0</v>
      </c>
      <c r="E309" s="3163">
        <f t="shared" si="43"/>
        <v>0</v>
      </c>
      <c r="F309" s="3164">
        <f t="shared" ref="F309:AL309" si="45">SUM(F303:F308)</f>
        <v>0</v>
      </c>
      <c r="G309" s="3147">
        <f t="shared" si="45"/>
        <v>0</v>
      </c>
      <c r="H309" s="3164">
        <f>SUM(H303:H308)</f>
        <v>0</v>
      </c>
      <c r="I309" s="3147">
        <f t="shared" si="45"/>
        <v>0</v>
      </c>
      <c r="J309" s="3164">
        <f t="shared" si="45"/>
        <v>0</v>
      </c>
      <c r="K309" s="3147">
        <f t="shared" si="45"/>
        <v>0</v>
      </c>
      <c r="L309" s="3164">
        <f t="shared" si="45"/>
        <v>0</v>
      </c>
      <c r="M309" s="3147">
        <f t="shared" si="45"/>
        <v>0</v>
      </c>
      <c r="N309" s="3164">
        <f t="shared" si="45"/>
        <v>0</v>
      </c>
      <c r="O309" s="3147">
        <f t="shared" si="45"/>
        <v>0</v>
      </c>
      <c r="P309" s="3164">
        <f t="shared" si="45"/>
        <v>0</v>
      </c>
      <c r="Q309" s="3147">
        <f t="shared" si="45"/>
        <v>0</v>
      </c>
      <c r="R309" s="3164">
        <f t="shared" si="45"/>
        <v>0</v>
      </c>
      <c r="S309" s="3147">
        <f t="shared" si="45"/>
        <v>0</v>
      </c>
      <c r="T309" s="3164">
        <f t="shared" si="45"/>
        <v>0</v>
      </c>
      <c r="U309" s="3147">
        <f t="shared" si="45"/>
        <v>0</v>
      </c>
      <c r="V309" s="3164">
        <f t="shared" si="45"/>
        <v>0</v>
      </c>
      <c r="W309" s="3147">
        <f t="shared" si="45"/>
        <v>0</v>
      </c>
      <c r="X309" s="3164">
        <f t="shared" si="45"/>
        <v>0</v>
      </c>
      <c r="Y309" s="3147">
        <f t="shared" si="45"/>
        <v>0</v>
      </c>
      <c r="Z309" s="3164">
        <f t="shared" si="45"/>
        <v>0</v>
      </c>
      <c r="AA309" s="3147">
        <f t="shared" si="45"/>
        <v>0</v>
      </c>
      <c r="AB309" s="3164">
        <f t="shared" si="45"/>
        <v>0</v>
      </c>
      <c r="AC309" s="3147">
        <f t="shared" si="45"/>
        <v>0</v>
      </c>
      <c r="AD309" s="3164">
        <f t="shared" si="45"/>
        <v>0</v>
      </c>
      <c r="AE309" s="3147">
        <f t="shared" si="45"/>
        <v>0</v>
      </c>
      <c r="AF309" s="3164">
        <f t="shared" si="45"/>
        <v>0</v>
      </c>
      <c r="AG309" s="3147">
        <f t="shared" si="45"/>
        <v>0</v>
      </c>
      <c r="AH309" s="3164">
        <f t="shared" si="45"/>
        <v>0</v>
      </c>
      <c r="AI309" s="3147">
        <f t="shared" si="45"/>
        <v>0</v>
      </c>
      <c r="AJ309" s="3164">
        <f t="shared" si="45"/>
        <v>0</v>
      </c>
      <c r="AK309" s="3147">
        <f t="shared" si="45"/>
        <v>0</v>
      </c>
      <c r="AL309" s="3165">
        <f t="shared" si="45"/>
        <v>0</v>
      </c>
      <c r="AM309" s="3149">
        <f>SUM(AM303:AM308)</f>
        <v>0</v>
      </c>
      <c r="AN309" s="3166"/>
      <c r="AO309" s="3166"/>
      <c r="AP309" s="3167"/>
      <c r="AQ309" s="3168"/>
      <c r="AR309" s="3167"/>
      <c r="AS309" s="3168"/>
      <c r="AT309" s="3169"/>
      <c r="AU309" s="3170"/>
      <c r="AV309" s="3171"/>
      <c r="AW309" s="3172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824" t="s">
        <v>319</v>
      </c>
      <c r="B310" s="3824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3147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1556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261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allowBlank="1" showInputMessage="1" showErrorMessage="1" sqref="A201:E206 F201:F203 G202:AC203 AI203 F206:AI206 AD203:AG203">
      <formula1>0</formula1>
      <formula2>1E+29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decimal" allowBlank="1" showErrorMessage="1" error="Error - Favor ingresar Números." sqref="F238:Y247">
      <formula1>0</formula1>
      <formula2>1E+29</formula2>
    </dataValidation>
    <dataValidation type="whole" operator="greaterThanOrEqual" allowBlank="1" showInputMessage="1" showErrorMessage="1" errorTitle="Error" error="Favor ingresar Números." sqref="C215:F224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tabSelected="1"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",[13]NOMBRE!B2," - ","( ",[13]NOMBRE!C2,[13]NOMBRE!D2,[13]NOMBRE!E2,[13]NOMBRE!F2,[13]NOMBRE!G2,"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",[13]NOMBRE!B6," - ","( ",[13]NOMBRE!C6,[13]NOMBRE!D6," )")</f>
        <v>MES: DICIEMBRE - ( 12 )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",[13]NOMBRE!B7)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4571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4572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310" t="s">
        <v>3</v>
      </c>
      <c r="B8" s="383"/>
      <c r="C8" s="383"/>
      <c r="D8" s="383"/>
      <c r="E8" s="383"/>
      <c r="F8" s="19"/>
      <c r="G8" s="20"/>
      <c r="H8" s="634"/>
      <c r="I8" s="635"/>
      <c r="J8" s="20"/>
      <c r="K8" s="4573"/>
      <c r="L8" s="20"/>
      <c r="M8" s="634"/>
      <c r="N8" s="635"/>
      <c r="O8" s="635"/>
      <c r="P8" s="4574"/>
      <c r="Q8" s="20"/>
      <c r="R8" s="634"/>
      <c r="S8" s="634"/>
      <c r="T8" s="634"/>
      <c r="U8" s="634"/>
      <c r="V8" s="634"/>
      <c r="W8" s="634"/>
      <c r="X8" s="634"/>
      <c r="Y8" s="635"/>
      <c r="Z8" s="457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4564" t="s">
        <v>4</v>
      </c>
      <c r="B9" s="4564"/>
      <c r="C9" s="4576" t="s">
        <v>5</v>
      </c>
      <c r="D9" s="4577"/>
      <c r="E9" s="4578"/>
      <c r="F9" s="4534" t="s">
        <v>6</v>
      </c>
      <c r="G9" s="4535"/>
      <c r="H9" s="4535"/>
      <c r="I9" s="4535"/>
      <c r="J9" s="4535"/>
      <c r="K9" s="4535"/>
      <c r="L9" s="4535"/>
      <c r="M9" s="4535"/>
      <c r="N9" s="4535"/>
      <c r="O9" s="4535"/>
      <c r="P9" s="4535"/>
      <c r="Q9" s="4535"/>
      <c r="R9" s="4535"/>
      <c r="S9" s="4535"/>
      <c r="T9" s="4535"/>
      <c r="U9" s="4535"/>
      <c r="V9" s="4535"/>
      <c r="W9" s="4535"/>
      <c r="X9" s="4535"/>
      <c r="Y9" s="4536"/>
      <c r="AY9" s="9"/>
      <c r="AZ9" s="9"/>
    </row>
    <row r="10" spans="1:130" ht="15" customHeight="1" x14ac:dyDescent="0.25">
      <c r="A10" s="4564"/>
      <c r="B10" s="4564"/>
      <c r="C10" s="4243"/>
      <c r="D10" s="3215"/>
      <c r="E10" s="4239"/>
      <c r="F10" s="4534" t="s">
        <v>7</v>
      </c>
      <c r="G10" s="4536"/>
      <c r="H10" s="4534" t="s">
        <v>8</v>
      </c>
      <c r="I10" s="4536"/>
      <c r="J10" s="4534" t="s">
        <v>9</v>
      </c>
      <c r="K10" s="4536"/>
      <c r="L10" s="4534" t="s">
        <v>10</v>
      </c>
      <c r="M10" s="4536"/>
      <c r="N10" s="4534" t="s">
        <v>11</v>
      </c>
      <c r="O10" s="4536"/>
      <c r="P10" s="4534" t="s">
        <v>12</v>
      </c>
      <c r="Q10" s="4536"/>
      <c r="R10" s="4534" t="s">
        <v>13</v>
      </c>
      <c r="S10" s="4536"/>
      <c r="T10" s="4534" t="s">
        <v>14</v>
      </c>
      <c r="U10" s="4536"/>
      <c r="V10" s="4534" t="s">
        <v>15</v>
      </c>
      <c r="W10" s="4536"/>
      <c r="X10" s="4534" t="s">
        <v>16</v>
      </c>
      <c r="Y10" s="4536"/>
      <c r="AY10" s="9"/>
      <c r="AZ10" s="9"/>
    </row>
    <row r="11" spans="1:130" ht="21" x14ac:dyDescent="0.25">
      <c r="A11" s="4564"/>
      <c r="B11" s="4564"/>
      <c r="C11" s="4540" t="s">
        <v>17</v>
      </c>
      <c r="D11" s="4538" t="s">
        <v>18</v>
      </c>
      <c r="E11" s="4539" t="s">
        <v>19</v>
      </c>
      <c r="F11" s="4579" t="s">
        <v>18</v>
      </c>
      <c r="G11" s="4539" t="s">
        <v>19</v>
      </c>
      <c r="H11" s="4579" t="s">
        <v>18</v>
      </c>
      <c r="I11" s="4539" t="s">
        <v>19</v>
      </c>
      <c r="J11" s="4579" t="s">
        <v>18</v>
      </c>
      <c r="K11" s="4539" t="s">
        <v>19</v>
      </c>
      <c r="L11" s="4579" t="s">
        <v>18</v>
      </c>
      <c r="M11" s="4539" t="s">
        <v>19</v>
      </c>
      <c r="N11" s="4579" t="s">
        <v>18</v>
      </c>
      <c r="O11" s="4539" t="s">
        <v>19</v>
      </c>
      <c r="P11" s="4579" t="s">
        <v>18</v>
      </c>
      <c r="Q11" s="4539" t="s">
        <v>19</v>
      </c>
      <c r="R11" s="4579" t="s">
        <v>18</v>
      </c>
      <c r="S11" s="4539" t="s">
        <v>19</v>
      </c>
      <c r="T11" s="4579" t="s">
        <v>18</v>
      </c>
      <c r="U11" s="4539" t="s">
        <v>19</v>
      </c>
      <c r="V11" s="4579" t="s">
        <v>18</v>
      </c>
      <c r="W11" s="4539" t="s">
        <v>19</v>
      </c>
      <c r="X11" s="4579" t="s">
        <v>18</v>
      </c>
      <c r="Y11" s="4539" t="s">
        <v>19</v>
      </c>
      <c r="AY11" s="9"/>
      <c r="AZ11" s="9"/>
    </row>
    <row r="12" spans="1:130" x14ac:dyDescent="0.25">
      <c r="A12" s="4564" t="s">
        <v>20</v>
      </c>
      <c r="B12" s="4564"/>
      <c r="C12" s="4580">
        <f>SUM(D12+E12)</f>
        <v>0</v>
      </c>
      <c r="D12" s="4581">
        <f t="shared" ref="D12:E14" si="0">SUM(F12+H12+J12+L12+N12+P12+R12+T12+V12+X12)</f>
        <v>0</v>
      </c>
      <c r="E12" s="4582">
        <f t="shared" si="0"/>
        <v>0</v>
      </c>
      <c r="F12" s="4583"/>
      <c r="G12" s="4584"/>
      <c r="H12" s="4583"/>
      <c r="I12" s="4584"/>
      <c r="J12" s="4583"/>
      <c r="K12" s="4584"/>
      <c r="L12" s="4583"/>
      <c r="M12" s="4584"/>
      <c r="N12" s="4583"/>
      <c r="O12" s="4584"/>
      <c r="P12" s="4583"/>
      <c r="Q12" s="4584"/>
      <c r="R12" s="4583"/>
      <c r="S12" s="4584"/>
      <c r="T12" s="4583"/>
      <c r="U12" s="4584"/>
      <c r="V12" s="4583"/>
      <c r="W12" s="4584"/>
      <c r="X12" s="4583"/>
      <c r="Y12" s="4584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4578" t="s">
        <v>21</v>
      </c>
      <c r="B13" s="4520" t="s">
        <v>22</v>
      </c>
      <c r="C13" s="4521">
        <f>SUM(D13+E13)</f>
        <v>0</v>
      </c>
      <c r="D13" s="39">
        <f t="shared" si="0"/>
        <v>0</v>
      </c>
      <c r="E13" s="4549">
        <f t="shared" si="0"/>
        <v>0</v>
      </c>
      <c r="F13" s="4522"/>
      <c r="G13" s="4551"/>
      <c r="H13" s="4522"/>
      <c r="I13" s="4551"/>
      <c r="J13" s="4522"/>
      <c r="K13" s="4551"/>
      <c r="L13" s="4522"/>
      <c r="M13" s="4551"/>
      <c r="N13" s="4522"/>
      <c r="O13" s="4551"/>
      <c r="P13" s="4522"/>
      <c r="Q13" s="4551"/>
      <c r="R13" s="4522"/>
      <c r="S13" s="4551"/>
      <c r="T13" s="4522"/>
      <c r="U13" s="4551"/>
      <c r="V13" s="4522"/>
      <c r="W13" s="4551"/>
      <c r="X13" s="4522"/>
      <c r="Y13" s="4551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4239"/>
      <c r="B14" s="2940" t="s">
        <v>23</v>
      </c>
      <c r="C14" s="44">
        <f>SUM(D14+E14)</f>
        <v>0</v>
      </c>
      <c r="D14" s="2523">
        <f t="shared" si="0"/>
        <v>0</v>
      </c>
      <c r="E14" s="46">
        <f t="shared" si="0"/>
        <v>0</v>
      </c>
      <c r="F14" s="4585"/>
      <c r="G14" s="4586"/>
      <c r="H14" s="47"/>
      <c r="I14" s="48"/>
      <c r="J14" s="47"/>
      <c r="K14" s="48"/>
      <c r="L14" s="4585"/>
      <c r="M14" s="4586"/>
      <c r="N14" s="4585"/>
      <c r="O14" s="4586"/>
      <c r="P14" s="4585"/>
      <c r="Q14" s="4586"/>
      <c r="R14" s="4585"/>
      <c r="S14" s="4586"/>
      <c r="T14" s="4585"/>
      <c r="U14" s="4587"/>
      <c r="V14" s="4585"/>
      <c r="W14" s="4587"/>
      <c r="X14" s="4585"/>
      <c r="Y14" s="4586"/>
      <c r="Z14" s="35"/>
      <c r="AY14" s="9"/>
      <c r="AZ14" s="9"/>
    </row>
    <row r="15" spans="1:130" ht="15.75" x14ac:dyDescent="0.25">
      <c r="A15" s="310" t="s">
        <v>24</v>
      </c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19"/>
      <c r="Q15" s="2941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4588" t="s">
        <v>25</v>
      </c>
      <c r="B16" s="4588" t="s">
        <v>26</v>
      </c>
      <c r="C16" s="4589" t="s">
        <v>27</v>
      </c>
      <c r="D16" s="4590"/>
      <c r="E16" s="4591"/>
      <c r="F16" s="4592" t="s">
        <v>28</v>
      </c>
      <c r="G16" s="4593"/>
      <c r="H16" s="4593"/>
      <c r="I16" s="4593"/>
      <c r="J16" s="4593"/>
      <c r="K16" s="4593"/>
      <c r="L16" s="4593"/>
      <c r="M16" s="4593"/>
      <c r="N16" s="4593"/>
      <c r="O16" s="4593"/>
      <c r="P16" s="4593"/>
      <c r="Q16" s="4593"/>
      <c r="R16" s="4594" t="s">
        <v>29</v>
      </c>
      <c r="S16" s="4591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4243"/>
      <c r="D17" s="3215"/>
      <c r="E17" s="4239"/>
      <c r="F17" s="4595" t="s">
        <v>31</v>
      </c>
      <c r="G17" s="4596"/>
      <c r="H17" s="4595" t="s">
        <v>32</v>
      </c>
      <c r="I17" s="4596"/>
      <c r="J17" s="4595" t="s">
        <v>15</v>
      </c>
      <c r="K17" s="4596"/>
      <c r="L17" s="4595" t="s">
        <v>33</v>
      </c>
      <c r="M17" s="4596"/>
      <c r="N17" s="4595" t="s">
        <v>34</v>
      </c>
      <c r="O17" s="4596"/>
      <c r="P17" s="4595" t="s">
        <v>35</v>
      </c>
      <c r="Q17" s="4597"/>
      <c r="R17" s="3742"/>
      <c r="S17" s="3198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4251"/>
      <c r="B18" s="4251"/>
      <c r="C18" s="4598" t="s">
        <v>17</v>
      </c>
      <c r="D18" s="4599" t="s">
        <v>18</v>
      </c>
      <c r="E18" s="4600" t="s">
        <v>19</v>
      </c>
      <c r="F18" s="4601" t="s">
        <v>18</v>
      </c>
      <c r="G18" s="4600" t="s">
        <v>19</v>
      </c>
      <c r="H18" s="4601" t="s">
        <v>18</v>
      </c>
      <c r="I18" s="4600" t="s">
        <v>19</v>
      </c>
      <c r="J18" s="4601" t="s">
        <v>18</v>
      </c>
      <c r="K18" s="4600" t="s">
        <v>19</v>
      </c>
      <c r="L18" s="4601" t="s">
        <v>18</v>
      </c>
      <c r="M18" s="4600" t="s">
        <v>19</v>
      </c>
      <c r="N18" s="4601" t="s">
        <v>18</v>
      </c>
      <c r="O18" s="4600" t="s">
        <v>19</v>
      </c>
      <c r="P18" s="4601" t="s">
        <v>18</v>
      </c>
      <c r="Q18" s="4602" t="s">
        <v>19</v>
      </c>
      <c r="R18" s="3743"/>
      <c r="S18" s="4239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4595" t="s">
        <v>36</v>
      </c>
      <c r="B19" s="4596"/>
      <c r="C19" s="4603">
        <f>SUM(D19+E19)</f>
        <v>0</v>
      </c>
      <c r="D19" s="4604">
        <f>SUM(F19+H19+J19+L19+N19+P19)</f>
        <v>0</v>
      </c>
      <c r="E19" s="4605">
        <f>SUM(G19+I19+K19+M19+O19+Q19)</f>
        <v>0</v>
      </c>
      <c r="F19" s="4606"/>
      <c r="G19" s="4607"/>
      <c r="H19" s="4606"/>
      <c r="I19" s="4607"/>
      <c r="J19" s="4606"/>
      <c r="K19" s="4607"/>
      <c r="L19" s="4606"/>
      <c r="M19" s="4607"/>
      <c r="N19" s="4606"/>
      <c r="O19" s="4607"/>
      <c r="P19" s="4606"/>
      <c r="Q19" s="4608"/>
      <c r="R19" s="4609"/>
      <c r="S19" s="4610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4588" t="s">
        <v>39</v>
      </c>
      <c r="B20" s="4523" t="s">
        <v>22</v>
      </c>
      <c r="C20" s="4521">
        <f>SUM(D20+E20)</f>
        <v>0</v>
      </c>
      <c r="D20" s="59">
        <f t="shared" ref="D20:E35" si="1">SUM(F20+H20+J20+L20+N20+P20)</f>
        <v>0</v>
      </c>
      <c r="E20" s="4611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2943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4251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4588" t="s">
        <v>43</v>
      </c>
      <c r="B24" s="4523" t="s">
        <v>44</v>
      </c>
      <c r="C24" s="4521">
        <f t="shared" si="2"/>
        <v>0</v>
      </c>
      <c r="D24" s="59">
        <f t="shared" si="1"/>
        <v>0</v>
      </c>
      <c r="E24" s="4611">
        <f t="shared" si="1"/>
        <v>0</v>
      </c>
      <c r="F24" s="4522"/>
      <c r="G24" s="4524"/>
      <c r="H24" s="60"/>
      <c r="I24" s="61"/>
      <c r="J24" s="4522"/>
      <c r="K24" s="4524"/>
      <c r="L24" s="4522"/>
      <c r="M24" s="4524"/>
      <c r="N24" s="4612"/>
      <c r="O24" s="4524"/>
      <c r="P24" s="4612"/>
      <c r="Q24" s="4525"/>
      <c r="R24" s="4526"/>
      <c r="S24" s="4613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2944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2944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2943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665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4588" t="s">
        <v>57</v>
      </c>
      <c r="B38" s="4614" t="s">
        <v>40</v>
      </c>
      <c r="C38" s="4603">
        <f t="shared" si="3"/>
        <v>0</v>
      </c>
      <c r="D38" s="4604">
        <f t="shared" si="4"/>
        <v>0</v>
      </c>
      <c r="E38" s="4611">
        <f t="shared" si="4"/>
        <v>0</v>
      </c>
      <c r="F38" s="4522"/>
      <c r="G38" s="4524"/>
      <c r="H38" s="4522"/>
      <c r="I38" s="4524"/>
      <c r="J38" s="4522"/>
      <c r="K38" s="4524"/>
      <c r="L38" s="4522"/>
      <c r="M38" s="4524"/>
      <c r="N38" s="4522"/>
      <c r="O38" s="4524"/>
      <c r="P38" s="4612"/>
      <c r="Q38" s="4525"/>
      <c r="R38" s="4526"/>
      <c r="S38" s="4613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2943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4251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4615" t="s">
        <v>58</v>
      </c>
      <c r="B41" s="4615"/>
      <c r="C41" s="4615"/>
      <c r="D41" s="4615"/>
      <c r="E41" s="4615"/>
      <c r="F41" s="4615"/>
      <c r="G41" s="4615"/>
      <c r="H41" s="4615"/>
      <c r="I41" s="4615"/>
      <c r="J41" s="4615"/>
      <c r="K41" s="4615"/>
      <c r="L41" s="4615"/>
      <c r="M41" s="4615"/>
      <c r="N41" s="4615"/>
      <c r="O41" s="4615"/>
      <c r="P41" s="4615"/>
      <c r="Q41" s="66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4588" t="s">
        <v>59</v>
      </c>
      <c r="B42" s="4546" t="s">
        <v>27</v>
      </c>
      <c r="C42" s="3245"/>
      <c r="D42" s="3246"/>
      <c r="E42" s="4592" t="s">
        <v>28</v>
      </c>
      <c r="F42" s="4593"/>
      <c r="G42" s="4593"/>
      <c r="H42" s="4593"/>
      <c r="I42" s="4593"/>
      <c r="J42" s="4593"/>
      <c r="K42" s="4593"/>
      <c r="L42" s="4593"/>
      <c r="M42" s="4593"/>
      <c r="N42" s="4593"/>
      <c r="O42" s="4593"/>
      <c r="P42" s="4616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4243"/>
      <c r="C43" s="3215"/>
      <c r="D43" s="4239"/>
      <c r="E43" s="4595" t="s">
        <v>31</v>
      </c>
      <c r="F43" s="4596"/>
      <c r="G43" s="4595" t="s">
        <v>32</v>
      </c>
      <c r="H43" s="4596"/>
      <c r="I43" s="4595" t="s">
        <v>15</v>
      </c>
      <c r="J43" s="4596"/>
      <c r="K43" s="4595" t="s">
        <v>33</v>
      </c>
      <c r="L43" s="4596"/>
      <c r="M43" s="4595" t="s">
        <v>34</v>
      </c>
      <c r="N43" s="4596"/>
      <c r="O43" s="4595" t="s">
        <v>35</v>
      </c>
      <c r="P43" s="4596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4251"/>
      <c r="B44" s="4598" t="s">
        <v>17</v>
      </c>
      <c r="C44" s="4599" t="s">
        <v>18</v>
      </c>
      <c r="D44" s="2946" t="s">
        <v>19</v>
      </c>
      <c r="E44" s="4601" t="s">
        <v>18</v>
      </c>
      <c r="F44" s="2932" t="s">
        <v>19</v>
      </c>
      <c r="G44" s="4601" t="s">
        <v>18</v>
      </c>
      <c r="H44" s="2932" t="s">
        <v>19</v>
      </c>
      <c r="I44" s="4601" t="s">
        <v>18</v>
      </c>
      <c r="J44" s="2932" t="s">
        <v>19</v>
      </c>
      <c r="K44" s="4601" t="s">
        <v>18</v>
      </c>
      <c r="L44" s="2932" t="s">
        <v>19</v>
      </c>
      <c r="M44" s="4601" t="s">
        <v>18</v>
      </c>
      <c r="N44" s="2932" t="s">
        <v>19</v>
      </c>
      <c r="O44" s="4601" t="s">
        <v>18</v>
      </c>
      <c r="P44" s="2932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4617" t="s">
        <v>40</v>
      </c>
      <c r="B45" s="4527">
        <f>SUM(C45+D45)</f>
        <v>0</v>
      </c>
      <c r="C45" s="121">
        <f>SUM(E45+G45+I45+K45+M45+O45)</f>
        <v>0</v>
      </c>
      <c r="D45" s="4618">
        <f>SUM(F45+H45+J45+L45+N45+P45)</f>
        <v>0</v>
      </c>
      <c r="E45" s="4522"/>
      <c r="F45" s="4613"/>
      <c r="G45" s="4522"/>
      <c r="H45" s="4613"/>
      <c r="I45" s="4522"/>
      <c r="J45" s="4524"/>
      <c r="K45" s="4522"/>
      <c r="L45" s="4524"/>
      <c r="M45" s="4612"/>
      <c r="N45" s="4524"/>
      <c r="O45" s="4612"/>
      <c r="P45" s="4524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IF(B45&lt;[13]A05!C90,"*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IF(B45&lt;[13]A05!C90,1,0)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IF(B46&lt;[13]A05!C91,"*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IF(B46&lt;[13]A05!C91,1,0)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IF(B47&lt;[13]A05!C92,"*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IF(B47&lt;[13]A05!C92,1,0)</f>
        <v>0</v>
      </c>
    </row>
    <row r="48" spans="1:105" s="12" customFormat="1" x14ac:dyDescent="0.25">
      <c r="A48" s="4619" t="s">
        <v>60</v>
      </c>
      <c r="B48" s="4620">
        <f>SUM(C48:D48)</f>
        <v>0</v>
      </c>
      <c r="C48" s="4621">
        <f t="shared" si="5"/>
        <v>0</v>
      </c>
      <c r="D48" s="4622">
        <f t="shared" si="5"/>
        <v>0</v>
      </c>
      <c r="E48" s="4606"/>
      <c r="F48" s="4610"/>
      <c r="G48" s="4606"/>
      <c r="H48" s="4610"/>
      <c r="I48" s="4606"/>
      <c r="J48" s="4607"/>
      <c r="K48" s="4606"/>
      <c r="L48" s="4607"/>
      <c r="M48" s="4623"/>
      <c r="N48" s="4607"/>
      <c r="O48" s="4623"/>
      <c r="P48" s="4607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IF(B48&lt;[13]A05!C93,"*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IF(B48&lt;[13]A05!C93,1,0)</f>
        <v>0</v>
      </c>
    </row>
    <row r="49" spans="1:108" s="12" customFormat="1" x14ac:dyDescent="0.25">
      <c r="A49" s="310" t="s">
        <v>61</v>
      </c>
      <c r="B49" s="383"/>
      <c r="C49" s="383"/>
      <c r="D49" s="383"/>
      <c r="E49" s="383"/>
      <c r="F49" s="383"/>
      <c r="G49" s="383"/>
      <c r="H49" s="383"/>
      <c r="I49" s="67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4624" t="s">
        <v>21</v>
      </c>
      <c r="B50" s="4546" t="s">
        <v>5</v>
      </c>
      <c r="C50" s="3245"/>
      <c r="D50" s="3246"/>
      <c r="E50" s="4625" t="s">
        <v>28</v>
      </c>
      <c r="F50" s="4625"/>
      <c r="G50" s="4625"/>
      <c r="H50" s="462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4243"/>
      <c r="C51" s="3215"/>
      <c r="D51" s="4239"/>
      <c r="E51" s="4595" t="s">
        <v>8</v>
      </c>
      <c r="F51" s="4596"/>
      <c r="G51" s="4595" t="s">
        <v>9</v>
      </c>
      <c r="H51" s="459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4259"/>
      <c r="B52" s="4598" t="s">
        <v>17</v>
      </c>
      <c r="C52" s="4599" t="s">
        <v>18</v>
      </c>
      <c r="D52" s="2946" t="s">
        <v>19</v>
      </c>
      <c r="E52" s="4601" t="s">
        <v>18</v>
      </c>
      <c r="F52" s="4600" t="s">
        <v>19</v>
      </c>
      <c r="G52" s="4601" t="s">
        <v>18</v>
      </c>
      <c r="H52" s="4600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4619" t="s">
        <v>62</v>
      </c>
      <c r="B53" s="4626">
        <f>SUM(C53+D53)</f>
        <v>0</v>
      </c>
      <c r="C53" s="4627">
        <f>SUM(E53+G53)</f>
        <v>0</v>
      </c>
      <c r="D53" s="4605">
        <f>SUM(F53+H53)</f>
        <v>0</v>
      </c>
      <c r="E53" s="4628">
        <f>SUM(E54:E56)</f>
        <v>0</v>
      </c>
      <c r="F53" s="4622">
        <f>SUM(F54:F56)</f>
        <v>0</v>
      </c>
      <c r="G53" s="4629">
        <f>SUM(G54:G56)</f>
        <v>0</v>
      </c>
      <c r="H53" s="4630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310" t="s">
        <v>65</v>
      </c>
      <c r="B57" s="383"/>
      <c r="C57" s="383"/>
      <c r="D57" s="383"/>
      <c r="E57" s="383"/>
      <c r="F57" s="383"/>
      <c r="G57" s="383"/>
      <c r="H57" s="383"/>
      <c r="I57" s="383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4546" t="s">
        <v>66</v>
      </c>
      <c r="B58" s="3246"/>
      <c r="C58" s="4588" t="s">
        <v>67</v>
      </c>
      <c r="D58" s="4595" t="s">
        <v>68</v>
      </c>
      <c r="E58" s="4597"/>
      <c r="F58" s="4597"/>
      <c r="G58" s="4597"/>
      <c r="H58" s="4597"/>
      <c r="I58" s="4631"/>
      <c r="J58" s="3642" t="s">
        <v>29</v>
      </c>
      <c r="K58" s="324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4243"/>
      <c r="B59" s="4239"/>
      <c r="C59" s="4251"/>
      <c r="D59" s="4632" t="s">
        <v>69</v>
      </c>
      <c r="E59" s="4632" t="s">
        <v>70</v>
      </c>
      <c r="F59" s="4600" t="s">
        <v>71</v>
      </c>
      <c r="G59" s="4602" t="s">
        <v>72</v>
      </c>
      <c r="H59" s="4633" t="s">
        <v>73</v>
      </c>
      <c r="I59" s="4634" t="s">
        <v>74</v>
      </c>
      <c r="J59" s="3197"/>
      <c r="K59" s="3198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4521">
        <f>SUM(D60:G60)</f>
        <v>0</v>
      </c>
      <c r="D60" s="4528"/>
      <c r="E60" s="4528"/>
      <c r="F60" s="4613"/>
      <c r="G60" s="4635"/>
      <c r="H60" s="4529"/>
      <c r="I60" s="4530"/>
      <c r="J60" s="4635"/>
      <c r="K60" s="4524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4636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4637"/>
      <c r="V61" s="4636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4637"/>
      <c r="V62" s="4636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4638"/>
      <c r="V63" s="4636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4546" t="s">
        <v>5</v>
      </c>
      <c r="C68" s="3245"/>
      <c r="D68" s="3246"/>
      <c r="E68" s="4625" t="s">
        <v>28</v>
      </c>
      <c r="F68" s="4625"/>
      <c r="G68" s="4625"/>
      <c r="H68" s="4639"/>
      <c r="I68" s="4597" t="s">
        <v>83</v>
      </c>
      <c r="J68" s="4596"/>
      <c r="K68" s="4595" t="s">
        <v>84</v>
      </c>
      <c r="L68" s="4596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198"/>
      <c r="B69" s="4243"/>
      <c r="C69" s="3215"/>
      <c r="D69" s="4239"/>
      <c r="E69" s="4595" t="s">
        <v>83</v>
      </c>
      <c r="F69" s="4596"/>
      <c r="G69" s="4597" t="s">
        <v>84</v>
      </c>
      <c r="H69" s="4631"/>
      <c r="I69" s="3642" t="s">
        <v>29</v>
      </c>
      <c r="J69" s="4640" t="s">
        <v>30</v>
      </c>
      <c r="K69" s="4641" t="s">
        <v>29</v>
      </c>
      <c r="L69" s="4640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4239"/>
      <c r="B70" s="4632" t="s">
        <v>17</v>
      </c>
      <c r="C70" s="4642" t="s">
        <v>18</v>
      </c>
      <c r="D70" s="2946" t="s">
        <v>19</v>
      </c>
      <c r="E70" s="4643" t="s">
        <v>18</v>
      </c>
      <c r="F70" s="4600" t="s">
        <v>19</v>
      </c>
      <c r="G70" s="4643" t="s">
        <v>18</v>
      </c>
      <c r="H70" s="4644" t="s">
        <v>19</v>
      </c>
      <c r="I70" s="4262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4522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4645"/>
      <c r="V74" s="4645"/>
      <c r="W74" s="4645"/>
      <c r="X74" s="4645"/>
      <c r="Y74" s="4645"/>
      <c r="Z74" s="4533"/>
      <c r="AA74" s="4533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4533"/>
      <c r="V75" s="4533"/>
      <c r="W75" s="4533"/>
      <c r="X75" s="4533"/>
      <c r="Y75" s="4533"/>
      <c r="Z75" s="4533"/>
      <c r="AA75" s="4533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759" t="s">
        <v>88</v>
      </c>
      <c r="B76" s="3759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4533"/>
      <c r="R76" s="4533"/>
      <c r="S76" s="4533"/>
      <c r="T76" s="4533"/>
      <c r="U76" s="4533"/>
      <c r="V76" s="4533"/>
      <c r="W76" s="4533"/>
      <c r="X76" s="4533"/>
      <c r="Y76" s="4533"/>
      <c r="Z76" s="4533"/>
      <c r="AZ76" s="9"/>
    </row>
    <row r="77" spans="1:130" x14ac:dyDescent="0.25">
      <c r="A77" s="4251"/>
      <c r="B77" s="4251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4533"/>
      <c r="R77" s="4533"/>
      <c r="S77" s="4533"/>
      <c r="T77" s="4533"/>
      <c r="U77" s="4533"/>
      <c r="V77" s="4533"/>
      <c r="W77" s="4533"/>
      <c r="X77" s="4533"/>
      <c r="Y77" s="4533"/>
      <c r="Z77" s="4533"/>
      <c r="AZ77" s="9"/>
    </row>
    <row r="78" spans="1:130" x14ac:dyDescent="0.25">
      <c r="A78" s="4646" t="s">
        <v>67</v>
      </c>
      <c r="B78" s="4646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4533"/>
      <c r="R78" s="4533"/>
      <c r="S78" s="4537"/>
      <c r="T78" s="4537"/>
      <c r="U78" s="4537"/>
      <c r="V78" s="4537"/>
      <c r="W78" s="4537"/>
      <c r="X78" s="4537"/>
      <c r="Y78" s="4533"/>
      <c r="Z78" s="4533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4533"/>
      <c r="R79" s="4533"/>
      <c r="S79" s="4537"/>
      <c r="T79" s="4537"/>
      <c r="U79" s="4537"/>
      <c r="V79" s="4537"/>
      <c r="W79" s="4537"/>
      <c r="X79" s="4537"/>
      <c r="Y79" s="4533"/>
      <c r="Z79" s="4533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4533"/>
      <c r="R80" s="4533"/>
      <c r="S80" s="4537"/>
      <c r="T80" s="4537"/>
      <c r="U80" s="4537"/>
      <c r="V80" s="4537"/>
      <c r="W80" s="4537"/>
      <c r="X80" s="4537"/>
      <c r="Y80" s="4533"/>
      <c r="Z80" s="4533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4533"/>
      <c r="R81" s="4533"/>
      <c r="S81" s="4537"/>
      <c r="T81" s="4537"/>
      <c r="U81" s="4537"/>
      <c r="V81" s="4537"/>
      <c r="W81" s="4537"/>
      <c r="X81" s="4537"/>
      <c r="Y81" s="4533"/>
      <c r="Z81" s="4533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4533"/>
      <c r="R82" s="4533"/>
      <c r="S82" s="4537"/>
      <c r="T82" s="4537"/>
      <c r="U82" s="4537"/>
      <c r="V82" s="4537"/>
      <c r="W82" s="4537"/>
      <c r="X82" s="4537"/>
      <c r="Y82" s="4533"/>
      <c r="Z82" s="4533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4533"/>
      <c r="S83" s="4533"/>
      <c r="T83" s="4533"/>
      <c r="U83" s="4537"/>
      <c r="V83" s="4537"/>
      <c r="W83" s="4537"/>
      <c r="X83" s="4537"/>
      <c r="Y83" s="4537"/>
      <c r="Z83" s="4533"/>
      <c r="AA83" s="4533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4633" t="s">
        <v>93</v>
      </c>
      <c r="B84" s="4632" t="s">
        <v>94</v>
      </c>
      <c r="C84" s="4632" t="s">
        <v>95</v>
      </c>
      <c r="D84" s="4632" t="s">
        <v>96</v>
      </c>
      <c r="E84" s="4632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4533"/>
      <c r="R84" s="4533"/>
      <c r="S84" s="4533"/>
      <c r="T84" s="4537"/>
      <c r="U84" s="4537"/>
      <c r="V84" s="4537"/>
      <c r="W84" s="4537"/>
      <c r="X84" s="4537"/>
      <c r="Y84" s="4533"/>
      <c r="Z84" s="4533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4647" t="s">
        <v>98</v>
      </c>
      <c r="B85" s="4528"/>
      <c r="C85" s="4528"/>
      <c r="D85" s="4528"/>
      <c r="E85" s="4528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4648"/>
      <c r="R85" s="4648"/>
      <c r="S85" s="4648"/>
      <c r="T85" s="4649"/>
      <c r="U85" s="4649"/>
      <c r="V85" s="4649"/>
      <c r="W85" s="4649"/>
      <c r="X85" s="4649"/>
      <c r="Y85" s="4648"/>
      <c r="Z85" s="464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2475" t="s">
        <v>99</v>
      </c>
      <c r="B86" s="2476"/>
      <c r="C86" s="2476"/>
      <c r="D86" s="2476"/>
      <c r="E86" s="2476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4533"/>
      <c r="R86" s="4533"/>
      <c r="S86" s="4533"/>
      <c r="T86" s="4533"/>
      <c r="U86" s="4533"/>
      <c r="V86" s="4533"/>
      <c r="W86" s="4533"/>
      <c r="X86" s="4533"/>
      <c r="Y86" s="4533"/>
      <c r="Z86" s="4533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1422"/>
      <c r="J87" s="4531"/>
      <c r="K87" s="1422"/>
      <c r="L87" s="4533"/>
      <c r="M87" s="4533"/>
      <c r="N87" s="4533"/>
      <c r="O87" s="4533"/>
      <c r="P87" s="4650"/>
      <c r="Q87" s="4531"/>
      <c r="R87" s="4533"/>
      <c r="S87" s="4533"/>
      <c r="T87" s="4533"/>
      <c r="U87" s="4533"/>
      <c r="V87" s="4533"/>
      <c r="W87" s="4533"/>
      <c r="X87" s="4533"/>
      <c r="Y87" s="4533"/>
      <c r="Z87" s="4533"/>
      <c r="AA87" s="4533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4651" t="s">
        <v>101</v>
      </c>
      <c r="B88" s="4652"/>
      <c r="C88" s="4653" t="s">
        <v>102</v>
      </c>
      <c r="D88" s="4654" t="s">
        <v>103</v>
      </c>
      <c r="E88" s="4654" t="s">
        <v>104</v>
      </c>
      <c r="F88" s="4654" t="s">
        <v>105</v>
      </c>
      <c r="G88" s="223"/>
      <c r="H88" s="223"/>
      <c r="I88" s="4532"/>
      <c r="J88" s="4532"/>
      <c r="K88" s="1422"/>
      <c r="L88" s="4648"/>
      <c r="M88" s="4648"/>
      <c r="N88" s="4648"/>
      <c r="O88" s="4648"/>
      <c r="P88" s="4648"/>
      <c r="Q88" s="4648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4652" t="s">
        <v>106</v>
      </c>
      <c r="B89" s="4655" t="s">
        <v>107</v>
      </c>
      <c r="C89" s="4528"/>
      <c r="D89" s="4656"/>
      <c r="E89" s="4528"/>
      <c r="F89" s="4528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4657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198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4658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4658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4658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4659"/>
      <c r="L93" s="4660"/>
      <c r="M93" s="4660"/>
      <c r="N93" s="4658"/>
      <c r="O93" s="4658"/>
      <c r="P93" s="4658"/>
      <c r="Q93" s="4658"/>
      <c r="R93" s="4658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4661" t="s">
        <v>113</v>
      </c>
      <c r="B94" s="4662"/>
      <c r="C94" s="4663" t="s">
        <v>67</v>
      </c>
      <c r="D94" s="4664"/>
      <c r="E94" s="4665"/>
      <c r="F94" s="4663" t="s">
        <v>114</v>
      </c>
      <c r="G94" s="4665"/>
      <c r="H94" s="4663" t="s">
        <v>115</v>
      </c>
      <c r="I94" s="4665"/>
      <c r="J94" s="4666"/>
      <c r="K94" s="4667"/>
      <c r="L94" s="4660"/>
      <c r="M94" s="4660"/>
      <c r="N94" s="4667"/>
      <c r="O94" s="4667"/>
      <c r="P94" s="4658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4668" t="s">
        <v>17</v>
      </c>
      <c r="D95" s="4669" t="s">
        <v>18</v>
      </c>
      <c r="E95" s="4670" t="s">
        <v>19</v>
      </c>
      <c r="F95" s="4671" t="s">
        <v>18</v>
      </c>
      <c r="G95" s="4670" t="s">
        <v>19</v>
      </c>
      <c r="H95" s="4671" t="s">
        <v>18</v>
      </c>
      <c r="I95" s="4672" t="s">
        <v>19</v>
      </c>
      <c r="J95" s="4666"/>
      <c r="K95" s="4667"/>
      <c r="L95" s="4667"/>
      <c r="M95" s="4660"/>
      <c r="N95" s="4660"/>
      <c r="O95" s="4667"/>
      <c r="P95" s="4667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4663" t="s">
        <v>67</v>
      </c>
      <c r="B96" s="4665"/>
      <c r="C96" s="4673">
        <f>SUM(C97:C101)</f>
        <v>0</v>
      </c>
      <c r="D96" s="4674">
        <f t="shared" ref="D96:I96" si="9">SUM(D97:D101)</f>
        <v>0</v>
      </c>
      <c r="E96" s="4675">
        <f t="shared" si="9"/>
        <v>0</v>
      </c>
      <c r="F96" s="4676">
        <f>SUM(F97:F101)</f>
        <v>0</v>
      </c>
      <c r="G96" s="4677">
        <f t="shared" si="9"/>
        <v>0</v>
      </c>
      <c r="H96" s="4676">
        <f t="shared" si="9"/>
        <v>0</v>
      </c>
      <c r="I96" s="4677">
        <f t="shared" si="9"/>
        <v>0</v>
      </c>
      <c r="J96" s="4678"/>
      <c r="K96" s="4667"/>
      <c r="L96" s="4667"/>
      <c r="M96" s="4660"/>
      <c r="N96" s="4660"/>
      <c r="O96" s="4679"/>
      <c r="P96" s="4679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4541" t="s">
        <v>22</v>
      </c>
      <c r="B97" s="4542"/>
      <c r="C97" s="4680">
        <f>SUM(D97+E97)</f>
        <v>0</v>
      </c>
      <c r="D97" s="4543">
        <f>SUM(F97+H97)</f>
        <v>0</v>
      </c>
      <c r="E97" s="4544">
        <f t="shared" ref="D97:E101" si="10">SUM(G97+I97)</f>
        <v>0</v>
      </c>
      <c r="F97" s="4681"/>
      <c r="G97" s="4545"/>
      <c r="H97" s="4681"/>
      <c r="I97" s="4682"/>
      <c r="J97" s="4683"/>
      <c r="K97" s="4667"/>
      <c r="L97" s="4667"/>
      <c r="M97" s="4660"/>
      <c r="N97" s="4660"/>
      <c r="O97" s="4679"/>
      <c r="P97" s="4679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4683"/>
      <c r="K98" s="4667"/>
      <c r="L98" s="4667"/>
      <c r="M98" s="4660"/>
      <c r="N98" s="4660"/>
      <c r="O98" s="4679"/>
      <c r="P98" s="4679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4683"/>
      <c r="K99" s="4667"/>
      <c r="L99" s="4667"/>
      <c r="M99" s="4660"/>
      <c r="N99" s="4660"/>
      <c r="O99" s="4679"/>
      <c r="P99" s="4679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232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4683"/>
      <c r="K100" s="4667"/>
      <c r="L100" s="4667"/>
      <c r="M100" s="4660"/>
      <c r="N100" s="4660"/>
      <c r="O100" s="4679"/>
      <c r="P100" s="4679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4683"/>
      <c r="K101" s="4667"/>
      <c r="L101" s="4667"/>
      <c r="M101" s="4660"/>
      <c r="N101" s="4660"/>
      <c r="O101" s="4679"/>
      <c r="P101" s="4679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4684" t="s">
        <v>120</v>
      </c>
      <c r="B104" s="3272"/>
      <c r="C104" s="4685" t="s">
        <v>121</v>
      </c>
      <c r="D104" s="3245"/>
      <c r="E104" s="3246"/>
      <c r="F104" s="4686" t="s">
        <v>28</v>
      </c>
      <c r="G104" s="4687"/>
      <c r="H104" s="4687"/>
      <c r="I104" s="4687"/>
      <c r="J104" s="4687"/>
      <c r="K104" s="4687"/>
      <c r="L104" s="4687"/>
      <c r="M104" s="4687"/>
      <c r="N104" s="4687"/>
      <c r="O104" s="4687"/>
      <c r="P104" s="4687"/>
      <c r="Q104" s="4687"/>
      <c r="R104" s="4687"/>
      <c r="S104" s="4687"/>
      <c r="T104" s="4687"/>
      <c r="U104" s="4688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548"/>
      <c r="B105" s="3241"/>
      <c r="C105" s="3182"/>
      <c r="D105" s="3215"/>
      <c r="E105" s="3177"/>
      <c r="F105" s="4663" t="s">
        <v>122</v>
      </c>
      <c r="G105" s="4664"/>
      <c r="H105" s="4663" t="s">
        <v>123</v>
      </c>
      <c r="I105" s="4665"/>
      <c r="J105" s="4663" t="s">
        <v>124</v>
      </c>
      <c r="K105" s="4665"/>
      <c r="L105" s="4663" t="s">
        <v>125</v>
      </c>
      <c r="M105" s="4665"/>
      <c r="N105" s="4663" t="s">
        <v>126</v>
      </c>
      <c r="O105" s="4665"/>
      <c r="P105" s="4663" t="s">
        <v>127</v>
      </c>
      <c r="Q105" s="4665"/>
      <c r="R105" s="4663" t="s">
        <v>128</v>
      </c>
      <c r="S105" s="4665"/>
      <c r="T105" s="4663" t="s">
        <v>129</v>
      </c>
      <c r="U105" s="4665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764"/>
      <c r="B106" s="3660"/>
      <c r="C106" s="4668" t="s">
        <v>17</v>
      </c>
      <c r="D106" s="4689" t="s">
        <v>18</v>
      </c>
      <c r="E106" s="2942" t="s">
        <v>19</v>
      </c>
      <c r="F106" s="4671" t="s">
        <v>18</v>
      </c>
      <c r="G106" s="2934" t="s">
        <v>19</v>
      </c>
      <c r="H106" s="4671" t="s">
        <v>18</v>
      </c>
      <c r="I106" s="2932" t="s">
        <v>19</v>
      </c>
      <c r="J106" s="4671" t="s">
        <v>18</v>
      </c>
      <c r="K106" s="2932" t="s">
        <v>19</v>
      </c>
      <c r="L106" s="4671" t="s">
        <v>18</v>
      </c>
      <c r="M106" s="2932" t="s">
        <v>19</v>
      </c>
      <c r="N106" s="4671" t="s">
        <v>18</v>
      </c>
      <c r="O106" s="2932" t="s">
        <v>19</v>
      </c>
      <c r="P106" s="4671" t="s">
        <v>18</v>
      </c>
      <c r="Q106" s="2932" t="s">
        <v>19</v>
      </c>
      <c r="R106" s="4671" t="s">
        <v>18</v>
      </c>
      <c r="S106" s="2932" t="s">
        <v>19</v>
      </c>
      <c r="T106" s="4671" t="s">
        <v>18</v>
      </c>
      <c r="U106" s="2932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4547" t="s">
        <v>130</v>
      </c>
      <c r="B107" s="4547"/>
      <c r="C107" s="4548">
        <f>SUM(D107+E107)</f>
        <v>0</v>
      </c>
      <c r="D107" s="39">
        <f>+H107+J107+L107+N107+P107+R107+T107</f>
        <v>0</v>
      </c>
      <c r="E107" s="4690">
        <f>+I107+K107+M107+O107+Q107+S107+U107</f>
        <v>0</v>
      </c>
      <c r="F107" s="4550"/>
      <c r="G107" s="4691"/>
      <c r="H107" s="4522"/>
      <c r="I107" s="4524"/>
      <c r="J107" s="4522"/>
      <c r="K107" s="4524"/>
      <c r="L107" s="4522"/>
      <c r="M107" s="4524"/>
      <c r="N107" s="4522"/>
      <c r="O107" s="4524"/>
      <c r="P107" s="4692"/>
      <c r="Q107" s="4524"/>
      <c r="R107" s="4692"/>
      <c r="S107" s="4524"/>
      <c r="T107" s="4692"/>
      <c r="U107" s="4524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302"/>
      <c r="L112" s="301"/>
      <c r="M112" s="302"/>
      <c r="N112" s="301"/>
      <c r="O112" s="302"/>
      <c r="P112" s="1006"/>
      <c r="Q112" s="302"/>
      <c r="R112" s="1006"/>
      <c r="S112" s="302"/>
      <c r="T112" s="1006"/>
      <c r="U112" s="302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4693" t="s">
        <v>136</v>
      </c>
      <c r="B113" s="4694" t="s">
        <v>137</v>
      </c>
      <c r="C113" s="4695">
        <f t="shared" si="11"/>
        <v>0</v>
      </c>
      <c r="D113" s="4696">
        <f t="shared" ref="D113:E115" si="13">SUM(F113+H113+J113+L113+N113+P113+R113+T113)</f>
        <v>0</v>
      </c>
      <c r="E113" s="4690">
        <f t="shared" si="13"/>
        <v>0</v>
      </c>
      <c r="F113" s="4522"/>
      <c r="G113" s="4697"/>
      <c r="H113" s="4522"/>
      <c r="I113" s="4698"/>
      <c r="J113" s="4522"/>
      <c r="K113" s="4524"/>
      <c r="L113" s="4522"/>
      <c r="M113" s="4524"/>
      <c r="N113" s="4522"/>
      <c r="O113" s="4698"/>
      <c r="P113" s="4522"/>
      <c r="Q113" s="4698"/>
      <c r="R113" s="4522"/>
      <c r="S113" s="4698"/>
      <c r="T113" s="4522"/>
      <c r="U113" s="4698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189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4699"/>
      <c r="K116" s="4699"/>
      <c r="L116" s="4700"/>
      <c r="M116" s="4701"/>
      <c r="N116" s="4702"/>
      <c r="O116" s="311"/>
      <c r="P116" s="4702"/>
      <c r="Q116" s="4703"/>
      <c r="R116" s="4704"/>
      <c r="S116" s="4704"/>
      <c r="T116" s="4702"/>
      <c r="U116" s="4702"/>
      <c r="V116" s="4702"/>
      <c r="W116" s="1245"/>
      <c r="X116" s="4702"/>
      <c r="Y116" s="1245"/>
      <c r="Z116" s="4705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198"/>
      <c r="F117" s="4686" t="s">
        <v>28</v>
      </c>
      <c r="G117" s="4687"/>
      <c r="H117" s="4687"/>
      <c r="I117" s="4687"/>
      <c r="J117" s="4687"/>
      <c r="K117" s="4687"/>
      <c r="L117" s="4687"/>
      <c r="M117" s="4687"/>
      <c r="N117" s="4687"/>
      <c r="O117" s="4687"/>
      <c r="P117" s="4687"/>
      <c r="Q117" s="4687"/>
      <c r="R117" s="4687"/>
      <c r="S117" s="4687"/>
      <c r="T117" s="3258"/>
      <c r="U117" s="3258"/>
      <c r="V117" s="4687"/>
      <c r="W117" s="4687"/>
      <c r="X117" s="4687"/>
      <c r="Y117" s="4687"/>
      <c r="Z117" s="4687"/>
      <c r="AA117" s="4688"/>
      <c r="AY117" s="9"/>
      <c r="AZ117" s="9"/>
    </row>
    <row r="118" spans="1:130" ht="15" customHeight="1" x14ac:dyDescent="0.25">
      <c r="A118" s="3188"/>
      <c r="B118" s="3188"/>
      <c r="C118" s="3182"/>
      <c r="D118" s="3183"/>
      <c r="E118" s="3177"/>
      <c r="F118" s="4663" t="s">
        <v>141</v>
      </c>
      <c r="G118" s="4665"/>
      <c r="H118" s="4663" t="s">
        <v>142</v>
      </c>
      <c r="I118" s="4665"/>
      <c r="J118" s="4663" t="s">
        <v>143</v>
      </c>
      <c r="K118" s="4665"/>
      <c r="L118" s="4664" t="s">
        <v>144</v>
      </c>
      <c r="M118" s="4665"/>
      <c r="N118" s="4663" t="s">
        <v>145</v>
      </c>
      <c r="O118" s="4665"/>
      <c r="P118" s="4663" t="s">
        <v>146</v>
      </c>
      <c r="Q118" s="4665"/>
      <c r="R118" s="4663" t="s">
        <v>147</v>
      </c>
      <c r="S118" s="4665"/>
      <c r="T118" s="4663" t="s">
        <v>148</v>
      </c>
      <c r="U118" s="4665"/>
      <c r="V118" s="4663" t="s">
        <v>149</v>
      </c>
      <c r="W118" s="4665"/>
      <c r="X118" s="4663" t="s">
        <v>150</v>
      </c>
      <c r="Y118" s="4665"/>
      <c r="Z118" s="4706" t="s">
        <v>129</v>
      </c>
      <c r="AA118" s="4707"/>
      <c r="AY118" s="9"/>
      <c r="AZ118" s="9"/>
    </row>
    <row r="119" spans="1:130" ht="21" x14ac:dyDescent="0.25">
      <c r="A119" s="3189"/>
      <c r="B119" s="3189"/>
      <c r="C119" s="4671" t="s">
        <v>17</v>
      </c>
      <c r="D119" s="4689" t="s">
        <v>18</v>
      </c>
      <c r="E119" s="4672" t="s">
        <v>19</v>
      </c>
      <c r="F119" s="4671" t="s">
        <v>18</v>
      </c>
      <c r="G119" s="2942" t="s">
        <v>19</v>
      </c>
      <c r="H119" s="4671" t="s">
        <v>18</v>
      </c>
      <c r="I119" s="2942" t="s">
        <v>19</v>
      </c>
      <c r="J119" s="4671" t="s">
        <v>18</v>
      </c>
      <c r="K119" s="2942" t="s">
        <v>19</v>
      </c>
      <c r="L119" s="4669" t="s">
        <v>18</v>
      </c>
      <c r="M119" s="2942" t="s">
        <v>19</v>
      </c>
      <c r="N119" s="4671" t="s">
        <v>18</v>
      </c>
      <c r="O119" s="2942" t="s">
        <v>19</v>
      </c>
      <c r="P119" s="4671" t="s">
        <v>18</v>
      </c>
      <c r="Q119" s="2942" t="s">
        <v>19</v>
      </c>
      <c r="R119" s="4671" t="s">
        <v>18</v>
      </c>
      <c r="S119" s="4708" t="s">
        <v>19</v>
      </c>
      <c r="T119" s="4671" t="s">
        <v>18</v>
      </c>
      <c r="U119" s="2942" t="s">
        <v>19</v>
      </c>
      <c r="V119" s="4671" t="s">
        <v>18</v>
      </c>
      <c r="W119" s="2942" t="s">
        <v>19</v>
      </c>
      <c r="X119" s="4671" t="s">
        <v>18</v>
      </c>
      <c r="Y119" s="2942" t="s">
        <v>19</v>
      </c>
      <c r="Z119" s="4709" t="s">
        <v>18</v>
      </c>
      <c r="AA119" s="1250" t="s">
        <v>19</v>
      </c>
      <c r="AY119" s="9"/>
      <c r="AZ119" s="9"/>
    </row>
    <row r="120" spans="1:130" x14ac:dyDescent="0.25">
      <c r="A120" s="4552" t="s">
        <v>151</v>
      </c>
      <c r="B120" s="4523" t="s">
        <v>152</v>
      </c>
      <c r="C120" s="4553">
        <f t="shared" ref="C120:C149" si="14">SUM(D120+E120)</f>
        <v>0</v>
      </c>
      <c r="D120" s="325">
        <f>SUM(F120+H120+J120+L120+N120+P120+R120+T120+V120+X120+Z120)</f>
        <v>0</v>
      </c>
      <c r="E120" s="4554">
        <f>SUM(G120+I120+K120+M120+O120+Q120+S120+U120+W120+Y120+AA120)</f>
        <v>0</v>
      </c>
      <c r="F120" s="4522"/>
      <c r="G120" s="4698"/>
      <c r="H120" s="4522"/>
      <c r="I120" s="4524"/>
      <c r="J120" s="4522"/>
      <c r="K120" s="4524"/>
      <c r="L120" s="4710"/>
      <c r="M120" s="4524"/>
      <c r="N120" s="4522"/>
      <c r="O120" s="4524"/>
      <c r="P120" s="4522"/>
      <c r="Q120" s="4524"/>
      <c r="R120" s="4522"/>
      <c r="S120" s="4524"/>
      <c r="T120" s="4522"/>
      <c r="U120" s="4524"/>
      <c r="V120" s="4692"/>
      <c r="W120" s="4524"/>
      <c r="X120" s="4692"/>
      <c r="Y120" s="4524"/>
      <c r="Z120" s="4697"/>
      <c r="AA120" s="4555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2943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2943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4552" t="s">
        <v>157</v>
      </c>
      <c r="B125" s="4523" t="s">
        <v>152</v>
      </c>
      <c r="C125" s="4553">
        <f t="shared" si="14"/>
        <v>0</v>
      </c>
      <c r="D125" s="325">
        <f t="shared" si="15"/>
        <v>0</v>
      </c>
      <c r="E125" s="4554">
        <f t="shared" si="15"/>
        <v>0</v>
      </c>
      <c r="F125" s="4522"/>
      <c r="G125" s="4698"/>
      <c r="H125" s="4522"/>
      <c r="I125" s="4524"/>
      <c r="J125" s="4522"/>
      <c r="K125" s="4524"/>
      <c r="L125" s="4710"/>
      <c r="M125" s="4524"/>
      <c r="N125" s="4522"/>
      <c r="O125" s="4524"/>
      <c r="P125" s="4522"/>
      <c r="Q125" s="4524"/>
      <c r="R125" s="4522"/>
      <c r="S125" s="4524"/>
      <c r="T125" s="4522"/>
      <c r="U125" s="4524"/>
      <c r="V125" s="4692"/>
      <c r="W125" s="4524"/>
      <c r="X125" s="4692"/>
      <c r="Y125" s="4524"/>
      <c r="Z125" s="4697"/>
      <c r="AA125" s="4555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2943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2943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4693" t="s">
        <v>158</v>
      </c>
      <c r="B130" s="4523" t="s">
        <v>152</v>
      </c>
      <c r="C130" s="4553">
        <f t="shared" si="14"/>
        <v>0</v>
      </c>
      <c r="D130" s="325">
        <f t="shared" si="15"/>
        <v>0</v>
      </c>
      <c r="E130" s="4554">
        <f t="shared" si="15"/>
        <v>0</v>
      </c>
      <c r="F130" s="4522"/>
      <c r="G130" s="4698"/>
      <c r="H130" s="4522"/>
      <c r="I130" s="4524"/>
      <c r="J130" s="4522"/>
      <c r="K130" s="4524"/>
      <c r="L130" s="4710"/>
      <c r="M130" s="4524"/>
      <c r="N130" s="4522"/>
      <c r="O130" s="4524"/>
      <c r="P130" s="4522"/>
      <c r="Q130" s="4524"/>
      <c r="R130" s="4522"/>
      <c r="S130" s="4524"/>
      <c r="T130" s="4522"/>
      <c r="U130" s="4524"/>
      <c r="V130" s="4692"/>
      <c r="W130" s="4524"/>
      <c r="X130" s="4692"/>
      <c r="Y130" s="4524"/>
      <c r="Z130" s="4697"/>
      <c r="AA130" s="4555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2943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2943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189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4552" t="s">
        <v>159</v>
      </c>
      <c r="B135" s="4523" t="s">
        <v>152</v>
      </c>
      <c r="C135" s="4553">
        <f t="shared" si="14"/>
        <v>0</v>
      </c>
      <c r="D135" s="325">
        <f t="shared" si="15"/>
        <v>0</v>
      </c>
      <c r="E135" s="4554">
        <f t="shared" si="15"/>
        <v>0</v>
      </c>
      <c r="F135" s="4522"/>
      <c r="G135" s="4698"/>
      <c r="H135" s="4522"/>
      <c r="I135" s="4524"/>
      <c r="J135" s="4522"/>
      <c r="K135" s="4524"/>
      <c r="L135" s="4710"/>
      <c r="M135" s="4524"/>
      <c r="N135" s="4522"/>
      <c r="O135" s="4524"/>
      <c r="P135" s="4522"/>
      <c r="Q135" s="4524"/>
      <c r="R135" s="4522"/>
      <c r="S135" s="4524"/>
      <c r="T135" s="4522"/>
      <c r="U135" s="4524"/>
      <c r="V135" s="4692"/>
      <c r="W135" s="4524"/>
      <c r="X135" s="4692"/>
      <c r="Y135" s="4524"/>
      <c r="Z135" s="4697"/>
      <c r="AA135" s="4555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2943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2943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4552" t="s">
        <v>160</v>
      </c>
      <c r="B140" s="4523" t="s">
        <v>152</v>
      </c>
      <c r="C140" s="4553">
        <f t="shared" si="14"/>
        <v>0</v>
      </c>
      <c r="D140" s="325">
        <f t="shared" si="15"/>
        <v>0</v>
      </c>
      <c r="E140" s="4554">
        <f t="shared" si="15"/>
        <v>0</v>
      </c>
      <c r="F140" s="4522"/>
      <c r="G140" s="4698"/>
      <c r="H140" s="4522"/>
      <c r="I140" s="4524"/>
      <c r="J140" s="4522"/>
      <c r="K140" s="4524"/>
      <c r="L140" s="4710"/>
      <c r="M140" s="4524"/>
      <c r="N140" s="4522"/>
      <c r="O140" s="4524"/>
      <c r="P140" s="4522"/>
      <c r="Q140" s="4524"/>
      <c r="R140" s="4522"/>
      <c r="S140" s="4524"/>
      <c r="T140" s="4522"/>
      <c r="U140" s="4524"/>
      <c r="V140" s="4692"/>
      <c r="W140" s="4524"/>
      <c r="X140" s="4692"/>
      <c r="Y140" s="4524"/>
      <c r="Z140" s="4697"/>
      <c r="AA140" s="4555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2943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2943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4693" t="s">
        <v>161</v>
      </c>
      <c r="B145" s="4523" t="s">
        <v>152</v>
      </c>
      <c r="C145" s="4553">
        <f t="shared" si="14"/>
        <v>0</v>
      </c>
      <c r="D145" s="325">
        <f t="shared" si="15"/>
        <v>0</v>
      </c>
      <c r="E145" s="4554">
        <f t="shared" si="15"/>
        <v>0</v>
      </c>
      <c r="F145" s="4522"/>
      <c r="G145" s="4698"/>
      <c r="H145" s="4522"/>
      <c r="I145" s="4524"/>
      <c r="J145" s="4522"/>
      <c r="K145" s="4524"/>
      <c r="L145" s="4710"/>
      <c r="M145" s="4524"/>
      <c r="N145" s="4522"/>
      <c r="O145" s="4524"/>
      <c r="P145" s="4522"/>
      <c r="Q145" s="4524"/>
      <c r="R145" s="4522"/>
      <c r="S145" s="4524"/>
      <c r="T145" s="4522"/>
      <c r="U145" s="4524"/>
      <c r="V145" s="4692"/>
      <c r="W145" s="4524"/>
      <c r="X145" s="4692"/>
      <c r="Y145" s="4524"/>
      <c r="Z145" s="4697"/>
      <c r="AA145" s="4555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2943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2943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4711" t="s">
        <v>162</v>
      </c>
      <c r="B150" s="4712"/>
      <c r="C150" s="4713">
        <f>SUM(C120:C149)</f>
        <v>0</v>
      </c>
      <c r="D150" s="4714">
        <f>SUM(D120:D149)</f>
        <v>0</v>
      </c>
      <c r="E150" s="4715">
        <f>SUM(E120:E149)</f>
        <v>0</v>
      </c>
      <c r="F150" s="4716">
        <f>SUM(F120:F149)</f>
        <v>0</v>
      </c>
      <c r="G150" s="4717">
        <f t="shared" ref="G150:AA150" si="16">SUM(G120:G149)</f>
        <v>0</v>
      </c>
      <c r="H150" s="4716">
        <f t="shared" si="16"/>
        <v>0</v>
      </c>
      <c r="I150" s="4717">
        <f t="shared" si="16"/>
        <v>0</v>
      </c>
      <c r="J150" s="4716">
        <f t="shared" si="16"/>
        <v>0</v>
      </c>
      <c r="K150" s="4717">
        <f t="shared" si="16"/>
        <v>0</v>
      </c>
      <c r="L150" s="4716">
        <f t="shared" si="16"/>
        <v>0</v>
      </c>
      <c r="M150" s="4717">
        <f t="shared" si="16"/>
        <v>0</v>
      </c>
      <c r="N150" s="4716">
        <f t="shared" si="16"/>
        <v>0</v>
      </c>
      <c r="O150" s="4717">
        <f t="shared" si="16"/>
        <v>0</v>
      </c>
      <c r="P150" s="4716">
        <f t="shared" si="16"/>
        <v>0</v>
      </c>
      <c r="Q150" s="4717">
        <f t="shared" si="16"/>
        <v>0</v>
      </c>
      <c r="R150" s="4716">
        <f t="shared" si="16"/>
        <v>0</v>
      </c>
      <c r="S150" s="4717">
        <f t="shared" si="16"/>
        <v>0</v>
      </c>
      <c r="T150" s="4716">
        <f t="shared" si="16"/>
        <v>0</v>
      </c>
      <c r="U150" s="4717">
        <f t="shared" si="16"/>
        <v>0</v>
      </c>
      <c r="V150" s="4716">
        <f t="shared" si="16"/>
        <v>0</v>
      </c>
      <c r="W150" s="4717">
        <f t="shared" si="16"/>
        <v>0</v>
      </c>
      <c r="X150" s="4716">
        <f t="shared" si="16"/>
        <v>0</v>
      </c>
      <c r="Y150" s="4717">
        <f t="shared" si="16"/>
        <v>0</v>
      </c>
      <c r="Z150" s="4718">
        <f t="shared" si="16"/>
        <v>0</v>
      </c>
      <c r="AA150" s="4719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2943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2943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366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4685" t="s">
        <v>164</v>
      </c>
      <c r="B156" s="4523" t="s">
        <v>152</v>
      </c>
      <c r="C156" s="4553">
        <f t="shared" si="18"/>
        <v>0</v>
      </c>
      <c r="D156" s="325">
        <f t="shared" si="19"/>
        <v>0</v>
      </c>
      <c r="E156" s="4554">
        <f t="shared" si="17"/>
        <v>0</v>
      </c>
      <c r="F156" s="4522"/>
      <c r="G156" s="4698"/>
      <c r="H156" s="4522"/>
      <c r="I156" s="4524"/>
      <c r="J156" s="4522"/>
      <c r="K156" s="4524"/>
      <c r="L156" s="4710"/>
      <c r="M156" s="4524"/>
      <c r="N156" s="4522"/>
      <c r="O156" s="4524"/>
      <c r="P156" s="4522"/>
      <c r="Q156" s="4524"/>
      <c r="R156" s="4522"/>
      <c r="S156" s="4524"/>
      <c r="T156" s="4522"/>
      <c r="U156" s="4524"/>
      <c r="V156" s="4692"/>
      <c r="W156" s="4524"/>
      <c r="X156" s="4692"/>
      <c r="Y156" s="4524"/>
      <c r="Z156" s="4697"/>
      <c r="AA156" s="4555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2943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2943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4711" t="s">
        <v>162</v>
      </c>
      <c r="B161" s="4712"/>
      <c r="C161" s="4713">
        <f>SUM(C151:C160)</f>
        <v>0</v>
      </c>
      <c r="D161" s="4714">
        <f>SUM(D151:D160)</f>
        <v>0</v>
      </c>
      <c r="E161" s="4715">
        <f>SUM(E151:E160)</f>
        <v>0</v>
      </c>
      <c r="F161" s="4713">
        <f>SUM(F151:F160)</f>
        <v>0</v>
      </c>
      <c r="G161" s="4717">
        <f t="shared" ref="G161:AA161" si="20">SUM(G151:G160)</f>
        <v>0</v>
      </c>
      <c r="H161" s="4713">
        <f t="shared" si="20"/>
        <v>0</v>
      </c>
      <c r="I161" s="4717">
        <f t="shared" si="20"/>
        <v>0</v>
      </c>
      <c r="J161" s="4713">
        <f t="shared" si="20"/>
        <v>0</v>
      </c>
      <c r="K161" s="4717">
        <f t="shared" si="20"/>
        <v>0</v>
      </c>
      <c r="L161" s="4713">
        <f t="shared" si="20"/>
        <v>0</v>
      </c>
      <c r="M161" s="4717">
        <f t="shared" si="20"/>
        <v>0</v>
      </c>
      <c r="N161" s="4713">
        <f t="shared" si="20"/>
        <v>0</v>
      </c>
      <c r="O161" s="4717">
        <f t="shared" si="20"/>
        <v>0</v>
      </c>
      <c r="P161" s="4713">
        <f t="shared" si="20"/>
        <v>0</v>
      </c>
      <c r="Q161" s="4717">
        <f t="shared" si="20"/>
        <v>0</v>
      </c>
      <c r="R161" s="4713">
        <f t="shared" si="20"/>
        <v>0</v>
      </c>
      <c r="S161" s="4717">
        <f t="shared" si="20"/>
        <v>0</v>
      </c>
      <c r="T161" s="4713">
        <f t="shared" si="20"/>
        <v>0</v>
      </c>
      <c r="U161" s="4717">
        <f t="shared" si="20"/>
        <v>0</v>
      </c>
      <c r="V161" s="4713">
        <f t="shared" si="20"/>
        <v>0</v>
      </c>
      <c r="W161" s="4717">
        <f t="shared" si="20"/>
        <v>0</v>
      </c>
      <c r="X161" s="4713">
        <f t="shared" si="20"/>
        <v>0</v>
      </c>
      <c r="Y161" s="4717">
        <f t="shared" si="20"/>
        <v>0</v>
      </c>
      <c r="Z161" s="4720">
        <f t="shared" si="20"/>
        <v>0</v>
      </c>
      <c r="AA161" s="4719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4685" t="s">
        <v>67</v>
      </c>
      <c r="D163" s="3245"/>
      <c r="E163" s="3246"/>
      <c r="F163" s="4663" t="s">
        <v>28</v>
      </c>
      <c r="G163" s="4664"/>
      <c r="H163" s="4664"/>
      <c r="I163" s="4664"/>
      <c r="J163" s="4664"/>
      <c r="K163" s="4664"/>
      <c r="L163" s="4664"/>
      <c r="M163" s="4664"/>
      <c r="N163" s="4664"/>
      <c r="O163" s="4664"/>
      <c r="P163" s="4664"/>
      <c r="Q163" s="4664"/>
      <c r="R163" s="4664"/>
      <c r="S163" s="4664"/>
      <c r="T163" s="4664"/>
      <c r="U163" s="4664"/>
      <c r="V163" s="4664"/>
      <c r="W163" s="4664"/>
      <c r="X163" s="4664"/>
      <c r="Y163" s="4664"/>
      <c r="Z163" s="4664"/>
      <c r="AA163" s="4664"/>
      <c r="AB163" s="4664"/>
      <c r="AC163" s="4664"/>
      <c r="AD163" s="4664"/>
      <c r="AE163" s="4664"/>
      <c r="AF163" s="4664"/>
      <c r="AG163" s="4664"/>
      <c r="AH163" s="4664"/>
      <c r="AI163" s="4664"/>
      <c r="AJ163" s="4664"/>
      <c r="AK163" s="4664"/>
      <c r="AL163" s="4664"/>
      <c r="AM163" s="4665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198"/>
      <c r="C164" s="3182"/>
      <c r="D164" s="3215"/>
      <c r="E164" s="3177"/>
      <c r="F164" s="4663" t="s">
        <v>166</v>
      </c>
      <c r="G164" s="4665"/>
      <c r="H164" s="4663" t="s">
        <v>167</v>
      </c>
      <c r="I164" s="4665"/>
      <c r="J164" s="4663" t="s">
        <v>145</v>
      </c>
      <c r="K164" s="4665"/>
      <c r="L164" s="4721" t="s">
        <v>146</v>
      </c>
      <c r="M164" s="4722"/>
      <c r="N164" s="4722" t="s">
        <v>147</v>
      </c>
      <c r="O164" s="4723"/>
      <c r="P164" s="4663" t="s">
        <v>168</v>
      </c>
      <c r="Q164" s="4665"/>
      <c r="R164" s="4664" t="s">
        <v>169</v>
      </c>
      <c r="S164" s="4665"/>
      <c r="T164" s="4664" t="s">
        <v>170</v>
      </c>
      <c r="U164" s="4665"/>
      <c r="V164" s="4663" t="s">
        <v>171</v>
      </c>
      <c r="W164" s="4665"/>
      <c r="X164" s="4664" t="s">
        <v>172</v>
      </c>
      <c r="Y164" s="4665"/>
      <c r="Z164" s="4706" t="s">
        <v>173</v>
      </c>
      <c r="AA164" s="4707"/>
      <c r="AB164" s="4706" t="s">
        <v>174</v>
      </c>
      <c r="AC164" s="4707"/>
      <c r="AD164" s="4706" t="s">
        <v>175</v>
      </c>
      <c r="AE164" s="4707"/>
      <c r="AF164" s="4706" t="s">
        <v>149</v>
      </c>
      <c r="AG164" s="4707"/>
      <c r="AH164" s="4706" t="s">
        <v>176</v>
      </c>
      <c r="AI164" s="4707"/>
      <c r="AJ164" s="4706" t="s">
        <v>177</v>
      </c>
      <c r="AK164" s="4707"/>
      <c r="AL164" s="4724" t="s">
        <v>129</v>
      </c>
      <c r="AM164" s="4707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177"/>
      <c r="C165" s="4668" t="s">
        <v>17</v>
      </c>
      <c r="D165" s="4725" t="s">
        <v>18</v>
      </c>
      <c r="E165" s="2939" t="s">
        <v>19</v>
      </c>
      <c r="F165" s="4726" t="s">
        <v>18</v>
      </c>
      <c r="G165" s="2939" t="s">
        <v>19</v>
      </c>
      <c r="H165" s="4726" t="s">
        <v>18</v>
      </c>
      <c r="I165" s="2939" t="s">
        <v>19</v>
      </c>
      <c r="J165" s="4726" t="s">
        <v>18</v>
      </c>
      <c r="K165" s="2939" t="s">
        <v>19</v>
      </c>
      <c r="L165" s="4671" t="s">
        <v>18</v>
      </c>
      <c r="M165" s="388" t="s">
        <v>19</v>
      </c>
      <c r="N165" s="4689" t="s">
        <v>18</v>
      </c>
      <c r="O165" s="4672" t="s">
        <v>19</v>
      </c>
      <c r="P165" s="4689" t="s">
        <v>18</v>
      </c>
      <c r="Q165" s="4672" t="s">
        <v>19</v>
      </c>
      <c r="R165" s="4669" t="s">
        <v>18</v>
      </c>
      <c r="S165" s="2942" t="s">
        <v>19</v>
      </c>
      <c r="T165" s="4669" t="s">
        <v>18</v>
      </c>
      <c r="U165" s="2942" t="s">
        <v>19</v>
      </c>
      <c r="V165" s="4671" t="s">
        <v>18</v>
      </c>
      <c r="W165" s="2942" t="s">
        <v>19</v>
      </c>
      <c r="X165" s="4669" t="s">
        <v>18</v>
      </c>
      <c r="Y165" s="2942" t="s">
        <v>19</v>
      </c>
      <c r="Z165" s="4709" t="s">
        <v>18</v>
      </c>
      <c r="AA165" s="1250" t="s">
        <v>19</v>
      </c>
      <c r="AB165" s="4709" t="s">
        <v>18</v>
      </c>
      <c r="AC165" s="1250" t="s">
        <v>19</v>
      </c>
      <c r="AD165" s="4709" t="s">
        <v>18</v>
      </c>
      <c r="AE165" s="1250" t="s">
        <v>19</v>
      </c>
      <c r="AF165" s="4709" t="s">
        <v>18</v>
      </c>
      <c r="AG165" s="1250" t="s">
        <v>19</v>
      </c>
      <c r="AH165" s="4709" t="s">
        <v>18</v>
      </c>
      <c r="AI165" s="1250" t="s">
        <v>19</v>
      </c>
      <c r="AJ165" s="4709" t="s">
        <v>18</v>
      </c>
      <c r="AK165" s="1250" t="s">
        <v>19</v>
      </c>
      <c r="AL165" s="4727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4728" t="s">
        <v>179</v>
      </c>
      <c r="C166" s="4553">
        <f>SUM(D166+E166)</f>
        <v>0</v>
      </c>
      <c r="D166" s="325">
        <f>SUM(F166+H166+J166+L166+N166+P166+R166+T166+V166+X166+Z166+AB166+AD166+AF166+AH166+AJ166+AL166)</f>
        <v>0</v>
      </c>
      <c r="E166" s="4729">
        <f>SUM(G166+I166+K166+M166+O166+Q166+S166+U166+W166+Y166+AA166+AC166+AE166+AG166+AI166+AK166+AM166)</f>
        <v>0</v>
      </c>
      <c r="F166" s="4522"/>
      <c r="G166" s="4524"/>
      <c r="H166" s="4522"/>
      <c r="I166" s="4524"/>
      <c r="J166" s="4522"/>
      <c r="K166" s="4524"/>
      <c r="L166" s="4522"/>
      <c r="M166" s="391"/>
      <c r="N166" s="391"/>
      <c r="O166" s="4524"/>
      <c r="P166" s="4522"/>
      <c r="Q166" s="4524"/>
      <c r="R166" s="4730"/>
      <c r="S166" s="4524"/>
      <c r="T166" s="4730"/>
      <c r="U166" s="4524"/>
      <c r="V166" s="4522"/>
      <c r="W166" s="4524"/>
      <c r="X166" s="4730"/>
      <c r="Y166" s="4524"/>
      <c r="Z166" s="4556"/>
      <c r="AA166" s="4555"/>
      <c r="AB166" s="4556"/>
      <c r="AC166" s="4555"/>
      <c r="AD166" s="4556"/>
      <c r="AE166" s="4555"/>
      <c r="AF166" s="4556"/>
      <c r="AG166" s="4555"/>
      <c r="AH166" s="4556"/>
      <c r="AI166" s="4555"/>
      <c r="AJ166" s="4556"/>
      <c r="AK166" s="4555"/>
      <c r="AL166" s="4731"/>
      <c r="AM166" s="4555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241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4728" t="s">
        <v>179</v>
      </c>
      <c r="C169" s="4553">
        <f t="shared" si="21"/>
        <v>0</v>
      </c>
      <c r="D169" s="325">
        <f t="shared" si="22"/>
        <v>0</v>
      </c>
      <c r="E169" s="4729">
        <f t="shared" si="22"/>
        <v>0</v>
      </c>
      <c r="F169" s="4522"/>
      <c r="G169" s="4524"/>
      <c r="H169" s="4522"/>
      <c r="I169" s="4524"/>
      <c r="J169" s="4522"/>
      <c r="K169" s="4524"/>
      <c r="L169" s="4522"/>
      <c r="M169" s="391"/>
      <c r="N169" s="391"/>
      <c r="O169" s="4524"/>
      <c r="P169" s="4522"/>
      <c r="Q169" s="4524"/>
      <c r="R169" s="4730"/>
      <c r="S169" s="4524"/>
      <c r="T169" s="4730"/>
      <c r="U169" s="4524"/>
      <c r="V169" s="4522"/>
      <c r="W169" s="4524"/>
      <c r="X169" s="4730"/>
      <c r="Y169" s="4524"/>
      <c r="Z169" s="4556"/>
      <c r="AA169" s="4555"/>
      <c r="AB169" s="4556"/>
      <c r="AC169" s="4555"/>
      <c r="AD169" s="4556"/>
      <c r="AE169" s="4555"/>
      <c r="AF169" s="4556"/>
      <c r="AG169" s="4555"/>
      <c r="AH169" s="4556"/>
      <c r="AI169" s="4555"/>
      <c r="AJ169" s="4556"/>
      <c r="AK169" s="4555"/>
      <c r="AL169" s="4731"/>
      <c r="AM169" s="4555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241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4693" t="s">
        <v>25</v>
      </c>
      <c r="B173" s="4693" t="s">
        <v>26</v>
      </c>
      <c r="C173" s="4685" t="s">
        <v>67</v>
      </c>
      <c r="D173" s="3245"/>
      <c r="E173" s="3246"/>
      <c r="F173" s="4663" t="s">
        <v>28</v>
      </c>
      <c r="G173" s="4664"/>
      <c r="H173" s="4664"/>
      <c r="I173" s="4664"/>
      <c r="J173" s="4664"/>
      <c r="K173" s="4664"/>
      <c r="L173" s="4664"/>
      <c r="M173" s="4664"/>
      <c r="N173" s="4664"/>
      <c r="O173" s="4665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215"/>
      <c r="E174" s="3177"/>
      <c r="F174" s="4663" t="s">
        <v>175</v>
      </c>
      <c r="G174" s="4665"/>
      <c r="H174" s="4663" t="s">
        <v>149</v>
      </c>
      <c r="I174" s="4665"/>
      <c r="J174" s="4663" t="s">
        <v>176</v>
      </c>
      <c r="K174" s="4665"/>
      <c r="L174" s="4663" t="s">
        <v>177</v>
      </c>
      <c r="M174" s="4665"/>
      <c r="N174" s="4663" t="s">
        <v>129</v>
      </c>
      <c r="O174" s="4665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189"/>
      <c r="B175" s="3189"/>
      <c r="C175" s="4668" t="s">
        <v>17</v>
      </c>
      <c r="D175" s="4725" t="s">
        <v>18</v>
      </c>
      <c r="E175" s="2939" t="s">
        <v>19</v>
      </c>
      <c r="F175" s="4726" t="s">
        <v>18</v>
      </c>
      <c r="G175" s="2939" t="s">
        <v>19</v>
      </c>
      <c r="H175" s="4726" t="s">
        <v>18</v>
      </c>
      <c r="I175" s="2939" t="s">
        <v>19</v>
      </c>
      <c r="J175" s="4726" t="s">
        <v>18</v>
      </c>
      <c r="K175" s="2939" t="s">
        <v>19</v>
      </c>
      <c r="L175" s="4726" t="s">
        <v>18</v>
      </c>
      <c r="M175" s="2939" t="s">
        <v>19</v>
      </c>
      <c r="N175" s="4726" t="s">
        <v>18</v>
      </c>
      <c r="O175" s="2939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4693" t="s">
        <v>184</v>
      </c>
      <c r="B176" s="4728" t="s">
        <v>185</v>
      </c>
      <c r="C176" s="4553">
        <f t="shared" ref="C176:C181" si="23">SUM(D176+E176)</f>
        <v>0</v>
      </c>
      <c r="D176" s="325">
        <f>SUM(F176+H176+J176+L176+N176)</f>
        <v>0</v>
      </c>
      <c r="E176" s="4729">
        <f t="shared" ref="D176:E181" si="24">SUM(G176+I176+K176+M176+O176)</f>
        <v>0</v>
      </c>
      <c r="F176" s="4522"/>
      <c r="G176" s="4525"/>
      <c r="H176" s="4522"/>
      <c r="I176" s="4524"/>
      <c r="J176" s="4730"/>
      <c r="K176" s="4525"/>
      <c r="L176" s="4522"/>
      <c r="M176" s="4524"/>
      <c r="N176" s="4522"/>
      <c r="O176" s="4524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406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189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4693" t="s">
        <v>188</v>
      </c>
      <c r="B179" s="4557" t="s">
        <v>185</v>
      </c>
      <c r="C179" s="4553">
        <f t="shared" si="23"/>
        <v>0</v>
      </c>
      <c r="D179" s="325">
        <f t="shared" si="24"/>
        <v>0</v>
      </c>
      <c r="E179" s="4729">
        <f t="shared" si="24"/>
        <v>0</v>
      </c>
      <c r="F179" s="4522"/>
      <c r="G179" s="4524"/>
      <c r="H179" s="4522"/>
      <c r="I179" s="4525"/>
      <c r="J179" s="4522"/>
      <c r="K179" s="4524"/>
      <c r="L179" s="4730"/>
      <c r="M179" s="4525"/>
      <c r="N179" s="4522"/>
      <c r="O179" s="4524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189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4685" t="s">
        <v>190</v>
      </c>
      <c r="B183" s="3246"/>
      <c r="C183" s="4685" t="s">
        <v>67</v>
      </c>
      <c r="D183" s="3245"/>
      <c r="E183" s="3246"/>
      <c r="F183" s="4663" t="s">
        <v>28</v>
      </c>
      <c r="G183" s="4664"/>
      <c r="H183" s="4664"/>
      <c r="I183" s="4664"/>
      <c r="J183" s="4664"/>
      <c r="K183" s="4664"/>
      <c r="L183" s="4664"/>
      <c r="M183" s="4664"/>
      <c r="N183" s="4664"/>
      <c r="O183" s="4664"/>
      <c r="P183" s="4664"/>
      <c r="Q183" s="4665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02"/>
      <c r="B184" s="3198"/>
      <c r="C184" s="3182"/>
      <c r="D184" s="3215"/>
      <c r="E184" s="3177"/>
      <c r="F184" s="4663" t="s">
        <v>149</v>
      </c>
      <c r="G184" s="4665"/>
      <c r="H184" s="4663" t="s">
        <v>176</v>
      </c>
      <c r="I184" s="4665"/>
      <c r="J184" s="4663" t="s">
        <v>177</v>
      </c>
      <c r="K184" s="4665"/>
      <c r="L184" s="4663" t="s">
        <v>191</v>
      </c>
      <c r="M184" s="4665"/>
      <c r="N184" s="4663" t="s">
        <v>192</v>
      </c>
      <c r="O184" s="4665"/>
      <c r="P184" s="4663" t="s">
        <v>193</v>
      </c>
      <c r="Q184" s="4665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4668" t="s">
        <v>17</v>
      </c>
      <c r="D185" s="4725" t="s">
        <v>18</v>
      </c>
      <c r="E185" s="2939" t="s">
        <v>19</v>
      </c>
      <c r="F185" s="4726" t="s">
        <v>18</v>
      </c>
      <c r="G185" s="2939" t="s">
        <v>19</v>
      </c>
      <c r="H185" s="4726" t="s">
        <v>18</v>
      </c>
      <c r="I185" s="2939" t="s">
        <v>19</v>
      </c>
      <c r="J185" s="4726" t="s">
        <v>18</v>
      </c>
      <c r="K185" s="2938" t="s">
        <v>19</v>
      </c>
      <c r="L185" s="4726" t="s">
        <v>18</v>
      </c>
      <c r="M185" s="2939" t="s">
        <v>19</v>
      </c>
      <c r="N185" s="4726" t="s">
        <v>18</v>
      </c>
      <c r="O185" s="2939" t="s">
        <v>19</v>
      </c>
      <c r="P185" s="4726" t="s">
        <v>18</v>
      </c>
      <c r="Q185" s="2938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4732" t="s">
        <v>194</v>
      </c>
      <c r="B186" s="4733"/>
      <c r="C186" s="4553">
        <f>SUM(D186+E186)</f>
        <v>26</v>
      </c>
      <c r="D186" s="325">
        <f>SUM(F186+H186+J186+L186+N186+P186)</f>
        <v>12</v>
      </c>
      <c r="E186" s="4729">
        <f t="shared" ref="D186:E188" si="25">SUM(G186+I186+K186+M186+O186+Q186)</f>
        <v>14</v>
      </c>
      <c r="F186" s="4522">
        <v>2</v>
      </c>
      <c r="G186" s="4525">
        <v>4</v>
      </c>
      <c r="H186" s="4522">
        <v>4</v>
      </c>
      <c r="I186" s="4524">
        <v>2</v>
      </c>
      <c r="J186" s="4730">
        <v>3</v>
      </c>
      <c r="K186" s="4524">
        <v>5</v>
      </c>
      <c r="L186" s="4730">
        <v>1</v>
      </c>
      <c r="M186" s="4525">
        <v>1</v>
      </c>
      <c r="N186" s="4522">
        <v>2</v>
      </c>
      <c r="O186" s="4524">
        <v>1</v>
      </c>
      <c r="P186" s="4730">
        <v>0</v>
      </c>
      <c r="Q186" s="4524">
        <v>1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91</v>
      </c>
      <c r="D187" s="335">
        <f t="shared" si="25"/>
        <v>39</v>
      </c>
      <c r="E187" s="406">
        <f t="shared" si="25"/>
        <v>52</v>
      </c>
      <c r="F187" s="365">
        <v>6</v>
      </c>
      <c r="G187" s="407">
        <v>17</v>
      </c>
      <c r="H187" s="365">
        <v>9</v>
      </c>
      <c r="I187" s="367">
        <v>8</v>
      </c>
      <c r="J187" s="408">
        <v>7</v>
      </c>
      <c r="K187" s="367">
        <v>11</v>
      </c>
      <c r="L187" s="408">
        <v>6</v>
      </c>
      <c r="M187" s="407">
        <v>4</v>
      </c>
      <c r="N187" s="365">
        <v>8</v>
      </c>
      <c r="O187" s="367">
        <v>4</v>
      </c>
      <c r="P187" s="408">
        <v>3</v>
      </c>
      <c r="Q187" s="367">
        <v>8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38</v>
      </c>
      <c r="D188" s="335">
        <f t="shared" si="25"/>
        <v>18</v>
      </c>
      <c r="E188" s="414">
        <f t="shared" si="25"/>
        <v>20</v>
      </c>
      <c r="F188" s="69">
        <v>3</v>
      </c>
      <c r="G188" s="415">
        <v>5</v>
      </c>
      <c r="H188" s="69">
        <v>5</v>
      </c>
      <c r="I188" s="70">
        <v>5</v>
      </c>
      <c r="J188" s="160">
        <v>4</v>
      </c>
      <c r="K188" s="70">
        <v>4</v>
      </c>
      <c r="L188" s="160">
        <v>2</v>
      </c>
      <c r="M188" s="415">
        <v>2</v>
      </c>
      <c r="N188" s="69">
        <v>3</v>
      </c>
      <c r="O188" s="70">
        <v>3</v>
      </c>
      <c r="P188" s="160">
        <v>1</v>
      </c>
      <c r="Q188" s="70">
        <v>1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4663" t="s">
        <v>67</v>
      </c>
      <c r="B189" s="4665"/>
      <c r="C189" s="4673">
        <f t="shared" ref="C189:Q189" si="26">SUM(C186:C188)</f>
        <v>155</v>
      </c>
      <c r="D189" s="4734">
        <f t="shared" si="26"/>
        <v>69</v>
      </c>
      <c r="E189" s="4674">
        <f t="shared" si="26"/>
        <v>86</v>
      </c>
      <c r="F189" s="4673">
        <f t="shared" si="26"/>
        <v>11</v>
      </c>
      <c r="G189" s="4674">
        <f t="shared" si="26"/>
        <v>26</v>
      </c>
      <c r="H189" s="4673">
        <f t="shared" si="26"/>
        <v>18</v>
      </c>
      <c r="I189" s="4674">
        <f t="shared" si="26"/>
        <v>15</v>
      </c>
      <c r="J189" s="4673">
        <f t="shared" si="26"/>
        <v>14</v>
      </c>
      <c r="K189" s="4674">
        <f t="shared" si="26"/>
        <v>20</v>
      </c>
      <c r="L189" s="4673">
        <f t="shared" si="26"/>
        <v>9</v>
      </c>
      <c r="M189" s="4674">
        <f t="shared" si="26"/>
        <v>7</v>
      </c>
      <c r="N189" s="4673">
        <f t="shared" si="26"/>
        <v>13</v>
      </c>
      <c r="O189" s="4674">
        <f t="shared" si="26"/>
        <v>8</v>
      </c>
      <c r="P189" s="4673">
        <f t="shared" si="26"/>
        <v>4</v>
      </c>
      <c r="Q189" s="4677">
        <f t="shared" si="26"/>
        <v>10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4735"/>
      <c r="N190" s="4735"/>
      <c r="O190" s="4735"/>
      <c r="P190" s="4735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4685" t="s">
        <v>199</v>
      </c>
      <c r="B192" s="3246"/>
      <c r="C192" s="4558" t="s">
        <v>121</v>
      </c>
      <c r="D192" s="3285"/>
      <c r="E192" s="4559"/>
      <c r="F192" s="4736" t="s">
        <v>28</v>
      </c>
      <c r="G192" s="4737"/>
      <c r="H192" s="4737"/>
      <c r="I192" s="4737"/>
      <c r="J192" s="4737"/>
      <c r="K192" s="4737"/>
      <c r="L192" s="4737"/>
      <c r="M192" s="4737"/>
      <c r="N192" s="4737"/>
      <c r="O192" s="4737"/>
      <c r="P192" s="4737"/>
      <c r="Q192" s="473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02"/>
      <c r="B193" s="3198"/>
      <c r="C193" s="3287"/>
      <c r="D193" s="3288"/>
      <c r="E193" s="3289"/>
      <c r="F193" s="4721" t="s">
        <v>122</v>
      </c>
      <c r="G193" s="4723"/>
      <c r="H193" s="4739" t="s">
        <v>123</v>
      </c>
      <c r="I193" s="4723"/>
      <c r="J193" s="4739" t="s">
        <v>124</v>
      </c>
      <c r="K193" s="4723"/>
      <c r="L193" s="4739" t="s">
        <v>125</v>
      </c>
      <c r="M193" s="4723"/>
      <c r="N193" s="4739" t="s">
        <v>126</v>
      </c>
      <c r="O193" s="4723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4671" t="s">
        <v>17</v>
      </c>
      <c r="D194" s="4689" t="s">
        <v>18</v>
      </c>
      <c r="E194" s="4670" t="s">
        <v>19</v>
      </c>
      <c r="F194" s="4671" t="s">
        <v>18</v>
      </c>
      <c r="G194" s="4672" t="s">
        <v>19</v>
      </c>
      <c r="H194" s="4669" t="s">
        <v>18</v>
      </c>
      <c r="I194" s="4672" t="s">
        <v>19</v>
      </c>
      <c r="J194" s="4669" t="s">
        <v>18</v>
      </c>
      <c r="K194" s="4672" t="s">
        <v>19</v>
      </c>
      <c r="L194" s="4669" t="s">
        <v>18</v>
      </c>
      <c r="M194" s="4672" t="s">
        <v>19</v>
      </c>
      <c r="N194" s="4669" t="s">
        <v>18</v>
      </c>
      <c r="O194" s="4672" t="s">
        <v>19</v>
      </c>
      <c r="P194" s="4669" t="s">
        <v>18</v>
      </c>
      <c r="Q194" s="4672" t="s">
        <v>19</v>
      </c>
      <c r="X194" s="8"/>
      <c r="Y194" s="8"/>
      <c r="AY194" s="9"/>
      <c r="AZ194" s="9"/>
    </row>
    <row r="195" spans="1:132" ht="16.350000000000001" customHeight="1" x14ac:dyDescent="0.25">
      <c r="A195" s="4740" t="s">
        <v>201</v>
      </c>
      <c r="B195" s="4741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4742" t="s">
        <v>207</v>
      </c>
      <c r="B201" s="3315"/>
      <c r="C201" s="4743" t="s">
        <v>67</v>
      </c>
      <c r="D201" s="3325"/>
      <c r="E201" s="3326"/>
      <c r="F201" s="4744" t="s">
        <v>28</v>
      </c>
      <c r="G201" s="4744"/>
      <c r="H201" s="4744"/>
      <c r="I201" s="4744"/>
      <c r="J201" s="4744"/>
      <c r="K201" s="4744"/>
      <c r="L201" s="4744"/>
      <c r="M201" s="4744"/>
      <c r="N201" s="4744"/>
      <c r="O201" s="4744"/>
      <c r="P201" s="4744"/>
      <c r="Q201" s="4744"/>
      <c r="R201" s="4744"/>
      <c r="S201" s="4744"/>
      <c r="T201" s="4744"/>
      <c r="U201" s="4744"/>
      <c r="V201" s="4744"/>
      <c r="W201" s="4744"/>
      <c r="X201" s="4744"/>
      <c r="Y201" s="4744"/>
      <c r="Z201" s="4744"/>
      <c r="AA201" s="4744"/>
      <c r="AB201" s="4744"/>
      <c r="AC201" s="4745"/>
      <c r="AD201" s="4746" t="s">
        <v>208</v>
      </c>
      <c r="AE201" s="3291"/>
      <c r="AF201" s="3294" t="s">
        <v>209</v>
      </c>
      <c r="AG201" s="3291"/>
      <c r="AH201" s="4747" t="s">
        <v>29</v>
      </c>
      <c r="AI201" s="4748" t="s">
        <v>30</v>
      </c>
      <c r="BA201" s="8"/>
      <c r="BB201" s="8"/>
      <c r="EB201" s="428"/>
    </row>
    <row r="202" spans="1:132" ht="21" customHeight="1" x14ac:dyDescent="0.25">
      <c r="A202" s="3586"/>
      <c r="B202" s="3317"/>
      <c r="C202" s="3702"/>
      <c r="D202" s="3328"/>
      <c r="E202" s="3704"/>
      <c r="F202" s="4686" t="s">
        <v>210</v>
      </c>
      <c r="G202" s="4688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4749" t="s">
        <v>217</v>
      </c>
      <c r="U202" s="4749"/>
      <c r="V202" s="4749" t="s">
        <v>218</v>
      </c>
      <c r="W202" s="4749"/>
      <c r="X202" s="4749" t="s">
        <v>219</v>
      </c>
      <c r="Y202" s="4749"/>
      <c r="Z202" s="4739" t="s">
        <v>122</v>
      </c>
      <c r="AA202" s="4723"/>
      <c r="AB202" s="4739" t="s">
        <v>123</v>
      </c>
      <c r="AC202" s="4750"/>
      <c r="AD202" s="3292"/>
      <c r="AE202" s="3682"/>
      <c r="AF202" s="3295"/>
      <c r="AG202" s="3682"/>
      <c r="AH202" s="3578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4751" t="s">
        <v>220</v>
      </c>
      <c r="D203" s="4752" t="s">
        <v>18</v>
      </c>
      <c r="E203" s="2937" t="s">
        <v>19</v>
      </c>
      <c r="F203" s="4753" t="s">
        <v>18</v>
      </c>
      <c r="G203" s="4754" t="s">
        <v>19</v>
      </c>
      <c r="H203" s="4753" t="s">
        <v>18</v>
      </c>
      <c r="I203" s="4754" t="s">
        <v>19</v>
      </c>
      <c r="J203" s="4753" t="s">
        <v>18</v>
      </c>
      <c r="K203" s="4754" t="s">
        <v>19</v>
      </c>
      <c r="L203" s="4753" t="s">
        <v>18</v>
      </c>
      <c r="M203" s="4754" t="s">
        <v>19</v>
      </c>
      <c r="N203" s="4753" t="s">
        <v>18</v>
      </c>
      <c r="O203" s="4754" t="s">
        <v>19</v>
      </c>
      <c r="P203" s="4753" t="s">
        <v>18</v>
      </c>
      <c r="Q203" s="4754" t="s">
        <v>19</v>
      </c>
      <c r="R203" s="4753" t="s">
        <v>18</v>
      </c>
      <c r="S203" s="4754" t="s">
        <v>19</v>
      </c>
      <c r="T203" s="4753" t="s">
        <v>18</v>
      </c>
      <c r="U203" s="4754" t="s">
        <v>19</v>
      </c>
      <c r="V203" s="4753" t="s">
        <v>18</v>
      </c>
      <c r="W203" s="4754" t="s">
        <v>19</v>
      </c>
      <c r="X203" s="4753" t="s">
        <v>18</v>
      </c>
      <c r="Y203" s="4754" t="s">
        <v>19</v>
      </c>
      <c r="Z203" s="4753" t="s">
        <v>18</v>
      </c>
      <c r="AA203" s="4754" t="s">
        <v>19</v>
      </c>
      <c r="AB203" s="4753" t="s">
        <v>18</v>
      </c>
      <c r="AC203" s="4755" t="s">
        <v>19</v>
      </c>
      <c r="AD203" s="4756" t="s">
        <v>18</v>
      </c>
      <c r="AE203" s="4754" t="s">
        <v>19</v>
      </c>
      <c r="AF203" s="4756" t="s">
        <v>18</v>
      </c>
      <c r="AG203" s="4754" t="s">
        <v>19</v>
      </c>
      <c r="AH203" s="3685"/>
      <c r="AI203" s="3790" t="s">
        <v>19</v>
      </c>
      <c r="BA203" s="8"/>
      <c r="BB203" s="8"/>
      <c r="EB203" s="428"/>
    </row>
    <row r="204" spans="1:132" ht="16.350000000000001" customHeight="1" x14ac:dyDescent="0.25">
      <c r="A204" s="4757" t="s">
        <v>221</v>
      </c>
      <c r="B204" s="4560" t="s">
        <v>137</v>
      </c>
      <c r="C204" s="4561">
        <f>SUM(D204+E204)</f>
        <v>0</v>
      </c>
      <c r="D204" s="443">
        <f>SUM(F204+H204+J204+L204+N204+P204+R204+T204+V204+X204+Z204+AB204)</f>
        <v>0</v>
      </c>
      <c r="E204" s="4758">
        <f>SUM(G204+I204+K204+M204+O204+Q204+S204+U204+W204+Y204+AA204+AC204)</f>
        <v>0</v>
      </c>
      <c r="F204" s="4562"/>
      <c r="G204" s="4759"/>
      <c r="H204" s="4562"/>
      <c r="I204" s="4759"/>
      <c r="J204" s="4562"/>
      <c r="K204" s="4759"/>
      <c r="L204" s="4562"/>
      <c r="M204" s="4759"/>
      <c r="N204" s="4562"/>
      <c r="O204" s="4759"/>
      <c r="P204" s="4562"/>
      <c r="Q204" s="4760"/>
      <c r="R204" s="4562"/>
      <c r="S204" s="4760"/>
      <c r="T204" s="4562"/>
      <c r="U204" s="4759"/>
      <c r="V204" s="4562"/>
      <c r="W204" s="4759"/>
      <c r="X204" s="4562"/>
      <c r="Y204" s="4760"/>
      <c r="Z204" s="4562"/>
      <c r="AA204" s="4760"/>
      <c r="AB204" s="4562"/>
      <c r="AC204" s="4761"/>
      <c r="AD204" s="4759"/>
      <c r="AE204" s="4760"/>
      <c r="AF204" s="4759"/>
      <c r="AG204" s="4760"/>
      <c r="AH204" s="4563"/>
      <c r="AI204" s="4760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799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4762">
        <f>SUM(D206+E206)</f>
        <v>0</v>
      </c>
      <c r="D206" s="4763">
        <f>SUM(D204+D205)</f>
        <v>0</v>
      </c>
      <c r="E206" s="4764">
        <f>SUM(E204+E205)</f>
        <v>0</v>
      </c>
      <c r="F206" s="4762">
        <f>SUM(F204+F205)</f>
        <v>0</v>
      </c>
      <c r="G206" s="4765">
        <f t="shared" ref="G206:AI206" si="29">SUM(G204+G205)</f>
        <v>0</v>
      </c>
      <c r="H206" s="4762">
        <f t="shared" si="29"/>
        <v>0</v>
      </c>
      <c r="I206" s="4765">
        <f t="shared" si="29"/>
        <v>0</v>
      </c>
      <c r="J206" s="4762">
        <f t="shared" si="29"/>
        <v>0</v>
      </c>
      <c r="K206" s="4765">
        <f t="shared" si="29"/>
        <v>0</v>
      </c>
      <c r="L206" s="4762">
        <f t="shared" si="29"/>
        <v>0</v>
      </c>
      <c r="M206" s="4765">
        <f t="shared" si="29"/>
        <v>0</v>
      </c>
      <c r="N206" s="4762">
        <f t="shared" si="29"/>
        <v>0</v>
      </c>
      <c r="O206" s="4765">
        <f t="shared" si="29"/>
        <v>0</v>
      </c>
      <c r="P206" s="4762">
        <f t="shared" si="29"/>
        <v>0</v>
      </c>
      <c r="Q206" s="4765">
        <f t="shared" si="29"/>
        <v>0</v>
      </c>
      <c r="R206" s="4762">
        <f t="shared" si="29"/>
        <v>0</v>
      </c>
      <c r="S206" s="4765">
        <f t="shared" si="29"/>
        <v>0</v>
      </c>
      <c r="T206" s="4762">
        <f t="shared" si="29"/>
        <v>0</v>
      </c>
      <c r="U206" s="4765">
        <f t="shared" si="29"/>
        <v>0</v>
      </c>
      <c r="V206" s="4762">
        <f t="shared" si="29"/>
        <v>0</v>
      </c>
      <c r="W206" s="4765">
        <f t="shared" si="29"/>
        <v>0</v>
      </c>
      <c r="X206" s="4762">
        <f t="shared" si="29"/>
        <v>0</v>
      </c>
      <c r="Y206" s="4765">
        <f t="shared" si="29"/>
        <v>0</v>
      </c>
      <c r="Z206" s="4762">
        <f t="shared" si="29"/>
        <v>0</v>
      </c>
      <c r="AA206" s="4765">
        <f t="shared" si="29"/>
        <v>0</v>
      </c>
      <c r="AB206" s="4762">
        <f t="shared" si="29"/>
        <v>0</v>
      </c>
      <c r="AC206" s="4766">
        <f t="shared" si="29"/>
        <v>0</v>
      </c>
      <c r="AD206" s="4767">
        <f t="shared" si="29"/>
        <v>0</v>
      </c>
      <c r="AE206" s="4765">
        <f t="shared" si="29"/>
        <v>0</v>
      </c>
      <c r="AF206" s="4767">
        <f t="shared" si="29"/>
        <v>0</v>
      </c>
      <c r="AG206" s="4765">
        <f t="shared" si="29"/>
        <v>0</v>
      </c>
      <c r="AH206" s="4768">
        <f t="shared" si="29"/>
        <v>0</v>
      </c>
      <c r="AI206" s="4764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4742" t="s">
        <v>225</v>
      </c>
      <c r="B208" s="3315"/>
      <c r="C208" s="4743" t="s">
        <v>67</v>
      </c>
      <c r="D208" s="3325"/>
      <c r="E208" s="3326"/>
      <c r="F208" s="4769" t="s">
        <v>28</v>
      </c>
      <c r="G208" s="4770"/>
      <c r="H208" s="4770"/>
      <c r="I208" s="4770"/>
      <c r="J208" s="4770"/>
      <c r="K208" s="4770"/>
      <c r="L208" s="4770"/>
      <c r="M208" s="4770"/>
      <c r="N208" s="4770"/>
      <c r="O208" s="4771"/>
      <c r="P208" s="3333" t="s">
        <v>226</v>
      </c>
      <c r="Q208" s="3315"/>
      <c r="R208" s="3333" t="s">
        <v>30</v>
      </c>
      <c r="S208" s="3315"/>
      <c r="T208" s="4769" t="s">
        <v>227</v>
      </c>
      <c r="U208" s="4770"/>
      <c r="V208" s="4770"/>
      <c r="W208" s="4772"/>
    </row>
    <row r="209" spans="1:130" ht="15" customHeight="1" x14ac:dyDescent="0.25">
      <c r="A209" s="3586"/>
      <c r="B209" s="3317"/>
      <c r="C209" s="3702"/>
      <c r="D209" s="3328"/>
      <c r="E209" s="3704"/>
      <c r="F209" s="4773" t="s">
        <v>31</v>
      </c>
      <c r="G209" s="4773"/>
      <c r="H209" s="4773" t="s">
        <v>32</v>
      </c>
      <c r="I209" s="4773"/>
      <c r="J209" s="4773" t="s">
        <v>142</v>
      </c>
      <c r="K209" s="4773"/>
      <c r="L209" s="4773" t="s">
        <v>228</v>
      </c>
      <c r="M209" s="4773"/>
      <c r="N209" s="4773" t="s">
        <v>229</v>
      </c>
      <c r="O209" s="4774"/>
      <c r="P209" s="3334"/>
      <c r="Q209" s="3689"/>
      <c r="R209" s="3334"/>
      <c r="S209" s="3689"/>
      <c r="T209" s="4757" t="s">
        <v>95</v>
      </c>
      <c r="U209" s="3600" t="s">
        <v>230</v>
      </c>
      <c r="V209" s="4757" t="s">
        <v>231</v>
      </c>
      <c r="W209" s="4757" t="s">
        <v>232</v>
      </c>
    </row>
    <row r="210" spans="1:130" s="467" customFormat="1" x14ac:dyDescent="0.25">
      <c r="A210" s="3688"/>
      <c r="B210" s="3689"/>
      <c r="C210" s="4751" t="s">
        <v>220</v>
      </c>
      <c r="D210" s="4752" t="s">
        <v>18</v>
      </c>
      <c r="E210" s="2937" t="s">
        <v>19</v>
      </c>
      <c r="F210" s="4753" t="s">
        <v>18</v>
      </c>
      <c r="G210" s="4754" t="s">
        <v>19</v>
      </c>
      <c r="H210" s="4753" t="s">
        <v>18</v>
      </c>
      <c r="I210" s="4754" t="s">
        <v>19</v>
      </c>
      <c r="J210" s="4753" t="s">
        <v>18</v>
      </c>
      <c r="K210" s="4754" t="s">
        <v>19</v>
      </c>
      <c r="L210" s="4753" t="s">
        <v>18</v>
      </c>
      <c r="M210" s="4754" t="s">
        <v>19</v>
      </c>
      <c r="N210" s="4753" t="s">
        <v>18</v>
      </c>
      <c r="O210" s="4755" t="s">
        <v>19</v>
      </c>
      <c r="P210" s="4756" t="s">
        <v>18</v>
      </c>
      <c r="Q210" s="4754" t="s">
        <v>19</v>
      </c>
      <c r="R210" s="4756" t="s">
        <v>18</v>
      </c>
      <c r="S210" s="4754" t="s">
        <v>19</v>
      </c>
      <c r="T210" s="3799"/>
      <c r="U210" s="3712"/>
      <c r="V210" s="3799"/>
      <c r="W210" s="3799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775" t="s">
        <v>233</v>
      </c>
      <c r="B211" s="4776"/>
      <c r="C211" s="4762">
        <f>SUM(D211+E211)</f>
        <v>0</v>
      </c>
      <c r="D211" s="4763">
        <f>SUM(F211+H211+J211+L211+N211)</f>
        <v>0</v>
      </c>
      <c r="E211" s="4764">
        <f>SUM(G211+I211+K211+M211+O211)</f>
        <v>0</v>
      </c>
      <c r="F211" s="4777"/>
      <c r="G211" s="4778"/>
      <c r="H211" s="4777"/>
      <c r="I211" s="4778"/>
      <c r="J211" s="4777"/>
      <c r="K211" s="4778"/>
      <c r="L211" s="4777"/>
      <c r="M211" s="4778"/>
      <c r="N211" s="4777"/>
      <c r="O211" s="4779"/>
      <c r="P211" s="4778"/>
      <c r="Q211" s="4780"/>
      <c r="R211" s="4778"/>
      <c r="S211" s="4780"/>
      <c r="T211" s="4781"/>
      <c r="U211" s="4780"/>
      <c r="V211" s="4781"/>
      <c r="W211" s="4781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492" t="s">
        <v>225</v>
      </c>
      <c r="B213" s="3315"/>
      <c r="C213" s="4663" t="s">
        <v>235</v>
      </c>
      <c r="D213" s="4782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4753" t="s">
        <v>18</v>
      </c>
      <c r="D214" s="4755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4783" t="s">
        <v>236</v>
      </c>
      <c r="B215" s="4784"/>
      <c r="C215" s="4562"/>
      <c r="D215" s="4761"/>
      <c r="E215" s="4760"/>
      <c r="F215" s="4760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31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317"/>
      <c r="B219" s="2935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317"/>
      <c r="B220" s="2935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2936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4785" t="s">
        <v>245</v>
      </c>
      <c r="C222" s="4562"/>
      <c r="D222" s="4761"/>
      <c r="E222" s="4760"/>
      <c r="F222" s="4760"/>
      <c r="G222" s="428"/>
      <c r="X222" s="8"/>
      <c r="Y222" s="8"/>
      <c r="AY222" s="9"/>
      <c r="AZ222" s="9"/>
    </row>
    <row r="223" spans="1:130" x14ac:dyDescent="0.25">
      <c r="A223" s="3317"/>
      <c r="B223" s="2935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2945" t="s">
        <v>247</v>
      </c>
      <c r="C224" s="485"/>
      <c r="D224" s="4786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492" t="s">
        <v>249</v>
      </c>
      <c r="B226" s="3315"/>
      <c r="C226" s="4663" t="s">
        <v>250</v>
      </c>
      <c r="D226" s="4664"/>
      <c r="E226" s="4665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586"/>
      <c r="B227" s="3317"/>
      <c r="C227" s="4511" t="s">
        <v>251</v>
      </c>
      <c r="D227" s="4663" t="s">
        <v>252</v>
      </c>
      <c r="E227" s="4665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4787" t="s">
        <v>253</v>
      </c>
      <c r="E228" s="4754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783" t="s">
        <v>255</v>
      </c>
      <c r="B229" s="4784"/>
      <c r="C229" s="4788"/>
      <c r="D229" s="4562"/>
      <c r="E229" s="4760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789" t="s">
        <v>21</v>
      </c>
      <c r="B249" s="4789"/>
      <c r="C249" s="3748" t="s">
        <v>67</v>
      </c>
      <c r="D249" s="3245"/>
      <c r="E249" s="3246"/>
      <c r="F249" s="4773" t="s">
        <v>28</v>
      </c>
      <c r="G249" s="4773"/>
      <c r="H249" s="4773"/>
      <c r="I249" s="4773"/>
      <c r="J249" s="4773"/>
      <c r="K249" s="4773"/>
      <c r="L249" s="4773"/>
      <c r="M249" s="4773"/>
      <c r="N249" s="4773"/>
      <c r="O249" s="4773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789"/>
      <c r="B250" s="4789"/>
      <c r="C250" s="3182"/>
      <c r="D250" s="3215"/>
      <c r="E250" s="3177"/>
      <c r="F250" s="4663" t="s">
        <v>166</v>
      </c>
      <c r="G250" s="4665"/>
      <c r="H250" s="4663" t="s">
        <v>167</v>
      </c>
      <c r="I250" s="4665"/>
      <c r="J250" s="4663" t="s">
        <v>145</v>
      </c>
      <c r="K250" s="4665"/>
      <c r="L250" s="4721" t="s">
        <v>146</v>
      </c>
      <c r="M250" s="4722"/>
      <c r="N250" s="4722" t="s">
        <v>147</v>
      </c>
      <c r="O250" s="4723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789"/>
      <c r="B251" s="4789"/>
      <c r="C251" s="4668" t="s">
        <v>17</v>
      </c>
      <c r="D251" s="4725" t="s">
        <v>18</v>
      </c>
      <c r="E251" s="2939" t="s">
        <v>19</v>
      </c>
      <c r="F251" s="4726" t="s">
        <v>18</v>
      </c>
      <c r="G251" s="2939" t="s">
        <v>19</v>
      </c>
      <c r="H251" s="4726" t="s">
        <v>18</v>
      </c>
      <c r="I251" s="2939" t="s">
        <v>19</v>
      </c>
      <c r="J251" s="4726" t="s">
        <v>18</v>
      </c>
      <c r="K251" s="2939" t="s">
        <v>19</v>
      </c>
      <c r="L251" s="4671" t="s">
        <v>18</v>
      </c>
      <c r="M251" s="388" t="s">
        <v>19</v>
      </c>
      <c r="N251" s="4689" t="s">
        <v>18</v>
      </c>
      <c r="O251" s="4672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790" t="s">
        <v>98</v>
      </c>
      <c r="B252" s="4565" t="s">
        <v>179</v>
      </c>
      <c r="C252" s="4553">
        <f t="shared" ref="C252:C257" si="32">SUM(D252:E252)</f>
        <v>0</v>
      </c>
      <c r="D252" s="325">
        <f t="shared" ref="D252:E257" si="33">+F252+H252+J252+L252+N252</f>
        <v>0</v>
      </c>
      <c r="E252" s="4729">
        <f t="shared" si="33"/>
        <v>0</v>
      </c>
      <c r="F252" s="4730"/>
      <c r="G252" s="4524"/>
      <c r="H252" s="4522"/>
      <c r="I252" s="4524"/>
      <c r="J252" s="4522"/>
      <c r="K252" s="4524"/>
      <c r="L252" s="4522"/>
      <c r="M252" s="391"/>
      <c r="N252" s="391"/>
      <c r="O252" s="4524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821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790" t="s">
        <v>272</v>
      </c>
      <c r="B255" s="548" t="s">
        <v>179</v>
      </c>
      <c r="C255" s="4553">
        <f t="shared" si="32"/>
        <v>0</v>
      </c>
      <c r="D255" s="325">
        <f t="shared" si="33"/>
        <v>0</v>
      </c>
      <c r="E255" s="4729">
        <f t="shared" si="33"/>
        <v>0</v>
      </c>
      <c r="F255" s="4730"/>
      <c r="G255" s="4524"/>
      <c r="H255" s="4522"/>
      <c r="I255" s="4524"/>
      <c r="J255" s="4522"/>
      <c r="K255" s="4524"/>
      <c r="L255" s="4522"/>
      <c r="M255" s="391"/>
      <c r="N255" s="391"/>
      <c r="O255" s="4524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821"/>
      <c r="B257" s="1518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791" t="s">
        <v>25</v>
      </c>
      <c r="B259" s="4791" t="s">
        <v>274</v>
      </c>
      <c r="C259" s="3748" t="s">
        <v>275</v>
      </c>
      <c r="D259" s="3245"/>
      <c r="E259" s="3246"/>
      <c r="F259" s="4663" t="s">
        <v>276</v>
      </c>
      <c r="G259" s="4664"/>
      <c r="H259" s="4664"/>
      <c r="I259" s="4664"/>
      <c r="J259" s="4664"/>
      <c r="K259" s="4664"/>
      <c r="L259" s="4664"/>
      <c r="M259" s="4664"/>
      <c r="N259" s="4664"/>
      <c r="O259" s="4664"/>
      <c r="P259" s="4664"/>
      <c r="Q259" s="4664"/>
      <c r="R259" s="4664"/>
      <c r="S259" s="4664"/>
      <c r="T259" s="4664"/>
      <c r="U259" s="4664"/>
      <c r="V259" s="4664"/>
      <c r="W259" s="4664"/>
      <c r="X259" s="4664"/>
      <c r="Y259" s="4664"/>
      <c r="Z259" s="4664"/>
      <c r="AA259" s="4664"/>
      <c r="AB259" s="4664"/>
      <c r="AC259" s="4664"/>
      <c r="AD259" s="4664"/>
      <c r="AE259" s="4664"/>
      <c r="AF259" s="4664"/>
      <c r="AG259" s="4664"/>
      <c r="AH259" s="4664"/>
      <c r="AI259" s="4664"/>
      <c r="AJ259" s="4664"/>
      <c r="AK259" s="4664"/>
      <c r="AL259" s="4664"/>
      <c r="AM259" s="4782"/>
      <c r="AN259" s="4792" t="s">
        <v>277</v>
      </c>
      <c r="AO259" s="4664"/>
      <c r="AP259" s="4664"/>
      <c r="AQ259" s="4664"/>
      <c r="AR259" s="4664"/>
      <c r="AS259" s="4664"/>
      <c r="AT259" s="4664"/>
      <c r="AU259" s="4782"/>
      <c r="AV259" s="3246" t="s">
        <v>278</v>
      </c>
      <c r="AW259" s="4693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215"/>
      <c r="E260" s="3177"/>
      <c r="F260" s="4663" t="s">
        <v>279</v>
      </c>
      <c r="G260" s="4665"/>
      <c r="H260" s="4663" t="s">
        <v>144</v>
      </c>
      <c r="I260" s="4665"/>
      <c r="J260" s="4663" t="s">
        <v>280</v>
      </c>
      <c r="K260" s="4665"/>
      <c r="L260" s="4663" t="s">
        <v>281</v>
      </c>
      <c r="M260" s="4665"/>
      <c r="N260" s="4663" t="s">
        <v>282</v>
      </c>
      <c r="O260" s="4665"/>
      <c r="P260" s="4686" t="s">
        <v>283</v>
      </c>
      <c r="Q260" s="4688"/>
      <c r="R260" s="4686" t="s">
        <v>284</v>
      </c>
      <c r="S260" s="4688"/>
      <c r="T260" s="4686" t="s">
        <v>285</v>
      </c>
      <c r="U260" s="4688"/>
      <c r="V260" s="4686" t="s">
        <v>286</v>
      </c>
      <c r="W260" s="4688"/>
      <c r="X260" s="4686" t="s">
        <v>287</v>
      </c>
      <c r="Y260" s="4688"/>
      <c r="Z260" s="4686" t="s">
        <v>288</v>
      </c>
      <c r="AA260" s="4688"/>
      <c r="AB260" s="4686" t="s">
        <v>289</v>
      </c>
      <c r="AC260" s="4688"/>
      <c r="AD260" s="4686" t="s">
        <v>290</v>
      </c>
      <c r="AE260" s="4688"/>
      <c r="AF260" s="4686" t="s">
        <v>291</v>
      </c>
      <c r="AG260" s="4688"/>
      <c r="AH260" s="4686" t="s">
        <v>292</v>
      </c>
      <c r="AI260" s="4688"/>
      <c r="AJ260" s="4686" t="s">
        <v>293</v>
      </c>
      <c r="AK260" s="4688"/>
      <c r="AL260" s="4686" t="s">
        <v>129</v>
      </c>
      <c r="AM260" s="4793"/>
      <c r="AN260" s="4792" t="s">
        <v>294</v>
      </c>
      <c r="AO260" s="4665"/>
      <c r="AP260" s="4663" t="s">
        <v>295</v>
      </c>
      <c r="AQ260" s="4665"/>
      <c r="AR260" s="4663" t="s">
        <v>296</v>
      </c>
      <c r="AS260" s="4665"/>
      <c r="AT260" s="4663" t="s">
        <v>297</v>
      </c>
      <c r="AU260" s="4782"/>
      <c r="AV260" s="3198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206"/>
      <c r="B261" s="3206"/>
      <c r="C261" s="4668" t="s">
        <v>17</v>
      </c>
      <c r="D261" s="4794" t="s">
        <v>18</v>
      </c>
      <c r="E261" s="2933" t="s">
        <v>19</v>
      </c>
      <c r="F261" s="4671" t="s">
        <v>18</v>
      </c>
      <c r="G261" s="2933" t="s">
        <v>19</v>
      </c>
      <c r="H261" s="4671" t="s">
        <v>18</v>
      </c>
      <c r="I261" s="2933" t="s">
        <v>19</v>
      </c>
      <c r="J261" s="4671" t="s">
        <v>18</v>
      </c>
      <c r="K261" s="2933" t="s">
        <v>19</v>
      </c>
      <c r="L261" s="4671" t="s">
        <v>18</v>
      </c>
      <c r="M261" s="2933" t="s">
        <v>19</v>
      </c>
      <c r="N261" s="4671" t="s">
        <v>18</v>
      </c>
      <c r="O261" s="2933" t="s">
        <v>19</v>
      </c>
      <c r="P261" s="4671" t="s">
        <v>18</v>
      </c>
      <c r="Q261" s="2933" t="s">
        <v>19</v>
      </c>
      <c r="R261" s="4671" t="s">
        <v>18</v>
      </c>
      <c r="S261" s="2933" t="s">
        <v>19</v>
      </c>
      <c r="T261" s="4671" t="s">
        <v>18</v>
      </c>
      <c r="U261" s="2933" t="s">
        <v>19</v>
      </c>
      <c r="V261" s="4671" t="s">
        <v>18</v>
      </c>
      <c r="W261" s="2933" t="s">
        <v>19</v>
      </c>
      <c r="X261" s="4671" t="s">
        <v>18</v>
      </c>
      <c r="Y261" s="2933" t="s">
        <v>19</v>
      </c>
      <c r="Z261" s="4671" t="s">
        <v>18</v>
      </c>
      <c r="AA261" s="2933" t="s">
        <v>19</v>
      </c>
      <c r="AB261" s="4671" t="s">
        <v>18</v>
      </c>
      <c r="AC261" s="2933" t="s">
        <v>19</v>
      </c>
      <c r="AD261" s="4671" t="s">
        <v>18</v>
      </c>
      <c r="AE261" s="2933" t="s">
        <v>19</v>
      </c>
      <c r="AF261" s="4671" t="s">
        <v>18</v>
      </c>
      <c r="AG261" s="2933" t="s">
        <v>19</v>
      </c>
      <c r="AH261" s="4671" t="s">
        <v>18</v>
      </c>
      <c r="AI261" s="2933" t="s">
        <v>19</v>
      </c>
      <c r="AJ261" s="4671" t="s">
        <v>18</v>
      </c>
      <c r="AK261" s="2933" t="s">
        <v>19</v>
      </c>
      <c r="AL261" s="4671" t="s">
        <v>18</v>
      </c>
      <c r="AM261" s="556" t="s">
        <v>19</v>
      </c>
      <c r="AN261" s="4671" t="s">
        <v>18</v>
      </c>
      <c r="AO261" s="2933" t="s">
        <v>19</v>
      </c>
      <c r="AP261" s="4671" t="s">
        <v>18</v>
      </c>
      <c r="AQ261" s="2933" t="s">
        <v>19</v>
      </c>
      <c r="AR261" s="4671" t="s">
        <v>18</v>
      </c>
      <c r="AS261" s="2933" t="s">
        <v>19</v>
      </c>
      <c r="AT261" s="4671" t="s">
        <v>18</v>
      </c>
      <c r="AU261" s="556" t="s">
        <v>19</v>
      </c>
      <c r="AV261" s="3177"/>
      <c r="AW261" s="3189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4795" t="s">
        <v>299</v>
      </c>
      <c r="C262" s="4566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4796">
        <f t="shared" ref="D262:E277" si="35">SUM(G262,I262,K262,M262,O262,Q262,S262,U262,W262,Y262,AA262,AC262,AE262,AG262,AI262,AK262,AM262)</f>
        <v>0</v>
      </c>
      <c r="F262" s="4522"/>
      <c r="G262" s="4524"/>
      <c r="H262" s="4522"/>
      <c r="I262" s="4524"/>
      <c r="J262" s="4522"/>
      <c r="K262" s="4524"/>
      <c r="L262" s="4522"/>
      <c r="M262" s="4524"/>
      <c r="N262" s="4522"/>
      <c r="O262" s="4524"/>
      <c r="P262" s="4522"/>
      <c r="Q262" s="4524"/>
      <c r="R262" s="4522"/>
      <c r="S262" s="4524"/>
      <c r="T262" s="4522"/>
      <c r="U262" s="4524"/>
      <c r="V262" s="4522"/>
      <c r="W262" s="4524"/>
      <c r="X262" s="4522"/>
      <c r="Y262" s="4524"/>
      <c r="Z262" s="4522"/>
      <c r="AA262" s="4524"/>
      <c r="AB262" s="4522"/>
      <c r="AC262" s="4524"/>
      <c r="AD262" s="4522"/>
      <c r="AE262" s="4524"/>
      <c r="AF262" s="4522"/>
      <c r="AG262" s="4524"/>
      <c r="AH262" s="4522"/>
      <c r="AI262" s="4524"/>
      <c r="AJ262" s="4522"/>
      <c r="AK262" s="4524"/>
      <c r="AL262" s="4522"/>
      <c r="AM262" s="85"/>
      <c r="AN262" s="4566">
        <f>SUM(AP262,AR262,AT262)</f>
        <v>0</v>
      </c>
      <c r="AO262" s="4566">
        <f>SUM(AQ262,AS262,AU262)</f>
        <v>0</v>
      </c>
      <c r="AP262" s="4522"/>
      <c r="AQ262" s="4524"/>
      <c r="AR262" s="4522"/>
      <c r="AS262" s="4524"/>
      <c r="AT262" s="4522"/>
      <c r="AU262" s="85"/>
      <c r="AV262" s="4698"/>
      <c r="AW262" s="4528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38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4797" t="s">
        <v>301</v>
      </c>
      <c r="C264" s="4798">
        <f>SUM(D264,E264)</f>
        <v>0</v>
      </c>
      <c r="D264" s="4799">
        <f t="shared" si="35"/>
        <v>0</v>
      </c>
      <c r="E264" s="4800">
        <f t="shared" si="35"/>
        <v>0</v>
      </c>
      <c r="F264" s="4801">
        <f t="shared" ref="F264:AN264" si="36">SUM(F262:F263)</f>
        <v>0</v>
      </c>
      <c r="G264" s="4802">
        <f t="shared" si="36"/>
        <v>0</v>
      </c>
      <c r="H264" s="4801">
        <f t="shared" si="36"/>
        <v>0</v>
      </c>
      <c r="I264" s="4802">
        <f t="shared" si="36"/>
        <v>0</v>
      </c>
      <c r="J264" s="4801">
        <f t="shared" si="36"/>
        <v>0</v>
      </c>
      <c r="K264" s="4803">
        <f t="shared" si="36"/>
        <v>0</v>
      </c>
      <c r="L264" s="4801">
        <f t="shared" si="36"/>
        <v>0</v>
      </c>
      <c r="M264" s="4803">
        <f t="shared" si="36"/>
        <v>0</v>
      </c>
      <c r="N264" s="4801">
        <f t="shared" si="36"/>
        <v>0</v>
      </c>
      <c r="O264" s="4803">
        <f t="shared" si="36"/>
        <v>0</v>
      </c>
      <c r="P264" s="4801">
        <f t="shared" si="36"/>
        <v>0</v>
      </c>
      <c r="Q264" s="4803">
        <f t="shared" si="36"/>
        <v>0</v>
      </c>
      <c r="R264" s="4801">
        <f t="shared" si="36"/>
        <v>0</v>
      </c>
      <c r="S264" s="4803">
        <f t="shared" si="36"/>
        <v>0</v>
      </c>
      <c r="T264" s="4801">
        <f t="shared" si="36"/>
        <v>0</v>
      </c>
      <c r="U264" s="4803">
        <f t="shared" si="36"/>
        <v>0</v>
      </c>
      <c r="V264" s="4801">
        <f t="shared" si="36"/>
        <v>0</v>
      </c>
      <c r="W264" s="4803">
        <f t="shared" si="36"/>
        <v>0</v>
      </c>
      <c r="X264" s="4801">
        <f t="shared" si="36"/>
        <v>0</v>
      </c>
      <c r="Y264" s="4803">
        <f t="shared" si="36"/>
        <v>0</v>
      </c>
      <c r="Z264" s="4801">
        <f t="shared" si="36"/>
        <v>0</v>
      </c>
      <c r="AA264" s="4803">
        <f t="shared" si="36"/>
        <v>0</v>
      </c>
      <c r="AB264" s="4801">
        <f t="shared" si="36"/>
        <v>0</v>
      </c>
      <c r="AC264" s="4803">
        <f t="shared" si="36"/>
        <v>0</v>
      </c>
      <c r="AD264" s="4801">
        <f t="shared" si="36"/>
        <v>0</v>
      </c>
      <c r="AE264" s="4803">
        <f t="shared" si="36"/>
        <v>0</v>
      </c>
      <c r="AF264" s="4801">
        <f t="shared" si="36"/>
        <v>0</v>
      </c>
      <c r="AG264" s="4803">
        <f t="shared" si="36"/>
        <v>0</v>
      </c>
      <c r="AH264" s="4801">
        <f t="shared" si="36"/>
        <v>0</v>
      </c>
      <c r="AI264" s="4803">
        <f t="shared" si="36"/>
        <v>0</v>
      </c>
      <c r="AJ264" s="4801">
        <f t="shared" si="36"/>
        <v>0</v>
      </c>
      <c r="AK264" s="4803">
        <f t="shared" si="36"/>
        <v>0</v>
      </c>
      <c r="AL264" s="4804">
        <f t="shared" si="36"/>
        <v>0</v>
      </c>
      <c r="AM264" s="4805">
        <f>SUM(AM262:AM263)</f>
        <v>0</v>
      </c>
      <c r="AN264" s="4798">
        <f t="shared" si="36"/>
        <v>0</v>
      </c>
      <c r="AO264" s="4798">
        <f>SUM(AO262:AO263)</f>
        <v>0</v>
      </c>
      <c r="AP264" s="4801">
        <f>SUM(AP262:AP263)</f>
        <v>0</v>
      </c>
      <c r="AQ264" s="4803">
        <f t="shared" ref="AQ264:AW264" si="37">SUM(AQ262:AQ263)</f>
        <v>0</v>
      </c>
      <c r="AR264" s="4801">
        <f t="shared" si="37"/>
        <v>0</v>
      </c>
      <c r="AS264" s="4803">
        <f t="shared" si="37"/>
        <v>0</v>
      </c>
      <c r="AT264" s="4804">
        <f t="shared" si="37"/>
        <v>0</v>
      </c>
      <c r="AU264" s="4805">
        <f t="shared" si="37"/>
        <v>0</v>
      </c>
      <c r="AV264" s="4802">
        <f>SUM(AV262:AV263)</f>
        <v>0</v>
      </c>
      <c r="AW264" s="4806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4795" t="s">
        <v>299</v>
      </c>
      <c r="C265" s="4566">
        <f t="shared" si="34"/>
        <v>0</v>
      </c>
      <c r="D265" s="559">
        <f t="shared" si="35"/>
        <v>0</v>
      </c>
      <c r="E265" s="4796">
        <f t="shared" si="35"/>
        <v>0</v>
      </c>
      <c r="F265" s="4522"/>
      <c r="G265" s="4524"/>
      <c r="H265" s="4522"/>
      <c r="I265" s="4524"/>
      <c r="J265" s="4522"/>
      <c r="K265" s="4524"/>
      <c r="L265" s="4522"/>
      <c r="M265" s="4524"/>
      <c r="N265" s="4522"/>
      <c r="O265" s="4524"/>
      <c r="P265" s="4522"/>
      <c r="Q265" s="4524"/>
      <c r="R265" s="4522"/>
      <c r="S265" s="4524"/>
      <c r="T265" s="4522"/>
      <c r="U265" s="4524"/>
      <c r="V265" s="4522"/>
      <c r="W265" s="4524"/>
      <c r="X265" s="4522"/>
      <c r="Y265" s="4524"/>
      <c r="Z265" s="4522"/>
      <c r="AA265" s="4524"/>
      <c r="AB265" s="4522"/>
      <c r="AC265" s="4524"/>
      <c r="AD265" s="4522"/>
      <c r="AE265" s="4524"/>
      <c r="AF265" s="4522"/>
      <c r="AG265" s="4524"/>
      <c r="AH265" s="4522"/>
      <c r="AI265" s="4524"/>
      <c r="AJ265" s="4522"/>
      <c r="AK265" s="4524"/>
      <c r="AL265" s="4522"/>
      <c r="AM265" s="85"/>
      <c r="AN265" s="4567"/>
      <c r="AO265" s="4567"/>
      <c r="AP265" s="4568"/>
      <c r="AQ265" s="4569"/>
      <c r="AR265" s="4568"/>
      <c r="AS265" s="4569"/>
      <c r="AT265" s="4568"/>
      <c r="AU265" s="577"/>
      <c r="AV265" s="4807"/>
      <c r="AW265" s="4570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38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38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38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38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38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4797" t="s">
        <v>301</v>
      </c>
      <c r="C271" s="4798">
        <f t="shared" si="34"/>
        <v>0</v>
      </c>
      <c r="D271" s="4799">
        <f t="shared" si="35"/>
        <v>0</v>
      </c>
      <c r="E271" s="4800">
        <f t="shared" si="35"/>
        <v>0</v>
      </c>
      <c r="F271" s="4801">
        <f t="shared" ref="F271:AM271" si="38">SUM(F265:F270)</f>
        <v>0</v>
      </c>
      <c r="G271" s="4802">
        <f t="shared" si="38"/>
        <v>0</v>
      </c>
      <c r="H271" s="4801">
        <f t="shared" si="38"/>
        <v>0</v>
      </c>
      <c r="I271" s="4802">
        <f t="shared" si="38"/>
        <v>0</v>
      </c>
      <c r="J271" s="4801">
        <f t="shared" si="38"/>
        <v>0</v>
      </c>
      <c r="K271" s="4803">
        <f t="shared" si="38"/>
        <v>0</v>
      </c>
      <c r="L271" s="4801">
        <f t="shared" si="38"/>
        <v>0</v>
      </c>
      <c r="M271" s="4803">
        <f t="shared" si="38"/>
        <v>0</v>
      </c>
      <c r="N271" s="4801">
        <f t="shared" si="38"/>
        <v>0</v>
      </c>
      <c r="O271" s="4803">
        <f t="shared" si="38"/>
        <v>0</v>
      </c>
      <c r="P271" s="4801">
        <f t="shared" si="38"/>
        <v>0</v>
      </c>
      <c r="Q271" s="4803">
        <f t="shared" si="38"/>
        <v>0</v>
      </c>
      <c r="R271" s="4801">
        <f t="shared" si="38"/>
        <v>0</v>
      </c>
      <c r="S271" s="4803">
        <f t="shared" si="38"/>
        <v>0</v>
      </c>
      <c r="T271" s="4801">
        <f t="shared" si="38"/>
        <v>0</v>
      </c>
      <c r="U271" s="4803">
        <f t="shared" si="38"/>
        <v>0</v>
      </c>
      <c r="V271" s="4801">
        <f t="shared" si="38"/>
        <v>0</v>
      </c>
      <c r="W271" s="4803">
        <f t="shared" si="38"/>
        <v>0</v>
      </c>
      <c r="X271" s="4801">
        <f t="shared" si="38"/>
        <v>0</v>
      </c>
      <c r="Y271" s="4803">
        <f t="shared" si="38"/>
        <v>0</v>
      </c>
      <c r="Z271" s="4801">
        <f t="shared" si="38"/>
        <v>0</v>
      </c>
      <c r="AA271" s="4803">
        <f t="shared" si="38"/>
        <v>0</v>
      </c>
      <c r="AB271" s="4801">
        <f t="shared" si="38"/>
        <v>0</v>
      </c>
      <c r="AC271" s="4803">
        <f t="shared" si="38"/>
        <v>0</v>
      </c>
      <c r="AD271" s="4801">
        <f t="shared" si="38"/>
        <v>0</v>
      </c>
      <c r="AE271" s="4803">
        <f t="shared" si="38"/>
        <v>0</v>
      </c>
      <c r="AF271" s="4801">
        <f t="shared" si="38"/>
        <v>0</v>
      </c>
      <c r="AG271" s="4803">
        <f t="shared" si="38"/>
        <v>0</v>
      </c>
      <c r="AH271" s="4801">
        <f t="shared" si="38"/>
        <v>0</v>
      </c>
      <c r="AI271" s="4803">
        <f t="shared" si="38"/>
        <v>0</v>
      </c>
      <c r="AJ271" s="4801">
        <f t="shared" si="38"/>
        <v>0</v>
      </c>
      <c r="AK271" s="4803">
        <f t="shared" si="38"/>
        <v>0</v>
      </c>
      <c r="AL271" s="4804">
        <f t="shared" si="38"/>
        <v>0</v>
      </c>
      <c r="AM271" s="4805">
        <f t="shared" si="38"/>
        <v>0</v>
      </c>
      <c r="AN271" s="4808"/>
      <c r="AO271" s="4808"/>
      <c r="AP271" s="4809"/>
      <c r="AQ271" s="4810"/>
      <c r="AR271" s="4809"/>
      <c r="AS271" s="4810"/>
      <c r="AT271" s="4811"/>
      <c r="AU271" s="4812"/>
      <c r="AV271" s="4813"/>
      <c r="AW271" s="4814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4795" t="s">
        <v>299</v>
      </c>
      <c r="C272" s="4566">
        <f t="shared" si="34"/>
        <v>0</v>
      </c>
      <c r="D272" s="559">
        <f t="shared" si="35"/>
        <v>0</v>
      </c>
      <c r="E272" s="4796">
        <f t="shared" si="35"/>
        <v>0</v>
      </c>
      <c r="F272" s="4522"/>
      <c r="G272" s="4524"/>
      <c r="H272" s="4522"/>
      <c r="I272" s="4524"/>
      <c r="J272" s="4522"/>
      <c r="K272" s="4524"/>
      <c r="L272" s="4522"/>
      <c r="M272" s="4524"/>
      <c r="N272" s="4522"/>
      <c r="O272" s="4524"/>
      <c r="P272" s="4522"/>
      <c r="Q272" s="4524"/>
      <c r="R272" s="4522"/>
      <c r="S272" s="4524"/>
      <c r="T272" s="4522"/>
      <c r="U272" s="4524"/>
      <c r="V272" s="4522"/>
      <c r="W272" s="4524"/>
      <c r="X272" s="4522"/>
      <c r="Y272" s="4524"/>
      <c r="Z272" s="4522"/>
      <c r="AA272" s="4524"/>
      <c r="AB272" s="4522"/>
      <c r="AC272" s="4524"/>
      <c r="AD272" s="4522"/>
      <c r="AE272" s="4524"/>
      <c r="AF272" s="4522"/>
      <c r="AG272" s="4524"/>
      <c r="AH272" s="4522"/>
      <c r="AI272" s="4524"/>
      <c r="AJ272" s="4522"/>
      <c r="AK272" s="4524"/>
      <c r="AL272" s="4522"/>
      <c r="AM272" s="85"/>
      <c r="AN272" s="4567"/>
      <c r="AO272" s="4567"/>
      <c r="AP272" s="4568"/>
      <c r="AQ272" s="4569"/>
      <c r="AR272" s="4568"/>
      <c r="AS272" s="4569"/>
      <c r="AT272" s="4568"/>
      <c r="AU272" s="577"/>
      <c r="AV272" s="4807"/>
      <c r="AW272" s="4570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38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38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38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38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38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4797" t="s">
        <v>301</v>
      </c>
      <c r="C278" s="4798">
        <f t="shared" si="34"/>
        <v>0</v>
      </c>
      <c r="D278" s="4799">
        <f t="shared" ref="D278:E293" si="39">SUM(F278,H278,J278,L278,N278,P278,R278,T278,V278,X278,Z278,AB278,AD278,AF278,AH278,AJ278,AL278)</f>
        <v>0</v>
      </c>
      <c r="E278" s="4800">
        <f t="shared" si="39"/>
        <v>0</v>
      </c>
      <c r="F278" s="4801">
        <f t="shared" ref="F278:AM278" si="40">SUM(F272:F277)</f>
        <v>0</v>
      </c>
      <c r="G278" s="4802">
        <f t="shared" si="40"/>
        <v>0</v>
      </c>
      <c r="H278" s="4801">
        <f t="shared" si="40"/>
        <v>0</v>
      </c>
      <c r="I278" s="4802">
        <f t="shared" si="40"/>
        <v>0</v>
      </c>
      <c r="J278" s="4801">
        <f t="shared" si="40"/>
        <v>0</v>
      </c>
      <c r="K278" s="4803">
        <f t="shared" si="40"/>
        <v>0</v>
      </c>
      <c r="L278" s="4801">
        <f t="shared" si="40"/>
        <v>0</v>
      </c>
      <c r="M278" s="4803">
        <f t="shared" si="40"/>
        <v>0</v>
      </c>
      <c r="N278" s="4801">
        <f t="shared" si="40"/>
        <v>0</v>
      </c>
      <c r="O278" s="4803">
        <f t="shared" si="40"/>
        <v>0</v>
      </c>
      <c r="P278" s="4801">
        <f t="shared" si="40"/>
        <v>0</v>
      </c>
      <c r="Q278" s="4803">
        <f t="shared" si="40"/>
        <v>0</v>
      </c>
      <c r="R278" s="4801">
        <f t="shared" si="40"/>
        <v>0</v>
      </c>
      <c r="S278" s="4803">
        <f t="shared" si="40"/>
        <v>0</v>
      </c>
      <c r="T278" s="4801">
        <f t="shared" si="40"/>
        <v>0</v>
      </c>
      <c r="U278" s="4803">
        <f t="shared" si="40"/>
        <v>0</v>
      </c>
      <c r="V278" s="4801">
        <f t="shared" si="40"/>
        <v>0</v>
      </c>
      <c r="W278" s="4803">
        <f t="shared" si="40"/>
        <v>0</v>
      </c>
      <c r="X278" s="4801">
        <f t="shared" si="40"/>
        <v>0</v>
      </c>
      <c r="Y278" s="4803">
        <f t="shared" si="40"/>
        <v>0</v>
      </c>
      <c r="Z278" s="4801">
        <f t="shared" si="40"/>
        <v>0</v>
      </c>
      <c r="AA278" s="4803">
        <f t="shared" si="40"/>
        <v>0</v>
      </c>
      <c r="AB278" s="4801">
        <f t="shared" si="40"/>
        <v>0</v>
      </c>
      <c r="AC278" s="4803">
        <f t="shared" si="40"/>
        <v>0</v>
      </c>
      <c r="AD278" s="4801">
        <f t="shared" si="40"/>
        <v>0</v>
      </c>
      <c r="AE278" s="4803">
        <f t="shared" si="40"/>
        <v>0</v>
      </c>
      <c r="AF278" s="4801">
        <f t="shared" si="40"/>
        <v>0</v>
      </c>
      <c r="AG278" s="4803">
        <f t="shared" si="40"/>
        <v>0</v>
      </c>
      <c r="AH278" s="4801">
        <f t="shared" si="40"/>
        <v>0</v>
      </c>
      <c r="AI278" s="4803">
        <f t="shared" si="40"/>
        <v>0</v>
      </c>
      <c r="AJ278" s="4801">
        <f t="shared" si="40"/>
        <v>0</v>
      </c>
      <c r="AK278" s="4803">
        <f t="shared" si="40"/>
        <v>0</v>
      </c>
      <c r="AL278" s="4804">
        <f t="shared" si="40"/>
        <v>0</v>
      </c>
      <c r="AM278" s="4805">
        <f t="shared" si="40"/>
        <v>0</v>
      </c>
      <c r="AN278" s="4808"/>
      <c r="AO278" s="4808"/>
      <c r="AP278" s="4809"/>
      <c r="AQ278" s="4810"/>
      <c r="AR278" s="4809"/>
      <c r="AS278" s="4810"/>
      <c r="AT278" s="4811"/>
      <c r="AU278" s="4812"/>
      <c r="AV278" s="4813"/>
      <c r="AW278" s="4814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4795" t="s">
        <v>299</v>
      </c>
      <c r="C279" s="4566">
        <f t="shared" si="34"/>
        <v>0</v>
      </c>
      <c r="D279" s="559">
        <f t="shared" si="39"/>
        <v>0</v>
      </c>
      <c r="E279" s="4796">
        <f t="shared" si="39"/>
        <v>0</v>
      </c>
      <c r="F279" s="4522"/>
      <c r="G279" s="4524"/>
      <c r="H279" s="4522"/>
      <c r="I279" s="4524"/>
      <c r="J279" s="4522"/>
      <c r="K279" s="4524"/>
      <c r="L279" s="4522"/>
      <c r="M279" s="4524"/>
      <c r="N279" s="4522"/>
      <c r="O279" s="4524"/>
      <c r="P279" s="4522"/>
      <c r="Q279" s="4524"/>
      <c r="R279" s="4522"/>
      <c r="S279" s="4524"/>
      <c r="T279" s="4522"/>
      <c r="U279" s="4524"/>
      <c r="V279" s="4522"/>
      <c r="W279" s="4524"/>
      <c r="X279" s="4522"/>
      <c r="Y279" s="4524"/>
      <c r="Z279" s="4522"/>
      <c r="AA279" s="4524"/>
      <c r="AB279" s="4522"/>
      <c r="AC279" s="4524"/>
      <c r="AD279" s="4522"/>
      <c r="AE279" s="4524"/>
      <c r="AF279" s="4522"/>
      <c r="AG279" s="4524"/>
      <c r="AH279" s="4522"/>
      <c r="AI279" s="4524"/>
      <c r="AJ279" s="4522"/>
      <c r="AK279" s="4524"/>
      <c r="AL279" s="4522"/>
      <c r="AM279" s="85"/>
      <c r="AN279" s="4567"/>
      <c r="AO279" s="4567"/>
      <c r="AP279" s="4568"/>
      <c r="AQ279" s="4569"/>
      <c r="AR279" s="4568"/>
      <c r="AS279" s="4569"/>
      <c r="AT279" s="4568"/>
      <c r="AU279" s="577"/>
      <c r="AV279" s="4807"/>
      <c r="AW279" s="4570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38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38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38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38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38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38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38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38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38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38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4797" t="s">
        <v>301</v>
      </c>
      <c r="C290" s="4798">
        <f>SUM(D290,E290)</f>
        <v>0</v>
      </c>
      <c r="D290" s="4799">
        <f t="shared" si="39"/>
        <v>0</v>
      </c>
      <c r="E290" s="4800">
        <f t="shared" si="39"/>
        <v>0</v>
      </c>
      <c r="F290" s="4801">
        <f t="shared" ref="F290:AM290" si="41">SUM(F279:F289)</f>
        <v>0</v>
      </c>
      <c r="G290" s="4802">
        <f t="shared" si="41"/>
        <v>0</v>
      </c>
      <c r="H290" s="4801">
        <f t="shared" si="41"/>
        <v>0</v>
      </c>
      <c r="I290" s="4802">
        <f t="shared" si="41"/>
        <v>0</v>
      </c>
      <c r="J290" s="4801">
        <f t="shared" si="41"/>
        <v>0</v>
      </c>
      <c r="K290" s="4803">
        <f t="shared" si="41"/>
        <v>0</v>
      </c>
      <c r="L290" s="4801">
        <f t="shared" si="41"/>
        <v>0</v>
      </c>
      <c r="M290" s="4803">
        <f t="shared" si="41"/>
        <v>0</v>
      </c>
      <c r="N290" s="4801">
        <f t="shared" si="41"/>
        <v>0</v>
      </c>
      <c r="O290" s="4803">
        <f t="shared" si="41"/>
        <v>0</v>
      </c>
      <c r="P290" s="4801">
        <f t="shared" si="41"/>
        <v>0</v>
      </c>
      <c r="Q290" s="4803">
        <f t="shared" si="41"/>
        <v>0</v>
      </c>
      <c r="R290" s="4801">
        <f t="shared" si="41"/>
        <v>0</v>
      </c>
      <c r="S290" s="4803">
        <f t="shared" si="41"/>
        <v>0</v>
      </c>
      <c r="T290" s="4801">
        <f t="shared" si="41"/>
        <v>0</v>
      </c>
      <c r="U290" s="4803">
        <f t="shared" si="41"/>
        <v>0</v>
      </c>
      <c r="V290" s="4801">
        <f t="shared" si="41"/>
        <v>0</v>
      </c>
      <c r="W290" s="4803">
        <f t="shared" si="41"/>
        <v>0</v>
      </c>
      <c r="X290" s="4801">
        <f t="shared" si="41"/>
        <v>0</v>
      </c>
      <c r="Y290" s="4803">
        <f t="shared" si="41"/>
        <v>0</v>
      </c>
      <c r="Z290" s="4801">
        <f t="shared" si="41"/>
        <v>0</v>
      </c>
      <c r="AA290" s="4803">
        <f t="shared" si="41"/>
        <v>0</v>
      </c>
      <c r="AB290" s="4801">
        <f t="shared" si="41"/>
        <v>0</v>
      </c>
      <c r="AC290" s="4803">
        <f t="shared" si="41"/>
        <v>0</v>
      </c>
      <c r="AD290" s="4801">
        <f t="shared" si="41"/>
        <v>0</v>
      </c>
      <c r="AE290" s="4803">
        <f t="shared" si="41"/>
        <v>0</v>
      </c>
      <c r="AF290" s="4801">
        <f t="shared" si="41"/>
        <v>0</v>
      </c>
      <c r="AG290" s="4803">
        <f t="shared" si="41"/>
        <v>0</v>
      </c>
      <c r="AH290" s="4801">
        <f t="shared" si="41"/>
        <v>0</v>
      </c>
      <c r="AI290" s="4803">
        <f t="shared" si="41"/>
        <v>0</v>
      </c>
      <c r="AJ290" s="4801">
        <f t="shared" si="41"/>
        <v>0</v>
      </c>
      <c r="AK290" s="4803">
        <f t="shared" si="41"/>
        <v>0</v>
      </c>
      <c r="AL290" s="4804">
        <f t="shared" si="41"/>
        <v>0</v>
      </c>
      <c r="AM290" s="4805">
        <f t="shared" si="41"/>
        <v>0</v>
      </c>
      <c r="AN290" s="4808"/>
      <c r="AO290" s="4808"/>
      <c r="AP290" s="4809"/>
      <c r="AQ290" s="4810"/>
      <c r="AR290" s="4809"/>
      <c r="AS290" s="4810"/>
      <c r="AT290" s="4811"/>
      <c r="AU290" s="4812"/>
      <c r="AV290" s="4813"/>
      <c r="AW290" s="4814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4795" t="s">
        <v>315</v>
      </c>
      <c r="C291" s="4566">
        <f>SUM(D291,E291)</f>
        <v>0</v>
      </c>
      <c r="D291" s="559">
        <f t="shared" si="39"/>
        <v>0</v>
      </c>
      <c r="E291" s="4796">
        <f t="shared" si="39"/>
        <v>0</v>
      </c>
      <c r="F291" s="4522"/>
      <c r="G291" s="4524"/>
      <c r="H291" s="4522"/>
      <c r="I291" s="4524"/>
      <c r="J291" s="4522"/>
      <c r="K291" s="4524"/>
      <c r="L291" s="4522"/>
      <c r="M291" s="4524"/>
      <c r="N291" s="4522"/>
      <c r="O291" s="4524"/>
      <c r="P291" s="4522"/>
      <c r="Q291" s="4524"/>
      <c r="R291" s="4522"/>
      <c r="S291" s="4524"/>
      <c r="T291" s="4522"/>
      <c r="U291" s="4524"/>
      <c r="V291" s="4522"/>
      <c r="W291" s="4524"/>
      <c r="X291" s="4522"/>
      <c r="Y291" s="4524"/>
      <c r="Z291" s="4522"/>
      <c r="AA291" s="4524"/>
      <c r="AB291" s="4522"/>
      <c r="AC291" s="4524"/>
      <c r="AD291" s="4522"/>
      <c r="AE291" s="4524"/>
      <c r="AF291" s="4522"/>
      <c r="AG291" s="4524"/>
      <c r="AH291" s="4522"/>
      <c r="AI291" s="4524"/>
      <c r="AJ291" s="4522"/>
      <c r="AK291" s="4524"/>
      <c r="AL291" s="4522"/>
      <c r="AM291" s="85"/>
      <c r="AN291" s="4567"/>
      <c r="AO291" s="4567"/>
      <c r="AP291" s="4568"/>
      <c r="AQ291" s="4569"/>
      <c r="AR291" s="4568"/>
      <c r="AS291" s="4569"/>
      <c r="AT291" s="4568"/>
      <c r="AU291" s="577"/>
      <c r="AV291" s="4807"/>
      <c r="AW291" s="4570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38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38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38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38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38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38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38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38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38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38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4797" t="s">
        <v>301</v>
      </c>
      <c r="C302" s="4798">
        <f t="shared" si="42"/>
        <v>0</v>
      </c>
      <c r="D302" s="4799">
        <f>SUM(F302,H302,J302,L302,N302,P302,R302,T302,V302,X302,Z302,AB302,AD302,AF302,AH302,AJ302,AL302)</f>
        <v>0</v>
      </c>
      <c r="E302" s="4800">
        <f t="shared" si="43"/>
        <v>0</v>
      </c>
      <c r="F302" s="4801">
        <f t="shared" ref="F302:AM302" si="44">SUM(F291:F301)</f>
        <v>0</v>
      </c>
      <c r="G302" s="4802">
        <f t="shared" si="44"/>
        <v>0</v>
      </c>
      <c r="H302" s="4801">
        <f t="shared" si="44"/>
        <v>0</v>
      </c>
      <c r="I302" s="4802">
        <f t="shared" si="44"/>
        <v>0</v>
      </c>
      <c r="J302" s="4801">
        <f t="shared" si="44"/>
        <v>0</v>
      </c>
      <c r="K302" s="4803">
        <f t="shared" si="44"/>
        <v>0</v>
      </c>
      <c r="L302" s="4801">
        <f t="shared" si="44"/>
        <v>0</v>
      </c>
      <c r="M302" s="4803">
        <f t="shared" si="44"/>
        <v>0</v>
      </c>
      <c r="N302" s="4801">
        <f t="shared" si="44"/>
        <v>0</v>
      </c>
      <c r="O302" s="4803">
        <f t="shared" si="44"/>
        <v>0</v>
      </c>
      <c r="P302" s="4801">
        <f t="shared" si="44"/>
        <v>0</v>
      </c>
      <c r="Q302" s="4803">
        <f t="shared" si="44"/>
        <v>0</v>
      </c>
      <c r="R302" s="4801">
        <f t="shared" si="44"/>
        <v>0</v>
      </c>
      <c r="S302" s="4803">
        <f t="shared" si="44"/>
        <v>0</v>
      </c>
      <c r="T302" s="4801">
        <f t="shared" si="44"/>
        <v>0</v>
      </c>
      <c r="U302" s="4803">
        <f t="shared" si="44"/>
        <v>0</v>
      </c>
      <c r="V302" s="4801">
        <f t="shared" si="44"/>
        <v>0</v>
      </c>
      <c r="W302" s="4803">
        <f t="shared" si="44"/>
        <v>0</v>
      </c>
      <c r="X302" s="4801">
        <f t="shared" si="44"/>
        <v>0</v>
      </c>
      <c r="Y302" s="4803">
        <f t="shared" si="44"/>
        <v>0</v>
      </c>
      <c r="Z302" s="4801">
        <f t="shared" si="44"/>
        <v>0</v>
      </c>
      <c r="AA302" s="4803">
        <f t="shared" si="44"/>
        <v>0</v>
      </c>
      <c r="AB302" s="4801">
        <f t="shared" si="44"/>
        <v>0</v>
      </c>
      <c r="AC302" s="4803">
        <f t="shared" si="44"/>
        <v>0</v>
      </c>
      <c r="AD302" s="4801">
        <f t="shared" si="44"/>
        <v>0</v>
      </c>
      <c r="AE302" s="4803">
        <f t="shared" si="44"/>
        <v>0</v>
      </c>
      <c r="AF302" s="4801">
        <f t="shared" si="44"/>
        <v>0</v>
      </c>
      <c r="AG302" s="4803">
        <f t="shared" si="44"/>
        <v>0</v>
      </c>
      <c r="AH302" s="4801">
        <f t="shared" si="44"/>
        <v>0</v>
      </c>
      <c r="AI302" s="4803">
        <f t="shared" si="44"/>
        <v>0</v>
      </c>
      <c r="AJ302" s="4801">
        <f t="shared" si="44"/>
        <v>0</v>
      </c>
      <c r="AK302" s="4803">
        <f t="shared" si="44"/>
        <v>0</v>
      </c>
      <c r="AL302" s="4804">
        <f t="shared" si="44"/>
        <v>0</v>
      </c>
      <c r="AM302" s="4805">
        <f t="shared" si="44"/>
        <v>0</v>
      </c>
      <c r="AN302" s="4808"/>
      <c r="AO302" s="4808"/>
      <c r="AP302" s="4809"/>
      <c r="AQ302" s="4810"/>
      <c r="AR302" s="4809"/>
      <c r="AS302" s="4810"/>
      <c r="AT302" s="4811"/>
      <c r="AU302" s="4812"/>
      <c r="AV302" s="4813"/>
      <c r="AW302" s="4814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4795" t="s">
        <v>299</v>
      </c>
      <c r="C303" s="4566">
        <f t="shared" si="42"/>
        <v>0</v>
      </c>
      <c r="D303" s="559">
        <f t="shared" si="43"/>
        <v>0</v>
      </c>
      <c r="E303" s="4796">
        <f t="shared" si="43"/>
        <v>0</v>
      </c>
      <c r="F303" s="4522"/>
      <c r="G303" s="4524"/>
      <c r="H303" s="4522"/>
      <c r="I303" s="4524"/>
      <c r="J303" s="4522"/>
      <c r="K303" s="4524"/>
      <c r="L303" s="4522"/>
      <c r="M303" s="4524"/>
      <c r="N303" s="4522"/>
      <c r="O303" s="4524"/>
      <c r="P303" s="4522"/>
      <c r="Q303" s="4524"/>
      <c r="R303" s="4522"/>
      <c r="S303" s="4524"/>
      <c r="T303" s="4522"/>
      <c r="U303" s="4524"/>
      <c r="V303" s="4522"/>
      <c r="W303" s="4524"/>
      <c r="X303" s="4522"/>
      <c r="Y303" s="4524"/>
      <c r="Z303" s="4522"/>
      <c r="AA303" s="4524"/>
      <c r="AB303" s="4522"/>
      <c r="AC303" s="4524"/>
      <c r="AD303" s="4522"/>
      <c r="AE303" s="4524"/>
      <c r="AF303" s="4522"/>
      <c r="AG303" s="4524"/>
      <c r="AH303" s="4522"/>
      <c r="AI303" s="4524"/>
      <c r="AJ303" s="4522"/>
      <c r="AK303" s="4524"/>
      <c r="AL303" s="4522"/>
      <c r="AM303" s="85"/>
      <c r="AN303" s="4567"/>
      <c r="AO303" s="4567"/>
      <c r="AP303" s="4568"/>
      <c r="AQ303" s="4569"/>
      <c r="AR303" s="4568"/>
      <c r="AS303" s="4569"/>
      <c r="AT303" s="4568"/>
      <c r="AU303" s="577"/>
      <c r="AV303" s="4807"/>
      <c r="AW303" s="4570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38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38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38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38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38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4797" t="s">
        <v>301</v>
      </c>
      <c r="C309" s="4798">
        <f t="shared" si="42"/>
        <v>0</v>
      </c>
      <c r="D309" s="4799">
        <f t="shared" si="43"/>
        <v>0</v>
      </c>
      <c r="E309" s="4815">
        <f t="shared" si="43"/>
        <v>0</v>
      </c>
      <c r="F309" s="4816">
        <f t="shared" ref="F309:AL309" si="45">SUM(F303:F308)</f>
        <v>0</v>
      </c>
      <c r="G309" s="4803">
        <f t="shared" si="45"/>
        <v>0</v>
      </c>
      <c r="H309" s="4816">
        <f>SUM(H303:H308)</f>
        <v>0</v>
      </c>
      <c r="I309" s="4803">
        <f t="shared" si="45"/>
        <v>0</v>
      </c>
      <c r="J309" s="4816">
        <f t="shared" si="45"/>
        <v>0</v>
      </c>
      <c r="K309" s="4803">
        <f t="shared" si="45"/>
        <v>0</v>
      </c>
      <c r="L309" s="4816">
        <f t="shared" si="45"/>
        <v>0</v>
      </c>
      <c r="M309" s="4803">
        <f t="shared" si="45"/>
        <v>0</v>
      </c>
      <c r="N309" s="4816">
        <f t="shared" si="45"/>
        <v>0</v>
      </c>
      <c r="O309" s="4803">
        <f t="shared" si="45"/>
        <v>0</v>
      </c>
      <c r="P309" s="4816">
        <f t="shared" si="45"/>
        <v>0</v>
      </c>
      <c r="Q309" s="4803">
        <f t="shared" si="45"/>
        <v>0</v>
      </c>
      <c r="R309" s="4816">
        <f t="shared" si="45"/>
        <v>0</v>
      </c>
      <c r="S309" s="4803">
        <f t="shared" si="45"/>
        <v>0</v>
      </c>
      <c r="T309" s="4816">
        <f t="shared" si="45"/>
        <v>0</v>
      </c>
      <c r="U309" s="4803">
        <f t="shared" si="45"/>
        <v>0</v>
      </c>
      <c r="V309" s="4816">
        <f t="shared" si="45"/>
        <v>0</v>
      </c>
      <c r="W309" s="4803">
        <f t="shared" si="45"/>
        <v>0</v>
      </c>
      <c r="X309" s="4816">
        <f t="shared" si="45"/>
        <v>0</v>
      </c>
      <c r="Y309" s="4803">
        <f t="shared" si="45"/>
        <v>0</v>
      </c>
      <c r="Z309" s="4816">
        <f t="shared" si="45"/>
        <v>0</v>
      </c>
      <c r="AA309" s="4803">
        <f t="shared" si="45"/>
        <v>0</v>
      </c>
      <c r="AB309" s="4816">
        <f t="shared" si="45"/>
        <v>0</v>
      </c>
      <c r="AC309" s="4803">
        <f t="shared" si="45"/>
        <v>0</v>
      </c>
      <c r="AD309" s="4816">
        <f t="shared" si="45"/>
        <v>0</v>
      </c>
      <c r="AE309" s="4803">
        <f t="shared" si="45"/>
        <v>0</v>
      </c>
      <c r="AF309" s="4816">
        <f t="shared" si="45"/>
        <v>0</v>
      </c>
      <c r="AG309" s="4803">
        <f t="shared" si="45"/>
        <v>0</v>
      </c>
      <c r="AH309" s="4816">
        <f t="shared" si="45"/>
        <v>0</v>
      </c>
      <c r="AI309" s="4803">
        <f t="shared" si="45"/>
        <v>0</v>
      </c>
      <c r="AJ309" s="4816">
        <f t="shared" si="45"/>
        <v>0</v>
      </c>
      <c r="AK309" s="4803">
        <f t="shared" si="45"/>
        <v>0</v>
      </c>
      <c r="AL309" s="4817">
        <f t="shared" si="45"/>
        <v>0</v>
      </c>
      <c r="AM309" s="4805">
        <f>SUM(AM303:AM308)</f>
        <v>0</v>
      </c>
      <c r="AN309" s="4818"/>
      <c r="AO309" s="4818"/>
      <c r="AP309" s="4819"/>
      <c r="AQ309" s="4820"/>
      <c r="AR309" s="4819"/>
      <c r="AS309" s="4820"/>
      <c r="AT309" s="4821"/>
      <c r="AU309" s="4822"/>
      <c r="AV309" s="4823"/>
      <c r="AW309" s="4824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824" t="s">
        <v>319</v>
      </c>
      <c r="B310" s="3824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4803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1556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155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2"/>
    <protectedRange sqref="F279:AM289" name="Rango4_2"/>
    <protectedRange sqref="F265:AM270" name="Rango2_1_2"/>
    <protectedRange sqref="F262:AM263 AP262:AW263" name="Rango1_1_2"/>
    <protectedRange sqref="F272:AM277" name="Rango3_1_2"/>
    <protectedRange sqref="F291:AM301" name="Rango5_2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topLeftCell="A169"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",[2]NOMBRE!B2," - ","( ",[2]NOMBRE!C2,[2]NOMBRE!D2,[2]NOMBRE!E2,[2]NOMBRE!F2,[2]NOMBRE!G2,"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",[2]NOMBRE!B6," - ","( ",[2]NOMBRE!C6,[2]NOMBRE!D6," )")</f>
        <v>MES: ENERO - ( 01 )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",[2]NOMBRE!B7)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632" t="s">
        <v>3</v>
      </c>
      <c r="B8" s="633"/>
      <c r="C8" s="633"/>
      <c r="D8" s="633"/>
      <c r="E8" s="633"/>
      <c r="F8" s="19"/>
      <c r="G8" s="20"/>
      <c r="H8" s="634"/>
      <c r="I8" s="635"/>
      <c r="J8" s="20"/>
      <c r="K8" s="636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3394" t="s">
        <v>4</v>
      </c>
      <c r="B9" s="3394"/>
      <c r="C9" s="3396" t="s">
        <v>5</v>
      </c>
      <c r="D9" s="3397"/>
      <c r="E9" s="3395"/>
      <c r="F9" s="3392" t="s">
        <v>6</v>
      </c>
      <c r="G9" s="3399"/>
      <c r="H9" s="3399"/>
      <c r="I9" s="3399"/>
      <c r="J9" s="3399"/>
      <c r="K9" s="3399"/>
      <c r="L9" s="3399"/>
      <c r="M9" s="3399"/>
      <c r="N9" s="3399"/>
      <c r="O9" s="3399"/>
      <c r="P9" s="3399"/>
      <c r="Q9" s="3399"/>
      <c r="R9" s="3399"/>
      <c r="S9" s="3399"/>
      <c r="T9" s="3399"/>
      <c r="U9" s="3399"/>
      <c r="V9" s="3399"/>
      <c r="W9" s="3399"/>
      <c r="X9" s="3399"/>
      <c r="Y9" s="3393"/>
      <c r="AY9" s="9"/>
      <c r="AZ9" s="9"/>
    </row>
    <row r="10" spans="1:130" ht="15" customHeight="1" x14ac:dyDescent="0.25">
      <c r="A10" s="3394"/>
      <c r="B10" s="3394"/>
      <c r="C10" s="3257"/>
      <c r="D10" s="3398"/>
      <c r="E10" s="3248"/>
      <c r="F10" s="3392" t="s">
        <v>7</v>
      </c>
      <c r="G10" s="3393"/>
      <c r="H10" s="3392" t="s">
        <v>8</v>
      </c>
      <c r="I10" s="3393"/>
      <c r="J10" s="3392" t="s">
        <v>9</v>
      </c>
      <c r="K10" s="3393"/>
      <c r="L10" s="3392" t="s">
        <v>10</v>
      </c>
      <c r="M10" s="3393"/>
      <c r="N10" s="3392" t="s">
        <v>11</v>
      </c>
      <c r="O10" s="3393"/>
      <c r="P10" s="3392" t="s">
        <v>12</v>
      </c>
      <c r="Q10" s="3393"/>
      <c r="R10" s="3392" t="s">
        <v>13</v>
      </c>
      <c r="S10" s="3393"/>
      <c r="T10" s="3392" t="s">
        <v>14</v>
      </c>
      <c r="U10" s="3393"/>
      <c r="V10" s="3392" t="s">
        <v>15</v>
      </c>
      <c r="W10" s="3393"/>
      <c r="X10" s="3392" t="s">
        <v>16</v>
      </c>
      <c r="Y10" s="3393"/>
      <c r="AY10" s="9"/>
      <c r="AZ10" s="9"/>
    </row>
    <row r="11" spans="1:130" ht="21" x14ac:dyDescent="0.25">
      <c r="A11" s="3394"/>
      <c r="B11" s="3394"/>
      <c r="C11" s="637" t="s">
        <v>17</v>
      </c>
      <c r="D11" s="638" t="s">
        <v>18</v>
      </c>
      <c r="E11" s="639" t="s">
        <v>19</v>
      </c>
      <c r="F11" s="640" t="s">
        <v>18</v>
      </c>
      <c r="G11" s="639" t="s">
        <v>19</v>
      </c>
      <c r="H11" s="640" t="s">
        <v>18</v>
      </c>
      <c r="I11" s="639" t="s">
        <v>19</v>
      </c>
      <c r="J11" s="640" t="s">
        <v>18</v>
      </c>
      <c r="K11" s="639" t="s">
        <v>19</v>
      </c>
      <c r="L11" s="640" t="s">
        <v>18</v>
      </c>
      <c r="M11" s="639" t="s">
        <v>19</v>
      </c>
      <c r="N11" s="640" t="s">
        <v>18</v>
      </c>
      <c r="O11" s="639" t="s">
        <v>19</v>
      </c>
      <c r="P11" s="640" t="s">
        <v>18</v>
      </c>
      <c r="Q11" s="639" t="s">
        <v>19</v>
      </c>
      <c r="R11" s="640" t="s">
        <v>18</v>
      </c>
      <c r="S11" s="639" t="s">
        <v>19</v>
      </c>
      <c r="T11" s="640" t="s">
        <v>18</v>
      </c>
      <c r="U11" s="639" t="s">
        <v>19</v>
      </c>
      <c r="V11" s="640" t="s">
        <v>18</v>
      </c>
      <c r="W11" s="639" t="s">
        <v>19</v>
      </c>
      <c r="X11" s="640" t="s">
        <v>18</v>
      </c>
      <c r="Y11" s="639" t="s">
        <v>19</v>
      </c>
      <c r="AY11" s="9"/>
      <c r="AZ11" s="9"/>
    </row>
    <row r="12" spans="1:130" x14ac:dyDescent="0.25">
      <c r="A12" s="3394" t="s">
        <v>20</v>
      </c>
      <c r="B12" s="3394"/>
      <c r="C12" s="641">
        <f>SUM(D12+E12)</f>
        <v>0</v>
      </c>
      <c r="D12" s="642">
        <f t="shared" ref="D12:E14" si="0">SUM(F12+H12+J12+L12+N12+P12+R12+T12+V12+X12)</f>
        <v>0</v>
      </c>
      <c r="E12" s="643">
        <f t="shared" si="0"/>
        <v>0</v>
      </c>
      <c r="F12" s="644"/>
      <c r="G12" s="645"/>
      <c r="H12" s="644"/>
      <c r="I12" s="645"/>
      <c r="J12" s="644"/>
      <c r="K12" s="645"/>
      <c r="L12" s="644"/>
      <c r="M12" s="645"/>
      <c r="N12" s="644"/>
      <c r="O12" s="645"/>
      <c r="P12" s="644"/>
      <c r="Q12" s="645"/>
      <c r="R12" s="644"/>
      <c r="S12" s="645"/>
      <c r="T12" s="644"/>
      <c r="U12" s="645"/>
      <c r="V12" s="644"/>
      <c r="W12" s="645"/>
      <c r="X12" s="644"/>
      <c r="Y12" s="645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395" t="s">
        <v>21</v>
      </c>
      <c r="B13" s="646" t="s">
        <v>22</v>
      </c>
      <c r="C13" s="647">
        <f>SUM(D13+E13)</f>
        <v>0</v>
      </c>
      <c r="D13" s="39">
        <f t="shared" si="0"/>
        <v>0</v>
      </c>
      <c r="E13" s="648">
        <f t="shared" si="0"/>
        <v>0</v>
      </c>
      <c r="F13" s="649"/>
      <c r="G13" s="650"/>
      <c r="H13" s="649"/>
      <c r="I13" s="650"/>
      <c r="J13" s="649"/>
      <c r="K13" s="650"/>
      <c r="L13" s="649"/>
      <c r="M13" s="650"/>
      <c r="N13" s="649"/>
      <c r="O13" s="650"/>
      <c r="P13" s="649"/>
      <c r="Q13" s="650"/>
      <c r="R13" s="649"/>
      <c r="S13" s="650"/>
      <c r="T13" s="649"/>
      <c r="U13" s="650"/>
      <c r="V13" s="649"/>
      <c r="W13" s="650"/>
      <c r="X13" s="649"/>
      <c r="Y13" s="650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248"/>
      <c r="B14" s="337" t="s">
        <v>23</v>
      </c>
      <c r="C14" s="44">
        <f>SUM(D14+E14)</f>
        <v>0</v>
      </c>
      <c r="D14" s="651">
        <f t="shared" si="0"/>
        <v>0</v>
      </c>
      <c r="E14" s="46">
        <f t="shared" si="0"/>
        <v>0</v>
      </c>
      <c r="F14" s="652"/>
      <c r="G14" s="653"/>
      <c r="H14" s="47"/>
      <c r="I14" s="48"/>
      <c r="J14" s="47"/>
      <c r="K14" s="48"/>
      <c r="L14" s="652"/>
      <c r="M14" s="653"/>
      <c r="N14" s="652"/>
      <c r="O14" s="653"/>
      <c r="P14" s="652"/>
      <c r="Q14" s="653"/>
      <c r="R14" s="652"/>
      <c r="S14" s="653"/>
      <c r="T14" s="652"/>
      <c r="U14" s="654"/>
      <c r="V14" s="652"/>
      <c r="W14" s="654"/>
      <c r="X14" s="652"/>
      <c r="Y14" s="653"/>
      <c r="Z14" s="35"/>
      <c r="AY14" s="9"/>
      <c r="AZ14" s="9"/>
    </row>
    <row r="15" spans="1:130" ht="15.75" x14ac:dyDescent="0.25">
      <c r="A15" s="632" t="s">
        <v>24</v>
      </c>
      <c r="B15" s="633"/>
      <c r="C15" s="633"/>
      <c r="D15" s="633"/>
      <c r="E15" s="633"/>
      <c r="F15" s="633"/>
      <c r="G15" s="633"/>
      <c r="H15" s="633"/>
      <c r="I15" s="633"/>
      <c r="J15" s="633"/>
      <c r="K15" s="633"/>
      <c r="L15" s="633"/>
      <c r="M15" s="633"/>
      <c r="N15" s="633"/>
      <c r="O15" s="633"/>
      <c r="P15" s="19"/>
      <c r="Q15" s="272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3401" t="s">
        <v>25</v>
      </c>
      <c r="B16" s="3401" t="s">
        <v>26</v>
      </c>
      <c r="C16" s="3396" t="s">
        <v>27</v>
      </c>
      <c r="D16" s="3397"/>
      <c r="E16" s="3395"/>
      <c r="F16" s="3403" t="s">
        <v>28</v>
      </c>
      <c r="G16" s="3404"/>
      <c r="H16" s="3404"/>
      <c r="I16" s="3404"/>
      <c r="J16" s="3404"/>
      <c r="K16" s="3404"/>
      <c r="L16" s="3404"/>
      <c r="M16" s="3404"/>
      <c r="N16" s="3404"/>
      <c r="O16" s="3404"/>
      <c r="P16" s="3404"/>
      <c r="Q16" s="3405"/>
      <c r="R16" s="3395" t="s">
        <v>29</v>
      </c>
      <c r="S16" s="3395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257"/>
      <c r="D17" s="3398"/>
      <c r="E17" s="3248"/>
      <c r="F17" s="3392" t="s">
        <v>31</v>
      </c>
      <c r="G17" s="3393"/>
      <c r="H17" s="3392" t="s">
        <v>32</v>
      </c>
      <c r="I17" s="3393"/>
      <c r="J17" s="3392" t="s">
        <v>15</v>
      </c>
      <c r="K17" s="3393"/>
      <c r="L17" s="3392" t="s">
        <v>33</v>
      </c>
      <c r="M17" s="3393"/>
      <c r="N17" s="3392" t="s">
        <v>34</v>
      </c>
      <c r="O17" s="3393"/>
      <c r="P17" s="3392" t="s">
        <v>35</v>
      </c>
      <c r="Q17" s="3400"/>
      <c r="R17" s="3198"/>
      <c r="S17" s="3198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269"/>
      <c r="B18" s="3269"/>
      <c r="C18" s="655" t="s">
        <v>17</v>
      </c>
      <c r="D18" s="656" t="s">
        <v>18</v>
      </c>
      <c r="E18" s="639" t="s">
        <v>19</v>
      </c>
      <c r="F18" s="637" t="s">
        <v>18</v>
      </c>
      <c r="G18" s="639" t="s">
        <v>19</v>
      </c>
      <c r="H18" s="637" t="s">
        <v>18</v>
      </c>
      <c r="I18" s="639" t="s">
        <v>19</v>
      </c>
      <c r="J18" s="637" t="s">
        <v>18</v>
      </c>
      <c r="K18" s="639" t="s">
        <v>19</v>
      </c>
      <c r="L18" s="637" t="s">
        <v>18</v>
      </c>
      <c r="M18" s="639" t="s">
        <v>19</v>
      </c>
      <c r="N18" s="637" t="s">
        <v>18</v>
      </c>
      <c r="O18" s="639" t="s">
        <v>19</v>
      </c>
      <c r="P18" s="637" t="s">
        <v>18</v>
      </c>
      <c r="Q18" s="657" t="s">
        <v>19</v>
      </c>
      <c r="R18" s="3248"/>
      <c r="S18" s="3248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3392" t="s">
        <v>36</v>
      </c>
      <c r="B19" s="3393"/>
      <c r="C19" s="658">
        <f>SUM(D19+E19)</f>
        <v>0</v>
      </c>
      <c r="D19" s="659">
        <f>SUM(F19+H19+J19+L19+N19+P19)</f>
        <v>0</v>
      </c>
      <c r="E19" s="660">
        <f>SUM(G19+I19+K19+M19+O19+Q19)</f>
        <v>0</v>
      </c>
      <c r="F19" s="644"/>
      <c r="G19" s="661"/>
      <c r="H19" s="644"/>
      <c r="I19" s="661"/>
      <c r="J19" s="661"/>
      <c r="K19" s="661"/>
      <c r="L19" s="661"/>
      <c r="M19" s="661"/>
      <c r="N19" s="661"/>
      <c r="O19" s="661"/>
      <c r="P19" s="661"/>
      <c r="Q19" s="661"/>
      <c r="R19" s="645"/>
      <c r="S19" s="645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 t="s">
        <v>37</v>
      </c>
      <c r="CH19" s="10"/>
      <c r="CI19" s="10" t="s">
        <v>38</v>
      </c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/>
      <c r="DH19" s="11">
        <v>0</v>
      </c>
      <c r="DI19" s="11"/>
      <c r="DJ19" s="11">
        <v>0</v>
      </c>
    </row>
    <row r="20" spans="1:114" s="12" customFormat="1" x14ac:dyDescent="0.25">
      <c r="A20" s="3401" t="s">
        <v>39</v>
      </c>
      <c r="B20" s="662" t="s">
        <v>22</v>
      </c>
      <c r="C20" s="647">
        <f>SUM(D20+E20)</f>
        <v>0</v>
      </c>
      <c r="D20" s="59">
        <f t="shared" ref="D20:E35" si="1">SUM(F20+H20+J20+L20+N20+P20)</f>
        <v>0</v>
      </c>
      <c r="E20" s="648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63"/>
      <c r="R20" s="187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72"/>
      <c r="R21" s="73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174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72"/>
      <c r="R22" s="73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269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82"/>
      <c r="R23" s="48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401" t="s">
        <v>43</v>
      </c>
      <c r="B24" s="662" t="s">
        <v>44</v>
      </c>
      <c r="C24" s="647">
        <f t="shared" si="2"/>
        <v>0</v>
      </c>
      <c r="D24" s="59">
        <f t="shared" si="1"/>
        <v>0</v>
      </c>
      <c r="E24" s="648">
        <f t="shared" si="1"/>
        <v>0</v>
      </c>
      <c r="F24" s="649"/>
      <c r="G24" s="263"/>
      <c r="H24" s="60"/>
      <c r="I24" s="61"/>
      <c r="J24" s="649"/>
      <c r="K24" s="263"/>
      <c r="L24" s="649"/>
      <c r="M24" s="263"/>
      <c r="N24" s="664"/>
      <c r="O24" s="263"/>
      <c r="P24" s="664"/>
      <c r="Q24" s="85"/>
      <c r="R24" s="650"/>
      <c r="S24" s="650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150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63"/>
      <c r="R25" s="187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150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63"/>
      <c r="R26" s="187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63"/>
      <c r="R27" s="187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63"/>
      <c r="R28" s="187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63"/>
      <c r="R29" s="187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63"/>
      <c r="R30" s="187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72"/>
      <c r="R31" s="73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95"/>
      <c r="R32" s="96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174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95"/>
      <c r="R33" s="96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665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95"/>
      <c r="R34" s="96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95"/>
      <c r="R35" s="96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11"/>
      <c r="R36" s="112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95"/>
      <c r="R37" s="96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401" t="s">
        <v>57</v>
      </c>
      <c r="B38" s="666" t="s">
        <v>40</v>
      </c>
      <c r="C38" s="658">
        <f t="shared" si="3"/>
        <v>0</v>
      </c>
      <c r="D38" s="659">
        <f t="shared" si="4"/>
        <v>0</v>
      </c>
      <c r="E38" s="648">
        <f t="shared" si="4"/>
        <v>0</v>
      </c>
      <c r="F38" s="649"/>
      <c r="G38" s="263"/>
      <c r="H38" s="649"/>
      <c r="I38" s="263"/>
      <c r="J38" s="649"/>
      <c r="K38" s="263"/>
      <c r="L38" s="649"/>
      <c r="M38" s="263"/>
      <c r="N38" s="649"/>
      <c r="O38" s="263"/>
      <c r="P38" s="664"/>
      <c r="Q38" s="85"/>
      <c r="R38" s="650"/>
      <c r="S38" s="650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174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72"/>
      <c r="R39" s="73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269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82"/>
      <c r="R40" s="48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667" t="s">
        <v>58</v>
      </c>
      <c r="B41" s="667"/>
      <c r="C41" s="667"/>
      <c r="D41" s="667"/>
      <c r="E41" s="667"/>
      <c r="F41" s="667"/>
      <c r="G41" s="667"/>
      <c r="H41" s="667"/>
      <c r="I41" s="667"/>
      <c r="J41" s="667"/>
      <c r="K41" s="667"/>
      <c r="L41" s="667"/>
      <c r="M41" s="667"/>
      <c r="N41" s="667"/>
      <c r="O41" s="667"/>
      <c r="P41" s="667"/>
      <c r="Q41" s="66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401" t="s">
        <v>59</v>
      </c>
      <c r="B42" s="3283" t="s">
        <v>27</v>
      </c>
      <c r="C42" s="3245"/>
      <c r="D42" s="3246"/>
      <c r="E42" s="3403" t="s">
        <v>28</v>
      </c>
      <c r="F42" s="3404"/>
      <c r="G42" s="3404"/>
      <c r="H42" s="3404"/>
      <c r="I42" s="3404"/>
      <c r="J42" s="3404"/>
      <c r="K42" s="3404"/>
      <c r="L42" s="3404"/>
      <c r="M42" s="3404"/>
      <c r="N42" s="3404"/>
      <c r="O42" s="3404"/>
      <c r="P42" s="3406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257"/>
      <c r="C43" s="3398"/>
      <c r="D43" s="3248"/>
      <c r="E43" s="3392" t="s">
        <v>31</v>
      </c>
      <c r="F43" s="3393"/>
      <c r="G43" s="3392" t="s">
        <v>32</v>
      </c>
      <c r="H43" s="3393"/>
      <c r="I43" s="3392" t="s">
        <v>15</v>
      </c>
      <c r="J43" s="3393"/>
      <c r="K43" s="3392" t="s">
        <v>33</v>
      </c>
      <c r="L43" s="3393"/>
      <c r="M43" s="3392" t="s">
        <v>34</v>
      </c>
      <c r="N43" s="3393"/>
      <c r="O43" s="3392" t="s">
        <v>35</v>
      </c>
      <c r="P43" s="3393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269"/>
      <c r="B44" s="655" t="s">
        <v>17</v>
      </c>
      <c r="C44" s="656" t="s">
        <v>18</v>
      </c>
      <c r="D44" s="280" t="s">
        <v>19</v>
      </c>
      <c r="E44" s="637" t="s">
        <v>18</v>
      </c>
      <c r="F44" s="283" t="s">
        <v>19</v>
      </c>
      <c r="G44" s="637" t="s">
        <v>18</v>
      </c>
      <c r="H44" s="283" t="s">
        <v>19</v>
      </c>
      <c r="I44" s="637" t="s">
        <v>18</v>
      </c>
      <c r="J44" s="283" t="s">
        <v>19</v>
      </c>
      <c r="K44" s="637" t="s">
        <v>18</v>
      </c>
      <c r="L44" s="283" t="s">
        <v>19</v>
      </c>
      <c r="M44" s="637" t="s">
        <v>18</v>
      </c>
      <c r="N44" s="283" t="s">
        <v>19</v>
      </c>
      <c r="O44" s="637" t="s">
        <v>18</v>
      </c>
      <c r="P44" s="283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669" t="s">
        <v>40</v>
      </c>
      <c r="B45" s="670">
        <f>SUM(C45+D45)</f>
        <v>0</v>
      </c>
      <c r="C45" s="121">
        <f>SUM(E45+G45+I45+K45+M45+O45)</f>
        <v>0</v>
      </c>
      <c r="D45" s="671">
        <f>SUM(F45+H45+J45+L45+N45+P45)</f>
        <v>0</v>
      </c>
      <c r="E45" s="649"/>
      <c r="F45" s="650"/>
      <c r="G45" s="649"/>
      <c r="H45" s="650"/>
      <c r="I45" s="649"/>
      <c r="J45" s="263"/>
      <c r="K45" s="649"/>
      <c r="L45" s="263"/>
      <c r="M45" s="664"/>
      <c r="N45" s="263"/>
      <c r="O45" s="664"/>
      <c r="P45" s="263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IF(B45&lt;[2]A05!C90,"*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IF(B45&lt;[2]A05!C90,1,0)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IF(B46&lt;[2]A05!C91,"*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IF(B46&lt;[2]A05!C91,1,0)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IF(B47&lt;[2]A05!C92,"*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IF(B47&lt;[2]A05!C92,1,0)</f>
        <v>0</v>
      </c>
    </row>
    <row r="48" spans="1:105" s="12" customFormat="1" x14ac:dyDescent="0.25">
      <c r="A48" s="672" t="s">
        <v>60</v>
      </c>
      <c r="B48" s="673">
        <f>SUM(C48:D48)</f>
        <v>0</v>
      </c>
      <c r="C48" s="674">
        <f t="shared" si="5"/>
        <v>0</v>
      </c>
      <c r="D48" s="675">
        <f t="shared" si="5"/>
        <v>0</v>
      </c>
      <c r="E48" s="644"/>
      <c r="F48" s="645"/>
      <c r="G48" s="644"/>
      <c r="H48" s="645"/>
      <c r="I48" s="644"/>
      <c r="J48" s="661"/>
      <c r="K48" s="644"/>
      <c r="L48" s="661"/>
      <c r="M48" s="676"/>
      <c r="N48" s="661"/>
      <c r="O48" s="676"/>
      <c r="P48" s="661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IF(B48&lt;[2]A05!C93,"*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IF(B48&lt;[2]A05!C93,1,0)</f>
        <v>0</v>
      </c>
    </row>
    <row r="49" spans="1:108" s="12" customFormat="1" x14ac:dyDescent="0.25">
      <c r="A49" s="632" t="s">
        <v>61</v>
      </c>
      <c r="B49" s="633"/>
      <c r="C49" s="633"/>
      <c r="D49" s="633"/>
      <c r="E49" s="633"/>
      <c r="F49" s="633"/>
      <c r="G49" s="633"/>
      <c r="H49" s="633"/>
      <c r="I49" s="67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409" t="s">
        <v>21</v>
      </c>
      <c r="B50" s="3283" t="s">
        <v>5</v>
      </c>
      <c r="C50" s="3245"/>
      <c r="D50" s="3246"/>
      <c r="E50" s="3394" t="s">
        <v>28</v>
      </c>
      <c r="F50" s="3394"/>
      <c r="G50" s="3394"/>
      <c r="H50" s="339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257"/>
      <c r="C51" s="3398"/>
      <c r="D51" s="3248"/>
      <c r="E51" s="3392" t="s">
        <v>8</v>
      </c>
      <c r="F51" s="3393"/>
      <c r="G51" s="3392" t="s">
        <v>9</v>
      </c>
      <c r="H51" s="339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385"/>
      <c r="B52" s="655" t="s">
        <v>17</v>
      </c>
      <c r="C52" s="656" t="s">
        <v>18</v>
      </c>
      <c r="D52" s="280" t="s">
        <v>19</v>
      </c>
      <c r="E52" s="637" t="s">
        <v>18</v>
      </c>
      <c r="F52" s="639" t="s">
        <v>19</v>
      </c>
      <c r="G52" s="637" t="s">
        <v>18</v>
      </c>
      <c r="H52" s="639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672" t="s">
        <v>62</v>
      </c>
      <c r="B53" s="678">
        <f>SUM(C53+D53)</f>
        <v>0</v>
      </c>
      <c r="C53" s="679">
        <f>SUM(E53+G53)</f>
        <v>0</v>
      </c>
      <c r="D53" s="660">
        <f>SUM(F53+H53)</f>
        <v>0</v>
      </c>
      <c r="E53" s="680">
        <f>SUM(E54:E56)</f>
        <v>0</v>
      </c>
      <c r="F53" s="675">
        <f>SUM(F54:F56)</f>
        <v>0</v>
      </c>
      <c r="G53" s="681">
        <f>SUM(G54:G56)</f>
        <v>0</v>
      </c>
      <c r="H53" s="682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632" t="s">
        <v>65</v>
      </c>
      <c r="B57" s="633"/>
      <c r="C57" s="633"/>
      <c r="D57" s="633"/>
      <c r="E57" s="633"/>
      <c r="F57" s="633"/>
      <c r="G57" s="633"/>
      <c r="H57" s="633"/>
      <c r="I57" s="633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283" t="s">
        <v>66</v>
      </c>
      <c r="B58" s="3246"/>
      <c r="C58" s="3401" t="s">
        <v>67</v>
      </c>
      <c r="D58" s="3392" t="s">
        <v>68</v>
      </c>
      <c r="E58" s="3399"/>
      <c r="F58" s="3399"/>
      <c r="G58" s="3399"/>
      <c r="H58" s="3399"/>
      <c r="I58" s="3400"/>
      <c r="J58" s="3407" t="s">
        <v>29</v>
      </c>
      <c r="K58" s="324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257"/>
      <c r="B59" s="3248"/>
      <c r="C59" s="3269"/>
      <c r="D59" s="683" t="s">
        <v>69</v>
      </c>
      <c r="E59" s="683" t="s">
        <v>70</v>
      </c>
      <c r="F59" s="639" t="s">
        <v>71</v>
      </c>
      <c r="G59" s="684" t="s">
        <v>72</v>
      </c>
      <c r="H59" s="685" t="s">
        <v>73</v>
      </c>
      <c r="I59" s="686" t="s">
        <v>74</v>
      </c>
      <c r="J59" s="3197"/>
      <c r="K59" s="3198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647">
        <f>SUM(D60:G60)</f>
        <v>0</v>
      </c>
      <c r="D60" s="687"/>
      <c r="E60" s="687"/>
      <c r="F60" s="650"/>
      <c r="G60" s="688"/>
      <c r="H60" s="689"/>
      <c r="I60" s="690"/>
      <c r="J60" s="688"/>
      <c r="K60" s="263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691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692"/>
      <c r="V61" s="691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692"/>
      <c r="V62" s="691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693"/>
      <c r="V63" s="691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22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22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696" t="s">
        <v>82</v>
      </c>
      <c r="B67" s="697"/>
      <c r="C67" s="697"/>
      <c r="D67" s="697"/>
      <c r="E67" s="697"/>
      <c r="F67" s="697"/>
      <c r="G67" s="697"/>
      <c r="H67" s="697"/>
      <c r="I67" s="697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3283" t="s">
        <v>5</v>
      </c>
      <c r="C68" s="3245"/>
      <c r="D68" s="3246"/>
      <c r="E68" s="3394" t="s">
        <v>28</v>
      </c>
      <c r="F68" s="3394"/>
      <c r="G68" s="3394"/>
      <c r="H68" s="3416"/>
      <c r="I68" s="3399" t="s">
        <v>83</v>
      </c>
      <c r="J68" s="3393"/>
      <c r="K68" s="3392" t="s">
        <v>84</v>
      </c>
      <c r="L68" s="3393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198"/>
      <c r="B69" s="3257"/>
      <c r="C69" s="3215"/>
      <c r="D69" s="3248"/>
      <c r="E69" s="3392" t="s">
        <v>83</v>
      </c>
      <c r="F69" s="3393"/>
      <c r="G69" s="3399" t="s">
        <v>84</v>
      </c>
      <c r="H69" s="3400"/>
      <c r="I69" s="3407" t="s">
        <v>29</v>
      </c>
      <c r="J69" s="3411" t="s">
        <v>30</v>
      </c>
      <c r="K69" s="3413" t="s">
        <v>29</v>
      </c>
      <c r="L69" s="3411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15"/>
      <c r="B70" s="683" t="s">
        <v>17</v>
      </c>
      <c r="C70" s="638" t="s">
        <v>18</v>
      </c>
      <c r="D70" s="698" t="s">
        <v>19</v>
      </c>
      <c r="E70" s="637" t="s">
        <v>18</v>
      </c>
      <c r="F70" s="639" t="s">
        <v>19</v>
      </c>
      <c r="G70" s="637" t="s">
        <v>18</v>
      </c>
      <c r="H70" s="657" t="s">
        <v>19</v>
      </c>
      <c r="I70" s="3410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9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700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9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9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9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01"/>
      <c r="V74" s="701"/>
      <c r="W74" s="701"/>
      <c r="X74" s="701"/>
      <c r="Y74" s="701"/>
      <c r="Z74" s="702"/>
      <c r="AA74" s="702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702"/>
      <c r="V75" s="702"/>
      <c r="W75" s="702"/>
      <c r="X75" s="702"/>
      <c r="Y75" s="702"/>
      <c r="Z75" s="702"/>
      <c r="AA75" s="702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401" t="s">
        <v>88</v>
      </c>
      <c r="B76" s="3401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704"/>
      <c r="R76" s="704"/>
      <c r="S76" s="704"/>
      <c r="T76" s="704"/>
      <c r="U76" s="704"/>
      <c r="V76" s="704"/>
      <c r="W76" s="704"/>
      <c r="X76" s="704"/>
      <c r="Y76" s="704"/>
      <c r="Z76" s="704"/>
      <c r="AZ76" s="9"/>
    </row>
    <row r="77" spans="1:130" x14ac:dyDescent="0.25">
      <c r="A77" s="3422"/>
      <c r="B77" s="3422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704"/>
      <c r="R77" s="704"/>
      <c r="S77" s="704"/>
      <c r="T77" s="704"/>
      <c r="U77" s="704"/>
      <c r="V77" s="704"/>
      <c r="W77" s="704"/>
      <c r="X77" s="704"/>
      <c r="Y77" s="704"/>
      <c r="Z77" s="704"/>
      <c r="AZ77" s="9"/>
    </row>
    <row r="78" spans="1:130" x14ac:dyDescent="0.25">
      <c r="A78" s="705" t="s">
        <v>67</v>
      </c>
      <c r="B78" s="705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704"/>
      <c r="R78" s="704"/>
      <c r="S78" s="706"/>
      <c r="T78" s="706"/>
      <c r="U78" s="706"/>
      <c r="V78" s="706"/>
      <c r="W78" s="706"/>
      <c r="X78" s="706"/>
      <c r="Y78" s="704"/>
      <c r="Z78" s="704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704"/>
      <c r="R79" s="704"/>
      <c r="S79" s="706"/>
      <c r="T79" s="706"/>
      <c r="U79" s="706"/>
      <c r="V79" s="706"/>
      <c r="W79" s="706"/>
      <c r="X79" s="706"/>
      <c r="Y79" s="704"/>
      <c r="Z79" s="704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704"/>
      <c r="R80" s="704"/>
      <c r="S80" s="706"/>
      <c r="T80" s="706"/>
      <c r="U80" s="706"/>
      <c r="V80" s="706"/>
      <c r="W80" s="706"/>
      <c r="X80" s="706"/>
      <c r="Y80" s="704"/>
      <c r="Z80" s="704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704"/>
      <c r="R81" s="704"/>
      <c r="S81" s="706"/>
      <c r="T81" s="706"/>
      <c r="U81" s="706"/>
      <c r="V81" s="706"/>
      <c r="W81" s="706"/>
      <c r="X81" s="706"/>
      <c r="Y81" s="704"/>
      <c r="Z81" s="704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704"/>
      <c r="R82" s="704"/>
      <c r="S82" s="706"/>
      <c r="T82" s="706"/>
      <c r="U82" s="706"/>
      <c r="V82" s="706"/>
      <c r="W82" s="706"/>
      <c r="X82" s="706"/>
      <c r="Y82" s="704"/>
      <c r="Z82" s="704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704"/>
      <c r="S83" s="704"/>
      <c r="T83" s="704"/>
      <c r="U83" s="706"/>
      <c r="V83" s="706"/>
      <c r="W83" s="706"/>
      <c r="X83" s="706"/>
      <c r="Y83" s="706"/>
      <c r="Z83" s="704"/>
      <c r="AA83" s="704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685" t="s">
        <v>93</v>
      </c>
      <c r="B84" s="683" t="s">
        <v>94</v>
      </c>
      <c r="C84" s="683" t="s">
        <v>95</v>
      </c>
      <c r="D84" s="683" t="s">
        <v>96</v>
      </c>
      <c r="E84" s="683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707"/>
      <c r="R84" s="707"/>
      <c r="S84" s="707"/>
      <c r="T84" s="708"/>
      <c r="U84" s="708"/>
      <c r="V84" s="708"/>
      <c r="W84" s="708"/>
      <c r="X84" s="708"/>
      <c r="Y84" s="707"/>
      <c r="Z84" s="707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709" t="s">
        <v>98</v>
      </c>
      <c r="B85" s="710"/>
      <c r="C85" s="710"/>
      <c r="D85" s="710"/>
      <c r="E85" s="710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693"/>
      <c r="R85" s="693"/>
      <c r="S85" s="693"/>
      <c r="T85" s="711"/>
      <c r="U85" s="711"/>
      <c r="V85" s="711"/>
      <c r="W85" s="711"/>
      <c r="X85" s="711"/>
      <c r="Y85" s="693"/>
      <c r="Z85" s="693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712" t="s">
        <v>99</v>
      </c>
      <c r="B86" s="713"/>
      <c r="C86" s="713"/>
      <c r="D86" s="713"/>
      <c r="E86" s="713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693"/>
      <c r="R86" s="693"/>
      <c r="S86" s="693"/>
      <c r="T86" s="693"/>
      <c r="U86" s="693"/>
      <c r="V86" s="693"/>
      <c r="W86" s="693"/>
      <c r="X86" s="693"/>
      <c r="Y86" s="693"/>
      <c r="Z86" s="693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714"/>
      <c r="J87" s="715"/>
      <c r="K87" s="714"/>
      <c r="L87" s="707"/>
      <c r="M87" s="707"/>
      <c r="N87" s="707"/>
      <c r="O87" s="707"/>
      <c r="P87" s="716"/>
      <c r="Q87" s="715"/>
      <c r="R87" s="707"/>
      <c r="S87" s="707"/>
      <c r="T87" s="707"/>
      <c r="U87" s="707"/>
      <c r="V87" s="707"/>
      <c r="W87" s="707"/>
      <c r="X87" s="707"/>
      <c r="Y87" s="707"/>
      <c r="Z87" s="707"/>
      <c r="AA87" s="707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423" t="s">
        <v>101</v>
      </c>
      <c r="B88" s="3424"/>
      <c r="C88" s="717" t="s">
        <v>102</v>
      </c>
      <c r="D88" s="718" t="s">
        <v>103</v>
      </c>
      <c r="E88" s="718" t="s">
        <v>104</v>
      </c>
      <c r="F88" s="718" t="s">
        <v>105</v>
      </c>
      <c r="G88" s="223"/>
      <c r="H88" s="223"/>
      <c r="I88" s="719"/>
      <c r="J88" s="719"/>
      <c r="K88" s="714"/>
      <c r="L88" s="693"/>
      <c r="M88" s="693"/>
      <c r="N88" s="693"/>
      <c r="O88" s="693"/>
      <c r="P88" s="693"/>
      <c r="Q88" s="693"/>
      <c r="R88" s="699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424" t="s">
        <v>106</v>
      </c>
      <c r="B89" s="720" t="s">
        <v>107</v>
      </c>
      <c r="C89" s="710"/>
      <c r="D89" s="721"/>
      <c r="E89" s="710"/>
      <c r="F89" s="710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723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198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724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724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425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724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726"/>
      <c r="L93" s="727"/>
      <c r="M93" s="727"/>
      <c r="N93" s="724"/>
      <c r="O93" s="724"/>
      <c r="P93" s="724"/>
      <c r="Q93" s="724"/>
      <c r="R93" s="724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426" t="s">
        <v>113</v>
      </c>
      <c r="B94" s="3427"/>
      <c r="C94" s="3417" t="s">
        <v>67</v>
      </c>
      <c r="D94" s="3418"/>
      <c r="E94" s="3419"/>
      <c r="F94" s="3417" t="s">
        <v>114</v>
      </c>
      <c r="G94" s="3419"/>
      <c r="H94" s="3417" t="s">
        <v>115</v>
      </c>
      <c r="I94" s="3419"/>
      <c r="J94" s="728"/>
      <c r="K94" s="729"/>
      <c r="L94" s="727"/>
      <c r="M94" s="727"/>
      <c r="N94" s="729"/>
      <c r="O94" s="729"/>
      <c r="P94" s="724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415"/>
      <c r="C95" s="730" t="s">
        <v>17</v>
      </c>
      <c r="D95" s="731" t="s">
        <v>18</v>
      </c>
      <c r="E95" s="732" t="s">
        <v>19</v>
      </c>
      <c r="F95" s="733" t="s">
        <v>18</v>
      </c>
      <c r="G95" s="732" t="s">
        <v>19</v>
      </c>
      <c r="H95" s="733" t="s">
        <v>18</v>
      </c>
      <c r="I95" s="734" t="s">
        <v>19</v>
      </c>
      <c r="J95" s="728"/>
      <c r="K95" s="729"/>
      <c r="L95" s="729"/>
      <c r="M95" s="727"/>
      <c r="N95" s="727"/>
      <c r="O95" s="729"/>
      <c r="P95" s="729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417" t="s">
        <v>67</v>
      </c>
      <c r="B96" s="3419"/>
      <c r="C96" s="735">
        <f>SUM(C97:C101)</f>
        <v>0</v>
      </c>
      <c r="D96" s="736">
        <f t="shared" ref="D96:I96" si="9">SUM(D97:D101)</f>
        <v>0</v>
      </c>
      <c r="E96" s="737">
        <f t="shared" si="9"/>
        <v>0</v>
      </c>
      <c r="F96" s="738">
        <f>SUM(F97:F101)</f>
        <v>0</v>
      </c>
      <c r="G96" s="739">
        <f t="shared" si="9"/>
        <v>0</v>
      </c>
      <c r="H96" s="738">
        <f t="shared" si="9"/>
        <v>0</v>
      </c>
      <c r="I96" s="739">
        <f t="shared" si="9"/>
        <v>0</v>
      </c>
      <c r="J96" s="740"/>
      <c r="K96" s="729"/>
      <c r="L96" s="729"/>
      <c r="M96" s="727"/>
      <c r="N96" s="727"/>
      <c r="O96" s="741"/>
      <c r="P96" s="741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420" t="s">
        <v>22</v>
      </c>
      <c r="B97" s="3421"/>
      <c r="C97" s="742">
        <f>SUM(D97+E97)</f>
        <v>0</v>
      </c>
      <c r="D97" s="743">
        <f>SUM(F97+H97)</f>
        <v>0</v>
      </c>
      <c r="E97" s="744">
        <f t="shared" ref="D97:E101" si="10">SUM(G97+I97)</f>
        <v>0</v>
      </c>
      <c r="F97" s="745"/>
      <c r="G97" s="746"/>
      <c r="H97" s="745"/>
      <c r="I97" s="747"/>
      <c r="J97" s="748"/>
      <c r="K97" s="729"/>
      <c r="L97" s="729"/>
      <c r="M97" s="727"/>
      <c r="N97" s="727"/>
      <c r="O97" s="741"/>
      <c r="P97" s="741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748"/>
      <c r="K98" s="729"/>
      <c r="L98" s="729"/>
      <c r="M98" s="727"/>
      <c r="N98" s="727"/>
      <c r="O98" s="741"/>
      <c r="P98" s="741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748"/>
      <c r="K99" s="729"/>
      <c r="L99" s="729"/>
      <c r="M99" s="727"/>
      <c r="N99" s="727"/>
      <c r="O99" s="741"/>
      <c r="P99" s="741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232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748"/>
      <c r="K100" s="729"/>
      <c r="L100" s="729"/>
      <c r="M100" s="727"/>
      <c r="N100" s="727"/>
      <c r="O100" s="741"/>
      <c r="P100" s="741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748"/>
      <c r="K101" s="729"/>
      <c r="L101" s="729"/>
      <c r="M101" s="727"/>
      <c r="N101" s="727"/>
      <c r="O101" s="741"/>
      <c r="P101" s="741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428" t="s">
        <v>120</v>
      </c>
      <c r="B104" s="3429"/>
      <c r="C104" s="3432" t="s">
        <v>121</v>
      </c>
      <c r="D104" s="3245"/>
      <c r="E104" s="3427"/>
      <c r="F104" s="3435" t="s">
        <v>28</v>
      </c>
      <c r="G104" s="3436"/>
      <c r="H104" s="3436"/>
      <c r="I104" s="3436"/>
      <c r="J104" s="3436"/>
      <c r="K104" s="3436"/>
      <c r="L104" s="3436"/>
      <c r="M104" s="3436"/>
      <c r="N104" s="3436"/>
      <c r="O104" s="3436"/>
      <c r="P104" s="3436"/>
      <c r="Q104" s="3436"/>
      <c r="R104" s="3436"/>
      <c r="S104" s="3436"/>
      <c r="T104" s="3436"/>
      <c r="U104" s="3437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241"/>
      <c r="C105" s="3433"/>
      <c r="D105" s="3215"/>
      <c r="E105" s="3434"/>
      <c r="F105" s="3417" t="s">
        <v>122</v>
      </c>
      <c r="G105" s="3418"/>
      <c r="H105" s="3417" t="s">
        <v>123</v>
      </c>
      <c r="I105" s="3419"/>
      <c r="J105" s="3417" t="s">
        <v>124</v>
      </c>
      <c r="K105" s="3419"/>
      <c r="L105" s="3417" t="s">
        <v>125</v>
      </c>
      <c r="M105" s="3419"/>
      <c r="N105" s="3417" t="s">
        <v>126</v>
      </c>
      <c r="O105" s="3419"/>
      <c r="P105" s="3417" t="s">
        <v>127</v>
      </c>
      <c r="Q105" s="3419"/>
      <c r="R105" s="3417" t="s">
        <v>128</v>
      </c>
      <c r="S105" s="3419"/>
      <c r="T105" s="3417" t="s">
        <v>129</v>
      </c>
      <c r="U105" s="3419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430"/>
      <c r="B106" s="3431"/>
      <c r="C106" s="730" t="s">
        <v>17</v>
      </c>
      <c r="D106" s="749" t="s">
        <v>18</v>
      </c>
      <c r="E106" s="750" t="s">
        <v>19</v>
      </c>
      <c r="F106" s="733" t="s">
        <v>18</v>
      </c>
      <c r="G106" s="282" t="s">
        <v>19</v>
      </c>
      <c r="H106" s="733" t="s">
        <v>18</v>
      </c>
      <c r="I106" s="751" t="s">
        <v>19</v>
      </c>
      <c r="J106" s="733" t="s">
        <v>18</v>
      </c>
      <c r="K106" s="751" t="s">
        <v>19</v>
      </c>
      <c r="L106" s="733" t="s">
        <v>18</v>
      </c>
      <c r="M106" s="751" t="s">
        <v>19</v>
      </c>
      <c r="N106" s="733" t="s">
        <v>18</v>
      </c>
      <c r="O106" s="751" t="s">
        <v>19</v>
      </c>
      <c r="P106" s="733" t="s">
        <v>18</v>
      </c>
      <c r="Q106" s="751" t="s">
        <v>19</v>
      </c>
      <c r="R106" s="733" t="s">
        <v>18</v>
      </c>
      <c r="S106" s="751" t="s">
        <v>19</v>
      </c>
      <c r="T106" s="733" t="s">
        <v>18</v>
      </c>
      <c r="U106" s="751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438" t="s">
        <v>130</v>
      </c>
      <c r="B107" s="3438"/>
      <c r="C107" s="752">
        <f>SUM(D107+E107)</f>
        <v>0</v>
      </c>
      <c r="D107" s="39">
        <f>+H107+J107+L107+N107+P107+R107+T107</f>
        <v>0</v>
      </c>
      <c r="E107" s="753">
        <f>+I107+K107+M107+O107+Q107+S107+U107</f>
        <v>0</v>
      </c>
      <c r="F107" s="754"/>
      <c r="G107" s="755"/>
      <c r="H107" s="700"/>
      <c r="I107" s="756"/>
      <c r="J107" s="700"/>
      <c r="K107" s="756"/>
      <c r="L107" s="700"/>
      <c r="M107" s="756"/>
      <c r="N107" s="700"/>
      <c r="O107" s="756"/>
      <c r="P107" s="757"/>
      <c r="Q107" s="756"/>
      <c r="R107" s="757"/>
      <c r="S107" s="756"/>
      <c r="T107" s="757"/>
      <c r="U107" s="756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302"/>
      <c r="L112" s="301"/>
      <c r="M112" s="302"/>
      <c r="N112" s="301"/>
      <c r="O112" s="302"/>
      <c r="P112" s="758"/>
      <c r="Q112" s="302"/>
      <c r="R112" s="758"/>
      <c r="S112" s="302"/>
      <c r="T112" s="758"/>
      <c r="U112" s="302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441" t="s">
        <v>136</v>
      </c>
      <c r="B113" s="759" t="s">
        <v>137</v>
      </c>
      <c r="C113" s="760">
        <f t="shared" si="11"/>
        <v>0</v>
      </c>
      <c r="D113" s="761">
        <f t="shared" ref="D113:E115" si="13">SUM(F113+H113+J113+L113+N113+P113+R113+T113)</f>
        <v>0</v>
      </c>
      <c r="E113" s="753">
        <f t="shared" si="13"/>
        <v>0</v>
      </c>
      <c r="F113" s="700"/>
      <c r="G113" s="762"/>
      <c r="H113" s="700"/>
      <c r="I113" s="763"/>
      <c r="J113" s="700"/>
      <c r="K113" s="756"/>
      <c r="L113" s="700"/>
      <c r="M113" s="756"/>
      <c r="N113" s="700"/>
      <c r="O113" s="763"/>
      <c r="P113" s="700"/>
      <c r="Q113" s="763"/>
      <c r="R113" s="700"/>
      <c r="S113" s="763"/>
      <c r="T113" s="700"/>
      <c r="U113" s="763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425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764"/>
      <c r="K116" s="764"/>
      <c r="L116" s="765"/>
      <c r="M116" s="766"/>
      <c r="N116" s="767"/>
      <c r="O116" s="311"/>
      <c r="P116" s="767"/>
      <c r="Q116" s="317"/>
      <c r="R116" s="768"/>
      <c r="S116" s="768"/>
      <c r="T116" s="767"/>
      <c r="U116" s="767"/>
      <c r="V116" s="767"/>
      <c r="W116" s="311"/>
      <c r="X116" s="767"/>
      <c r="Y116" s="311"/>
      <c r="Z116" s="769"/>
      <c r="AA116" s="320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198"/>
      <c r="F117" s="3435" t="s">
        <v>28</v>
      </c>
      <c r="G117" s="3436"/>
      <c r="H117" s="3436"/>
      <c r="I117" s="3436"/>
      <c r="J117" s="3436"/>
      <c r="K117" s="3436"/>
      <c r="L117" s="3436"/>
      <c r="M117" s="3436"/>
      <c r="N117" s="3436"/>
      <c r="O117" s="3436"/>
      <c r="P117" s="3436"/>
      <c r="Q117" s="3436"/>
      <c r="R117" s="3436"/>
      <c r="S117" s="3436"/>
      <c r="T117" s="3258"/>
      <c r="U117" s="3258"/>
      <c r="V117" s="3436"/>
      <c r="W117" s="3436"/>
      <c r="X117" s="3436"/>
      <c r="Y117" s="3436"/>
      <c r="Z117" s="3436"/>
      <c r="AA117" s="3437"/>
      <c r="AY117" s="9"/>
      <c r="AZ117" s="9"/>
    </row>
    <row r="118" spans="1:130" ht="15" customHeight="1" x14ac:dyDescent="0.25">
      <c r="A118" s="3188"/>
      <c r="B118" s="3188"/>
      <c r="C118" s="3433"/>
      <c r="D118" s="3215"/>
      <c r="E118" s="3415"/>
      <c r="F118" s="3417" t="s">
        <v>141</v>
      </c>
      <c r="G118" s="3419"/>
      <c r="H118" s="3417" t="s">
        <v>142</v>
      </c>
      <c r="I118" s="3419"/>
      <c r="J118" s="3417" t="s">
        <v>143</v>
      </c>
      <c r="K118" s="3419"/>
      <c r="L118" s="3418" t="s">
        <v>144</v>
      </c>
      <c r="M118" s="3419"/>
      <c r="N118" s="3417" t="s">
        <v>145</v>
      </c>
      <c r="O118" s="3419"/>
      <c r="P118" s="3417" t="s">
        <v>146</v>
      </c>
      <c r="Q118" s="3419"/>
      <c r="R118" s="3417" t="s">
        <v>147</v>
      </c>
      <c r="S118" s="3419"/>
      <c r="T118" s="3417" t="s">
        <v>148</v>
      </c>
      <c r="U118" s="3419"/>
      <c r="V118" s="3417" t="s">
        <v>149</v>
      </c>
      <c r="W118" s="3419"/>
      <c r="X118" s="3417" t="s">
        <v>150</v>
      </c>
      <c r="Y118" s="3419"/>
      <c r="Z118" s="3439" t="s">
        <v>129</v>
      </c>
      <c r="AA118" s="3440"/>
      <c r="AY118" s="9"/>
      <c r="AZ118" s="9"/>
    </row>
    <row r="119" spans="1:130" ht="21" x14ac:dyDescent="0.25">
      <c r="A119" s="3425"/>
      <c r="B119" s="3425"/>
      <c r="C119" s="733" t="s">
        <v>17</v>
      </c>
      <c r="D119" s="749" t="s">
        <v>18</v>
      </c>
      <c r="E119" s="734" t="s">
        <v>19</v>
      </c>
      <c r="F119" s="733" t="s">
        <v>18</v>
      </c>
      <c r="G119" s="698" t="s">
        <v>19</v>
      </c>
      <c r="H119" s="733" t="s">
        <v>18</v>
      </c>
      <c r="I119" s="698" t="s">
        <v>19</v>
      </c>
      <c r="J119" s="733" t="s">
        <v>18</v>
      </c>
      <c r="K119" s="698" t="s">
        <v>19</v>
      </c>
      <c r="L119" s="731" t="s">
        <v>18</v>
      </c>
      <c r="M119" s="698" t="s">
        <v>19</v>
      </c>
      <c r="N119" s="733" t="s">
        <v>18</v>
      </c>
      <c r="O119" s="698" t="s">
        <v>19</v>
      </c>
      <c r="P119" s="733" t="s">
        <v>18</v>
      </c>
      <c r="Q119" s="698" t="s">
        <v>19</v>
      </c>
      <c r="R119" s="733" t="s">
        <v>18</v>
      </c>
      <c r="S119" s="770" t="s">
        <v>19</v>
      </c>
      <c r="T119" s="733" t="s">
        <v>18</v>
      </c>
      <c r="U119" s="698" t="s">
        <v>19</v>
      </c>
      <c r="V119" s="733" t="s">
        <v>18</v>
      </c>
      <c r="W119" s="698" t="s">
        <v>19</v>
      </c>
      <c r="X119" s="733" t="s">
        <v>18</v>
      </c>
      <c r="Y119" s="698" t="s">
        <v>19</v>
      </c>
      <c r="Z119" s="771" t="s">
        <v>18</v>
      </c>
      <c r="AA119" s="772" t="s">
        <v>19</v>
      </c>
      <c r="AY119" s="9"/>
      <c r="AZ119" s="9"/>
    </row>
    <row r="120" spans="1:130" x14ac:dyDescent="0.25">
      <c r="A120" s="3444" t="s">
        <v>151</v>
      </c>
      <c r="B120" s="773" t="s">
        <v>152</v>
      </c>
      <c r="C120" s="774">
        <f t="shared" ref="C120:C149" si="14">SUM(D120+E120)</f>
        <v>0</v>
      </c>
      <c r="D120" s="325">
        <f>SUM(F120+H120+J120+L120+N120+P120+R120+T120+V120+X120+Z120)</f>
        <v>0</v>
      </c>
      <c r="E120" s="775">
        <f>SUM(G120+I120+K120+M120+O120+Q120+S120+U120+W120+Y120+AA120)</f>
        <v>0</v>
      </c>
      <c r="F120" s="700"/>
      <c r="G120" s="763"/>
      <c r="H120" s="700"/>
      <c r="I120" s="756"/>
      <c r="J120" s="700"/>
      <c r="K120" s="756"/>
      <c r="L120" s="776"/>
      <c r="M120" s="756"/>
      <c r="N120" s="700"/>
      <c r="O120" s="756"/>
      <c r="P120" s="700"/>
      <c r="Q120" s="756"/>
      <c r="R120" s="700"/>
      <c r="S120" s="756"/>
      <c r="T120" s="700"/>
      <c r="U120" s="756"/>
      <c r="V120" s="757"/>
      <c r="W120" s="756"/>
      <c r="X120" s="757"/>
      <c r="Y120" s="756"/>
      <c r="Z120" s="762"/>
      <c r="AA120" s="777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174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174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444" t="s">
        <v>157</v>
      </c>
      <c r="B125" s="773" t="s">
        <v>152</v>
      </c>
      <c r="C125" s="774">
        <f t="shared" si="14"/>
        <v>0</v>
      </c>
      <c r="D125" s="325">
        <f t="shared" si="15"/>
        <v>0</v>
      </c>
      <c r="E125" s="775">
        <f t="shared" si="15"/>
        <v>0</v>
      </c>
      <c r="F125" s="700"/>
      <c r="G125" s="763"/>
      <c r="H125" s="700"/>
      <c r="I125" s="756"/>
      <c r="J125" s="700"/>
      <c r="K125" s="756"/>
      <c r="L125" s="776"/>
      <c r="M125" s="756"/>
      <c r="N125" s="700"/>
      <c r="O125" s="756"/>
      <c r="P125" s="700"/>
      <c r="Q125" s="756"/>
      <c r="R125" s="700"/>
      <c r="S125" s="756"/>
      <c r="T125" s="700"/>
      <c r="U125" s="756"/>
      <c r="V125" s="757"/>
      <c r="W125" s="756"/>
      <c r="X125" s="757"/>
      <c r="Y125" s="756"/>
      <c r="Z125" s="762"/>
      <c r="AA125" s="777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174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174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441" t="s">
        <v>158</v>
      </c>
      <c r="B130" s="773" t="s">
        <v>152</v>
      </c>
      <c r="C130" s="774">
        <f t="shared" si="14"/>
        <v>0</v>
      </c>
      <c r="D130" s="325">
        <f t="shared" si="15"/>
        <v>0</v>
      </c>
      <c r="E130" s="775">
        <f t="shared" si="15"/>
        <v>0</v>
      </c>
      <c r="F130" s="700"/>
      <c r="G130" s="763"/>
      <c r="H130" s="700"/>
      <c r="I130" s="756"/>
      <c r="J130" s="700"/>
      <c r="K130" s="756"/>
      <c r="L130" s="776"/>
      <c r="M130" s="756"/>
      <c r="N130" s="700"/>
      <c r="O130" s="756"/>
      <c r="P130" s="700"/>
      <c r="Q130" s="756"/>
      <c r="R130" s="700"/>
      <c r="S130" s="756"/>
      <c r="T130" s="700"/>
      <c r="U130" s="756"/>
      <c r="V130" s="757"/>
      <c r="W130" s="756"/>
      <c r="X130" s="757"/>
      <c r="Y130" s="756"/>
      <c r="Z130" s="762"/>
      <c r="AA130" s="777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174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174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425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444" t="s">
        <v>159</v>
      </c>
      <c r="B135" s="773" t="s">
        <v>152</v>
      </c>
      <c r="C135" s="774">
        <f t="shared" si="14"/>
        <v>0</v>
      </c>
      <c r="D135" s="325">
        <f t="shared" si="15"/>
        <v>0</v>
      </c>
      <c r="E135" s="775">
        <f t="shared" si="15"/>
        <v>0</v>
      </c>
      <c r="F135" s="700"/>
      <c r="G135" s="763"/>
      <c r="H135" s="700"/>
      <c r="I135" s="756"/>
      <c r="J135" s="700"/>
      <c r="K135" s="756"/>
      <c r="L135" s="776"/>
      <c r="M135" s="756"/>
      <c r="N135" s="700"/>
      <c r="O135" s="756"/>
      <c r="P135" s="700"/>
      <c r="Q135" s="756"/>
      <c r="R135" s="700"/>
      <c r="S135" s="756"/>
      <c r="T135" s="700"/>
      <c r="U135" s="756"/>
      <c r="V135" s="757"/>
      <c r="W135" s="756"/>
      <c r="X135" s="757"/>
      <c r="Y135" s="756"/>
      <c r="Z135" s="762"/>
      <c r="AA135" s="777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174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174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444" t="s">
        <v>160</v>
      </c>
      <c r="B140" s="773" t="s">
        <v>152</v>
      </c>
      <c r="C140" s="774">
        <f t="shared" si="14"/>
        <v>0</v>
      </c>
      <c r="D140" s="325">
        <f t="shared" si="15"/>
        <v>0</v>
      </c>
      <c r="E140" s="775">
        <f t="shared" si="15"/>
        <v>0</v>
      </c>
      <c r="F140" s="700"/>
      <c r="G140" s="763"/>
      <c r="H140" s="700"/>
      <c r="I140" s="756"/>
      <c r="J140" s="700"/>
      <c r="K140" s="756"/>
      <c r="L140" s="776"/>
      <c r="M140" s="756"/>
      <c r="N140" s="700"/>
      <c r="O140" s="756"/>
      <c r="P140" s="700"/>
      <c r="Q140" s="756"/>
      <c r="R140" s="700"/>
      <c r="S140" s="756"/>
      <c r="T140" s="700"/>
      <c r="U140" s="756"/>
      <c r="V140" s="757"/>
      <c r="W140" s="756"/>
      <c r="X140" s="757"/>
      <c r="Y140" s="756"/>
      <c r="Z140" s="762"/>
      <c r="AA140" s="777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174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174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441" t="s">
        <v>161</v>
      </c>
      <c r="B145" s="773" t="s">
        <v>152</v>
      </c>
      <c r="C145" s="774">
        <f t="shared" si="14"/>
        <v>0</v>
      </c>
      <c r="D145" s="325">
        <f t="shared" si="15"/>
        <v>0</v>
      </c>
      <c r="E145" s="775">
        <f t="shared" si="15"/>
        <v>0</v>
      </c>
      <c r="F145" s="700"/>
      <c r="G145" s="763"/>
      <c r="H145" s="700"/>
      <c r="I145" s="756"/>
      <c r="J145" s="700"/>
      <c r="K145" s="756"/>
      <c r="L145" s="776"/>
      <c r="M145" s="756"/>
      <c r="N145" s="700"/>
      <c r="O145" s="756"/>
      <c r="P145" s="700"/>
      <c r="Q145" s="756"/>
      <c r="R145" s="700"/>
      <c r="S145" s="756"/>
      <c r="T145" s="700"/>
      <c r="U145" s="756"/>
      <c r="V145" s="757"/>
      <c r="W145" s="756"/>
      <c r="X145" s="757"/>
      <c r="Y145" s="756"/>
      <c r="Z145" s="762"/>
      <c r="AA145" s="777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174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174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442" t="s">
        <v>162</v>
      </c>
      <c r="B150" s="3443"/>
      <c r="C150" s="778">
        <f>SUM(C120:C149)</f>
        <v>0</v>
      </c>
      <c r="D150" s="779">
        <f>SUM(D120:D149)</f>
        <v>0</v>
      </c>
      <c r="E150" s="780">
        <f>SUM(E120:E149)</f>
        <v>0</v>
      </c>
      <c r="F150" s="781">
        <f>SUM(F120:F149)</f>
        <v>0</v>
      </c>
      <c r="G150" s="782">
        <f t="shared" ref="G150:AA150" si="16">SUM(G120:G149)</f>
        <v>0</v>
      </c>
      <c r="H150" s="781">
        <f t="shared" si="16"/>
        <v>0</v>
      </c>
      <c r="I150" s="782">
        <f t="shared" si="16"/>
        <v>0</v>
      </c>
      <c r="J150" s="781">
        <f t="shared" si="16"/>
        <v>0</v>
      </c>
      <c r="K150" s="782">
        <f t="shared" si="16"/>
        <v>0</v>
      </c>
      <c r="L150" s="781">
        <f t="shared" si="16"/>
        <v>0</v>
      </c>
      <c r="M150" s="782">
        <f t="shared" si="16"/>
        <v>0</v>
      </c>
      <c r="N150" s="781">
        <f t="shared" si="16"/>
        <v>0</v>
      </c>
      <c r="O150" s="782">
        <f t="shared" si="16"/>
        <v>0</v>
      </c>
      <c r="P150" s="781">
        <f t="shared" si="16"/>
        <v>0</v>
      </c>
      <c r="Q150" s="782">
        <f t="shared" si="16"/>
        <v>0</v>
      </c>
      <c r="R150" s="781">
        <f t="shared" si="16"/>
        <v>0</v>
      </c>
      <c r="S150" s="782">
        <f t="shared" si="16"/>
        <v>0</v>
      </c>
      <c r="T150" s="781">
        <f t="shared" si="16"/>
        <v>0</v>
      </c>
      <c r="U150" s="782">
        <f t="shared" si="16"/>
        <v>0</v>
      </c>
      <c r="V150" s="781">
        <f t="shared" si="16"/>
        <v>0</v>
      </c>
      <c r="W150" s="782">
        <f t="shared" si="16"/>
        <v>0</v>
      </c>
      <c r="X150" s="781">
        <f t="shared" si="16"/>
        <v>0</v>
      </c>
      <c r="Y150" s="782">
        <f t="shared" si="16"/>
        <v>0</v>
      </c>
      <c r="Z150" s="783">
        <f t="shared" si="16"/>
        <v>0</v>
      </c>
      <c r="AA150" s="784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174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174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366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432" t="s">
        <v>164</v>
      </c>
      <c r="B156" s="773" t="s">
        <v>152</v>
      </c>
      <c r="C156" s="774">
        <f t="shared" si="18"/>
        <v>0</v>
      </c>
      <c r="D156" s="325">
        <f t="shared" si="19"/>
        <v>0</v>
      </c>
      <c r="E156" s="775">
        <f t="shared" si="17"/>
        <v>0</v>
      </c>
      <c r="F156" s="700"/>
      <c r="G156" s="763"/>
      <c r="H156" s="700"/>
      <c r="I156" s="756"/>
      <c r="J156" s="700"/>
      <c r="K156" s="756"/>
      <c r="L156" s="776"/>
      <c r="M156" s="756"/>
      <c r="N156" s="700"/>
      <c r="O156" s="756"/>
      <c r="P156" s="700"/>
      <c r="Q156" s="756"/>
      <c r="R156" s="700"/>
      <c r="S156" s="756"/>
      <c r="T156" s="700"/>
      <c r="U156" s="756"/>
      <c r="V156" s="757"/>
      <c r="W156" s="756"/>
      <c r="X156" s="757"/>
      <c r="Y156" s="756"/>
      <c r="Z156" s="762"/>
      <c r="AA156" s="777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174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174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433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786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787"/>
      <c r="W160" s="377"/>
      <c r="X160" s="787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442" t="s">
        <v>162</v>
      </c>
      <c r="B161" s="3443"/>
      <c r="C161" s="778">
        <f>SUM(C151:C160)</f>
        <v>0</v>
      </c>
      <c r="D161" s="779">
        <f>SUM(D151:D160)</f>
        <v>0</v>
      </c>
      <c r="E161" s="780">
        <f>SUM(E151:E160)</f>
        <v>0</v>
      </c>
      <c r="F161" s="778">
        <f>SUM(F151:F160)</f>
        <v>0</v>
      </c>
      <c r="G161" s="782">
        <f t="shared" ref="G161:AA161" si="20">SUM(G151:G160)</f>
        <v>0</v>
      </c>
      <c r="H161" s="778">
        <f t="shared" si="20"/>
        <v>0</v>
      </c>
      <c r="I161" s="782">
        <f t="shared" si="20"/>
        <v>0</v>
      </c>
      <c r="J161" s="778">
        <f t="shared" si="20"/>
        <v>0</v>
      </c>
      <c r="K161" s="782">
        <f t="shared" si="20"/>
        <v>0</v>
      </c>
      <c r="L161" s="778">
        <f t="shared" si="20"/>
        <v>0</v>
      </c>
      <c r="M161" s="782">
        <f t="shared" si="20"/>
        <v>0</v>
      </c>
      <c r="N161" s="778">
        <f t="shared" si="20"/>
        <v>0</v>
      </c>
      <c r="O161" s="782">
        <f t="shared" si="20"/>
        <v>0</v>
      </c>
      <c r="P161" s="778">
        <f t="shared" si="20"/>
        <v>0</v>
      </c>
      <c r="Q161" s="782">
        <f t="shared" si="20"/>
        <v>0</v>
      </c>
      <c r="R161" s="778">
        <f t="shared" si="20"/>
        <v>0</v>
      </c>
      <c r="S161" s="782">
        <f t="shared" si="20"/>
        <v>0</v>
      </c>
      <c r="T161" s="778">
        <f t="shared" si="20"/>
        <v>0</v>
      </c>
      <c r="U161" s="782">
        <f t="shared" si="20"/>
        <v>0</v>
      </c>
      <c r="V161" s="778">
        <f t="shared" si="20"/>
        <v>0</v>
      </c>
      <c r="W161" s="782">
        <f t="shared" si="20"/>
        <v>0</v>
      </c>
      <c r="X161" s="778">
        <f t="shared" si="20"/>
        <v>0</v>
      </c>
      <c r="Y161" s="782">
        <f t="shared" si="20"/>
        <v>0</v>
      </c>
      <c r="Z161" s="788">
        <f t="shared" si="20"/>
        <v>0</v>
      </c>
      <c r="AA161" s="784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427"/>
      <c r="C163" s="3432" t="s">
        <v>67</v>
      </c>
      <c r="D163" s="3245"/>
      <c r="E163" s="3427"/>
      <c r="F163" s="3417" t="s">
        <v>28</v>
      </c>
      <c r="G163" s="3418"/>
      <c r="H163" s="3418"/>
      <c r="I163" s="3418"/>
      <c r="J163" s="3418"/>
      <c r="K163" s="3418"/>
      <c r="L163" s="3418"/>
      <c r="M163" s="3418"/>
      <c r="N163" s="3418"/>
      <c r="O163" s="3418"/>
      <c r="P163" s="3418"/>
      <c r="Q163" s="3418"/>
      <c r="R163" s="3418"/>
      <c r="S163" s="3418"/>
      <c r="T163" s="3418"/>
      <c r="U163" s="3418"/>
      <c r="V163" s="3418"/>
      <c r="W163" s="3418"/>
      <c r="X163" s="3418"/>
      <c r="Y163" s="3418"/>
      <c r="Z163" s="3418"/>
      <c r="AA163" s="3418"/>
      <c r="AB163" s="3418"/>
      <c r="AC163" s="3418"/>
      <c r="AD163" s="3418"/>
      <c r="AE163" s="3418"/>
      <c r="AF163" s="3418"/>
      <c r="AG163" s="3418"/>
      <c r="AH163" s="3418"/>
      <c r="AI163" s="3418"/>
      <c r="AJ163" s="3418"/>
      <c r="AK163" s="3418"/>
      <c r="AL163" s="3418"/>
      <c r="AM163" s="3419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198"/>
      <c r="C164" s="3433"/>
      <c r="D164" s="3215"/>
      <c r="E164" s="3415"/>
      <c r="F164" s="3417" t="s">
        <v>166</v>
      </c>
      <c r="G164" s="3419"/>
      <c r="H164" s="3417" t="s">
        <v>167</v>
      </c>
      <c r="I164" s="3419"/>
      <c r="J164" s="3417" t="s">
        <v>145</v>
      </c>
      <c r="K164" s="3419"/>
      <c r="L164" s="3445" t="s">
        <v>146</v>
      </c>
      <c r="M164" s="3446"/>
      <c r="N164" s="3446" t="s">
        <v>147</v>
      </c>
      <c r="O164" s="3447"/>
      <c r="P164" s="3417" t="s">
        <v>168</v>
      </c>
      <c r="Q164" s="3419"/>
      <c r="R164" s="3418" t="s">
        <v>169</v>
      </c>
      <c r="S164" s="3419"/>
      <c r="T164" s="3418" t="s">
        <v>170</v>
      </c>
      <c r="U164" s="3419"/>
      <c r="V164" s="3417" t="s">
        <v>171</v>
      </c>
      <c r="W164" s="3419"/>
      <c r="X164" s="3418" t="s">
        <v>172</v>
      </c>
      <c r="Y164" s="3419"/>
      <c r="Z164" s="3439" t="s">
        <v>173</v>
      </c>
      <c r="AA164" s="3440"/>
      <c r="AB164" s="3439" t="s">
        <v>174</v>
      </c>
      <c r="AC164" s="3440"/>
      <c r="AD164" s="3439" t="s">
        <v>175</v>
      </c>
      <c r="AE164" s="3440"/>
      <c r="AF164" s="3439" t="s">
        <v>149</v>
      </c>
      <c r="AG164" s="3440"/>
      <c r="AH164" s="3439" t="s">
        <v>176</v>
      </c>
      <c r="AI164" s="3440"/>
      <c r="AJ164" s="3439" t="s">
        <v>177</v>
      </c>
      <c r="AK164" s="3440"/>
      <c r="AL164" s="3448" t="s">
        <v>129</v>
      </c>
      <c r="AM164" s="3440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415"/>
      <c r="C165" s="730" t="s">
        <v>17</v>
      </c>
      <c r="D165" s="789" t="s">
        <v>18</v>
      </c>
      <c r="E165" s="387" t="s">
        <v>19</v>
      </c>
      <c r="F165" s="790" t="s">
        <v>18</v>
      </c>
      <c r="G165" s="387" t="s">
        <v>19</v>
      </c>
      <c r="H165" s="790" t="s">
        <v>18</v>
      </c>
      <c r="I165" s="387" t="s">
        <v>19</v>
      </c>
      <c r="J165" s="790" t="s">
        <v>18</v>
      </c>
      <c r="K165" s="387" t="s">
        <v>19</v>
      </c>
      <c r="L165" s="733" t="s">
        <v>18</v>
      </c>
      <c r="M165" s="388" t="s">
        <v>19</v>
      </c>
      <c r="N165" s="749" t="s">
        <v>18</v>
      </c>
      <c r="O165" s="734" t="s">
        <v>19</v>
      </c>
      <c r="P165" s="749" t="s">
        <v>18</v>
      </c>
      <c r="Q165" s="734" t="s">
        <v>19</v>
      </c>
      <c r="R165" s="731" t="s">
        <v>18</v>
      </c>
      <c r="S165" s="698" t="s">
        <v>19</v>
      </c>
      <c r="T165" s="731" t="s">
        <v>18</v>
      </c>
      <c r="U165" s="698" t="s">
        <v>19</v>
      </c>
      <c r="V165" s="733" t="s">
        <v>18</v>
      </c>
      <c r="W165" s="698" t="s">
        <v>19</v>
      </c>
      <c r="X165" s="731" t="s">
        <v>18</v>
      </c>
      <c r="Y165" s="698" t="s">
        <v>19</v>
      </c>
      <c r="Z165" s="771" t="s">
        <v>18</v>
      </c>
      <c r="AA165" s="772" t="s">
        <v>19</v>
      </c>
      <c r="AB165" s="771" t="s">
        <v>18</v>
      </c>
      <c r="AC165" s="772" t="s">
        <v>19</v>
      </c>
      <c r="AD165" s="771" t="s">
        <v>18</v>
      </c>
      <c r="AE165" s="772" t="s">
        <v>19</v>
      </c>
      <c r="AF165" s="771" t="s">
        <v>18</v>
      </c>
      <c r="AG165" s="772" t="s">
        <v>19</v>
      </c>
      <c r="AH165" s="771" t="s">
        <v>18</v>
      </c>
      <c r="AI165" s="772" t="s">
        <v>19</v>
      </c>
      <c r="AJ165" s="771" t="s">
        <v>18</v>
      </c>
      <c r="AK165" s="772" t="s">
        <v>19</v>
      </c>
      <c r="AL165" s="791" t="s">
        <v>18</v>
      </c>
      <c r="AM165" s="772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429" t="s">
        <v>178</v>
      </c>
      <c r="B166" s="792" t="s">
        <v>179</v>
      </c>
      <c r="C166" s="774">
        <f>SUM(D166+E166)</f>
        <v>0</v>
      </c>
      <c r="D166" s="325">
        <f>SUM(F166+H166+J166+L166+N166+P166+R166+T166+V166+X166+Z166+AB166+AD166+AF166+AH166+AJ166+AL166)</f>
        <v>0</v>
      </c>
      <c r="E166" s="793">
        <f>SUM(G166+I166+K166+M166+O166+Q166+S166+U166+W166+Y166+AA166+AC166+AE166+AG166+AI166+AK166+AM166)</f>
        <v>0</v>
      </c>
      <c r="F166" s="700"/>
      <c r="G166" s="756"/>
      <c r="H166" s="700"/>
      <c r="I166" s="756"/>
      <c r="J166" s="700"/>
      <c r="K166" s="756"/>
      <c r="L166" s="700"/>
      <c r="M166" s="391"/>
      <c r="N166" s="391"/>
      <c r="O166" s="756"/>
      <c r="P166" s="700"/>
      <c r="Q166" s="756"/>
      <c r="R166" s="794"/>
      <c r="S166" s="756"/>
      <c r="T166" s="794"/>
      <c r="U166" s="756"/>
      <c r="V166" s="700"/>
      <c r="W166" s="756"/>
      <c r="X166" s="794"/>
      <c r="Y166" s="756"/>
      <c r="Z166" s="795"/>
      <c r="AA166" s="777"/>
      <c r="AB166" s="795"/>
      <c r="AC166" s="777"/>
      <c r="AD166" s="795"/>
      <c r="AE166" s="777"/>
      <c r="AF166" s="795"/>
      <c r="AG166" s="777"/>
      <c r="AH166" s="795"/>
      <c r="AI166" s="777"/>
      <c r="AJ166" s="795"/>
      <c r="AK166" s="777"/>
      <c r="AL166" s="796"/>
      <c r="AM166" s="777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241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449"/>
      <c r="B168" s="400" t="s">
        <v>181</v>
      </c>
      <c r="C168" s="372">
        <f t="shared" si="21"/>
        <v>0</v>
      </c>
      <c r="D168" s="373">
        <f t="shared" si="22"/>
        <v>0</v>
      </c>
      <c r="E168" s="797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429" t="s">
        <v>182</v>
      </c>
      <c r="B169" s="792" t="s">
        <v>179</v>
      </c>
      <c r="C169" s="774">
        <f t="shared" si="21"/>
        <v>0</v>
      </c>
      <c r="D169" s="325">
        <f t="shared" si="22"/>
        <v>0</v>
      </c>
      <c r="E169" s="793">
        <f t="shared" si="22"/>
        <v>0</v>
      </c>
      <c r="F169" s="700"/>
      <c r="G169" s="756"/>
      <c r="H169" s="700"/>
      <c r="I169" s="756"/>
      <c r="J169" s="700"/>
      <c r="K169" s="756"/>
      <c r="L169" s="700"/>
      <c r="M169" s="391"/>
      <c r="N169" s="391"/>
      <c r="O169" s="756"/>
      <c r="P169" s="700"/>
      <c r="Q169" s="756"/>
      <c r="R169" s="794"/>
      <c r="S169" s="756"/>
      <c r="T169" s="794"/>
      <c r="U169" s="756"/>
      <c r="V169" s="700"/>
      <c r="W169" s="756"/>
      <c r="X169" s="794"/>
      <c r="Y169" s="756"/>
      <c r="Z169" s="795"/>
      <c r="AA169" s="777"/>
      <c r="AB169" s="795"/>
      <c r="AC169" s="777"/>
      <c r="AD169" s="795"/>
      <c r="AE169" s="777"/>
      <c r="AF169" s="795"/>
      <c r="AG169" s="777"/>
      <c r="AH169" s="795"/>
      <c r="AI169" s="777"/>
      <c r="AJ169" s="795"/>
      <c r="AK169" s="777"/>
      <c r="AL169" s="796"/>
      <c r="AM169" s="777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241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449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797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441" t="s">
        <v>25</v>
      </c>
      <c r="B173" s="3441" t="s">
        <v>26</v>
      </c>
      <c r="C173" s="3432" t="s">
        <v>67</v>
      </c>
      <c r="D173" s="3245"/>
      <c r="E173" s="3427"/>
      <c r="F173" s="3417" t="s">
        <v>28</v>
      </c>
      <c r="G173" s="3418"/>
      <c r="H173" s="3418"/>
      <c r="I173" s="3418"/>
      <c r="J173" s="3418"/>
      <c r="K173" s="3418"/>
      <c r="L173" s="3418"/>
      <c r="M173" s="3418"/>
      <c r="N173" s="3418"/>
      <c r="O173" s="3419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433"/>
      <c r="D174" s="3215"/>
      <c r="E174" s="3415"/>
      <c r="F174" s="3417" t="s">
        <v>175</v>
      </c>
      <c r="G174" s="3419"/>
      <c r="H174" s="3417" t="s">
        <v>149</v>
      </c>
      <c r="I174" s="3419"/>
      <c r="J174" s="3417" t="s">
        <v>176</v>
      </c>
      <c r="K174" s="3419"/>
      <c r="L174" s="3417" t="s">
        <v>177</v>
      </c>
      <c r="M174" s="3419"/>
      <c r="N174" s="3417" t="s">
        <v>129</v>
      </c>
      <c r="O174" s="3419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422"/>
      <c r="B175" s="3422"/>
      <c r="C175" s="730" t="s">
        <v>17</v>
      </c>
      <c r="D175" s="789" t="s">
        <v>18</v>
      </c>
      <c r="E175" s="387" t="s">
        <v>19</v>
      </c>
      <c r="F175" s="790" t="s">
        <v>18</v>
      </c>
      <c r="G175" s="387" t="s">
        <v>19</v>
      </c>
      <c r="H175" s="790" t="s">
        <v>18</v>
      </c>
      <c r="I175" s="387" t="s">
        <v>19</v>
      </c>
      <c r="J175" s="790" t="s">
        <v>18</v>
      </c>
      <c r="K175" s="387" t="s">
        <v>19</v>
      </c>
      <c r="L175" s="790" t="s">
        <v>18</v>
      </c>
      <c r="M175" s="387" t="s">
        <v>19</v>
      </c>
      <c r="N175" s="790" t="s">
        <v>18</v>
      </c>
      <c r="O175" s="387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441" t="s">
        <v>184</v>
      </c>
      <c r="B176" s="792" t="s">
        <v>185</v>
      </c>
      <c r="C176" s="774">
        <f t="shared" ref="C176:C181" si="23">SUM(D176+E176)</f>
        <v>0</v>
      </c>
      <c r="D176" s="325">
        <f>SUM(F176+H176+J176+L176+N176)</f>
        <v>0</v>
      </c>
      <c r="E176" s="793">
        <f t="shared" ref="D176:E181" si="24">SUM(G176+I176+K176+M176+O176)</f>
        <v>0</v>
      </c>
      <c r="F176" s="700"/>
      <c r="G176" s="798"/>
      <c r="H176" s="700"/>
      <c r="I176" s="756"/>
      <c r="J176" s="794"/>
      <c r="K176" s="798"/>
      <c r="L176" s="700"/>
      <c r="M176" s="756"/>
      <c r="N176" s="700"/>
      <c r="O176" s="756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406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422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441" t="s">
        <v>188</v>
      </c>
      <c r="B179" s="799" t="s">
        <v>185</v>
      </c>
      <c r="C179" s="774">
        <f t="shared" si="23"/>
        <v>0</v>
      </c>
      <c r="D179" s="325">
        <f t="shared" si="24"/>
        <v>0</v>
      </c>
      <c r="E179" s="793">
        <f t="shared" si="24"/>
        <v>0</v>
      </c>
      <c r="F179" s="700"/>
      <c r="G179" s="756"/>
      <c r="H179" s="700"/>
      <c r="I179" s="798"/>
      <c r="J179" s="700"/>
      <c r="K179" s="756"/>
      <c r="L179" s="794"/>
      <c r="M179" s="798"/>
      <c r="N179" s="700"/>
      <c r="O179" s="756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422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432" t="s">
        <v>190</v>
      </c>
      <c r="B183" s="3427"/>
      <c r="C183" s="3432" t="s">
        <v>67</v>
      </c>
      <c r="D183" s="3245"/>
      <c r="E183" s="3427"/>
      <c r="F183" s="3417" t="s">
        <v>28</v>
      </c>
      <c r="G183" s="3418"/>
      <c r="H183" s="3418"/>
      <c r="I183" s="3418"/>
      <c r="J183" s="3418"/>
      <c r="K183" s="3418"/>
      <c r="L183" s="3418"/>
      <c r="M183" s="3418"/>
      <c r="N183" s="3418"/>
      <c r="O183" s="3418"/>
      <c r="P183" s="3418"/>
      <c r="Q183" s="3419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198"/>
      <c r="C184" s="3433"/>
      <c r="D184" s="3215"/>
      <c r="E184" s="3415"/>
      <c r="F184" s="3417" t="s">
        <v>149</v>
      </c>
      <c r="G184" s="3419"/>
      <c r="H184" s="3417" t="s">
        <v>176</v>
      </c>
      <c r="I184" s="3419"/>
      <c r="J184" s="3417" t="s">
        <v>177</v>
      </c>
      <c r="K184" s="3419"/>
      <c r="L184" s="3417" t="s">
        <v>191</v>
      </c>
      <c r="M184" s="3419"/>
      <c r="N184" s="3417" t="s">
        <v>192</v>
      </c>
      <c r="O184" s="3419"/>
      <c r="P184" s="3417" t="s">
        <v>193</v>
      </c>
      <c r="Q184" s="3419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433"/>
      <c r="B185" s="3415"/>
      <c r="C185" s="730" t="s">
        <v>17</v>
      </c>
      <c r="D185" s="789" t="s">
        <v>18</v>
      </c>
      <c r="E185" s="387" t="s">
        <v>19</v>
      </c>
      <c r="F185" s="790" t="s">
        <v>18</v>
      </c>
      <c r="G185" s="387" t="s">
        <v>19</v>
      </c>
      <c r="H185" s="790" t="s">
        <v>18</v>
      </c>
      <c r="I185" s="387" t="s">
        <v>19</v>
      </c>
      <c r="J185" s="790" t="s">
        <v>18</v>
      </c>
      <c r="K185" s="800" t="s">
        <v>19</v>
      </c>
      <c r="L185" s="790" t="s">
        <v>18</v>
      </c>
      <c r="M185" s="387" t="s">
        <v>19</v>
      </c>
      <c r="N185" s="790" t="s">
        <v>18</v>
      </c>
      <c r="O185" s="387" t="s">
        <v>19</v>
      </c>
      <c r="P185" s="790" t="s">
        <v>18</v>
      </c>
      <c r="Q185" s="800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3455" t="s">
        <v>194</v>
      </c>
      <c r="B186" s="3456"/>
      <c r="C186" s="774">
        <f>SUM(D186+E186)</f>
        <v>10</v>
      </c>
      <c r="D186" s="325">
        <f>SUM(F186+H186+J186+L186+N186+P186)</f>
        <v>6</v>
      </c>
      <c r="E186" s="793">
        <f t="shared" ref="D186:E188" si="25">SUM(G186+I186+K186+M186+O186+Q186)</f>
        <v>4</v>
      </c>
      <c r="F186" s="700">
        <v>1</v>
      </c>
      <c r="G186" s="798">
        <v>1</v>
      </c>
      <c r="H186" s="700">
        <v>3</v>
      </c>
      <c r="I186" s="756">
        <v>1</v>
      </c>
      <c r="J186" s="794">
        <v>0</v>
      </c>
      <c r="K186" s="756">
        <v>1</v>
      </c>
      <c r="L186" s="794">
        <v>1</v>
      </c>
      <c r="M186" s="798">
        <v>1</v>
      </c>
      <c r="N186" s="700">
        <v>1</v>
      </c>
      <c r="O186" s="756">
        <v>0</v>
      </c>
      <c r="P186" s="794">
        <v>0</v>
      </c>
      <c r="Q186" s="756">
        <v>0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80</v>
      </c>
      <c r="D187" s="335">
        <f t="shared" si="25"/>
        <v>41</v>
      </c>
      <c r="E187" s="406">
        <f t="shared" si="25"/>
        <v>39</v>
      </c>
      <c r="F187" s="365">
        <v>15</v>
      </c>
      <c r="G187" s="407">
        <v>7</v>
      </c>
      <c r="H187" s="365">
        <v>14</v>
      </c>
      <c r="I187" s="367">
        <v>10</v>
      </c>
      <c r="J187" s="408">
        <v>4</v>
      </c>
      <c r="K187" s="367">
        <v>6</v>
      </c>
      <c r="L187" s="408">
        <v>4</v>
      </c>
      <c r="M187" s="407">
        <v>7</v>
      </c>
      <c r="N187" s="365">
        <v>4</v>
      </c>
      <c r="O187" s="367">
        <v>5</v>
      </c>
      <c r="P187" s="408">
        <v>0</v>
      </c>
      <c r="Q187" s="367">
        <v>4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29</v>
      </c>
      <c r="D188" s="335">
        <f t="shared" si="25"/>
        <v>10</v>
      </c>
      <c r="E188" s="414">
        <f t="shared" si="25"/>
        <v>19</v>
      </c>
      <c r="F188" s="69">
        <v>0</v>
      </c>
      <c r="G188" s="415">
        <v>4</v>
      </c>
      <c r="H188" s="69">
        <v>3</v>
      </c>
      <c r="I188" s="70">
        <v>3</v>
      </c>
      <c r="J188" s="160">
        <v>4</v>
      </c>
      <c r="K188" s="70">
        <v>7</v>
      </c>
      <c r="L188" s="160">
        <v>2</v>
      </c>
      <c r="M188" s="415">
        <v>0</v>
      </c>
      <c r="N188" s="69">
        <v>1</v>
      </c>
      <c r="O188" s="70">
        <v>3</v>
      </c>
      <c r="P188" s="160">
        <v>0</v>
      </c>
      <c r="Q188" s="70">
        <v>2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417" t="s">
        <v>67</v>
      </c>
      <c r="B189" s="3419"/>
      <c r="C189" s="735">
        <f t="shared" ref="C189:Q189" si="26">SUM(C186:C188)</f>
        <v>119</v>
      </c>
      <c r="D189" s="801">
        <f t="shared" si="26"/>
        <v>57</v>
      </c>
      <c r="E189" s="736">
        <f t="shared" si="26"/>
        <v>62</v>
      </c>
      <c r="F189" s="735">
        <f t="shared" si="26"/>
        <v>16</v>
      </c>
      <c r="G189" s="736">
        <f t="shared" si="26"/>
        <v>12</v>
      </c>
      <c r="H189" s="735">
        <f t="shared" si="26"/>
        <v>20</v>
      </c>
      <c r="I189" s="736">
        <f t="shared" si="26"/>
        <v>14</v>
      </c>
      <c r="J189" s="735">
        <f t="shared" si="26"/>
        <v>8</v>
      </c>
      <c r="K189" s="736">
        <f t="shared" si="26"/>
        <v>14</v>
      </c>
      <c r="L189" s="735">
        <f t="shared" si="26"/>
        <v>7</v>
      </c>
      <c r="M189" s="736">
        <f t="shared" si="26"/>
        <v>8</v>
      </c>
      <c r="N189" s="735">
        <f t="shared" si="26"/>
        <v>6</v>
      </c>
      <c r="O189" s="736">
        <f t="shared" si="26"/>
        <v>8</v>
      </c>
      <c r="P189" s="735">
        <f t="shared" si="26"/>
        <v>0</v>
      </c>
      <c r="Q189" s="739">
        <f t="shared" si="26"/>
        <v>6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802"/>
      <c r="N190" s="802"/>
      <c r="O190" s="802"/>
      <c r="P190" s="802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3432" t="s">
        <v>199</v>
      </c>
      <c r="B192" s="3246"/>
      <c r="C192" s="3457" t="s">
        <v>121</v>
      </c>
      <c r="D192" s="3285"/>
      <c r="E192" s="3458"/>
      <c r="F192" s="3451" t="s">
        <v>28</v>
      </c>
      <c r="G192" s="3452"/>
      <c r="H192" s="3452"/>
      <c r="I192" s="3452"/>
      <c r="J192" s="3452"/>
      <c r="K192" s="3452"/>
      <c r="L192" s="3452"/>
      <c r="M192" s="3452"/>
      <c r="N192" s="3452"/>
      <c r="O192" s="3452"/>
      <c r="P192" s="3452"/>
      <c r="Q192" s="3453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198"/>
      <c r="C193" s="3287"/>
      <c r="D193" s="3288"/>
      <c r="E193" s="3289"/>
      <c r="F193" s="3445" t="s">
        <v>122</v>
      </c>
      <c r="G193" s="3447"/>
      <c r="H193" s="3454" t="s">
        <v>123</v>
      </c>
      <c r="I193" s="3447"/>
      <c r="J193" s="3454" t="s">
        <v>124</v>
      </c>
      <c r="K193" s="3447"/>
      <c r="L193" s="3454" t="s">
        <v>125</v>
      </c>
      <c r="M193" s="3447"/>
      <c r="N193" s="3454" t="s">
        <v>126</v>
      </c>
      <c r="O193" s="3447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433"/>
      <c r="B194" s="3415"/>
      <c r="C194" s="733" t="s">
        <v>17</v>
      </c>
      <c r="D194" s="749" t="s">
        <v>18</v>
      </c>
      <c r="E194" s="732" t="s">
        <v>19</v>
      </c>
      <c r="F194" s="733" t="s">
        <v>18</v>
      </c>
      <c r="G194" s="734" t="s">
        <v>19</v>
      </c>
      <c r="H194" s="731" t="s">
        <v>18</v>
      </c>
      <c r="I194" s="734" t="s">
        <v>19</v>
      </c>
      <c r="J194" s="731" t="s">
        <v>18</v>
      </c>
      <c r="K194" s="734" t="s">
        <v>19</v>
      </c>
      <c r="L194" s="731" t="s">
        <v>18</v>
      </c>
      <c r="M194" s="734" t="s">
        <v>19</v>
      </c>
      <c r="N194" s="731" t="s">
        <v>18</v>
      </c>
      <c r="O194" s="734" t="s">
        <v>19</v>
      </c>
      <c r="P194" s="731" t="s">
        <v>18</v>
      </c>
      <c r="Q194" s="734" t="s">
        <v>19</v>
      </c>
      <c r="X194" s="8"/>
      <c r="Y194" s="8"/>
      <c r="AY194" s="9"/>
      <c r="AZ194" s="9"/>
    </row>
    <row r="195" spans="1:132" ht="16.350000000000001" customHeight="1" x14ac:dyDescent="0.25">
      <c r="A195" s="3468" t="s">
        <v>201</v>
      </c>
      <c r="B195" s="3469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470" t="s">
        <v>205</v>
      </c>
      <c r="B199" s="3471"/>
      <c r="C199" s="430">
        <f>SUM(D199+E199)</f>
        <v>0</v>
      </c>
      <c r="D199" s="431">
        <f t="shared" si="27"/>
        <v>0</v>
      </c>
      <c r="E199" s="803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804">
        <f>SUM(H195:H198)</f>
        <v>0</v>
      </c>
      <c r="I199" s="374">
        <f t="shared" si="28"/>
        <v>0</v>
      </c>
      <c r="J199" s="804">
        <f t="shared" si="28"/>
        <v>0</v>
      </c>
      <c r="K199" s="374">
        <f t="shared" si="28"/>
        <v>0</v>
      </c>
      <c r="L199" s="804">
        <f t="shared" si="28"/>
        <v>0</v>
      </c>
      <c r="M199" s="374">
        <f>SUM(M195:M198)</f>
        <v>0</v>
      </c>
      <c r="N199" s="804">
        <f t="shared" si="28"/>
        <v>0</v>
      </c>
      <c r="O199" s="374">
        <f t="shared" si="28"/>
        <v>0</v>
      </c>
      <c r="P199" s="804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472" t="s">
        <v>207</v>
      </c>
      <c r="B201" s="3315"/>
      <c r="C201" s="3480" t="s">
        <v>67</v>
      </c>
      <c r="D201" s="3325"/>
      <c r="E201" s="3326"/>
      <c r="F201" s="3487" t="s">
        <v>28</v>
      </c>
      <c r="G201" s="3487"/>
      <c r="H201" s="3487"/>
      <c r="I201" s="3487"/>
      <c r="J201" s="3487"/>
      <c r="K201" s="3487"/>
      <c r="L201" s="3487"/>
      <c r="M201" s="3487"/>
      <c r="N201" s="3487"/>
      <c r="O201" s="3487"/>
      <c r="P201" s="3487"/>
      <c r="Q201" s="3487"/>
      <c r="R201" s="3487"/>
      <c r="S201" s="3487"/>
      <c r="T201" s="3487"/>
      <c r="U201" s="3487"/>
      <c r="V201" s="3487"/>
      <c r="W201" s="3487"/>
      <c r="X201" s="3487"/>
      <c r="Y201" s="3487"/>
      <c r="Z201" s="3487"/>
      <c r="AA201" s="3487"/>
      <c r="AB201" s="3487"/>
      <c r="AC201" s="3488"/>
      <c r="AD201" s="3459" t="s">
        <v>208</v>
      </c>
      <c r="AE201" s="3291"/>
      <c r="AF201" s="3294" t="s">
        <v>209</v>
      </c>
      <c r="AG201" s="3291"/>
      <c r="AH201" s="3461" t="s">
        <v>29</v>
      </c>
      <c r="AI201" s="3464" t="s">
        <v>30</v>
      </c>
      <c r="BA201" s="8"/>
      <c r="BB201" s="8"/>
      <c r="EB201" s="428"/>
    </row>
    <row r="202" spans="1:132" ht="21" customHeight="1" x14ac:dyDescent="0.25">
      <c r="A202" s="3473"/>
      <c r="B202" s="3317"/>
      <c r="C202" s="3481"/>
      <c r="D202" s="3328"/>
      <c r="E202" s="3482"/>
      <c r="F202" s="3435" t="s">
        <v>210</v>
      </c>
      <c r="G202" s="3437"/>
      <c r="H202" s="3466" t="s">
        <v>211</v>
      </c>
      <c r="I202" s="3467"/>
      <c r="J202" s="3466" t="s">
        <v>212</v>
      </c>
      <c r="K202" s="3467"/>
      <c r="L202" s="3466" t="s">
        <v>213</v>
      </c>
      <c r="M202" s="3467"/>
      <c r="N202" s="3466" t="s">
        <v>214</v>
      </c>
      <c r="O202" s="3467"/>
      <c r="P202" s="3466" t="s">
        <v>215</v>
      </c>
      <c r="Q202" s="3467"/>
      <c r="R202" s="3466" t="s">
        <v>216</v>
      </c>
      <c r="S202" s="3467"/>
      <c r="T202" s="3475" t="s">
        <v>217</v>
      </c>
      <c r="U202" s="3475"/>
      <c r="V202" s="3475" t="s">
        <v>218</v>
      </c>
      <c r="W202" s="3475"/>
      <c r="X202" s="3475" t="s">
        <v>219</v>
      </c>
      <c r="Y202" s="3475"/>
      <c r="Z202" s="3454" t="s">
        <v>122</v>
      </c>
      <c r="AA202" s="3447"/>
      <c r="AB202" s="3454" t="s">
        <v>123</v>
      </c>
      <c r="AC202" s="3474"/>
      <c r="AD202" s="3292"/>
      <c r="AE202" s="3460"/>
      <c r="AF202" s="3295"/>
      <c r="AG202" s="3460"/>
      <c r="AH202" s="3462"/>
      <c r="AI202" s="3300"/>
      <c r="BA202" s="8"/>
      <c r="BB202" s="8"/>
      <c r="EB202" s="428"/>
    </row>
    <row r="203" spans="1:132" ht="16.350000000000001" customHeight="1" x14ac:dyDescent="0.25">
      <c r="A203" s="3466"/>
      <c r="B203" s="3467"/>
      <c r="C203" s="805" t="s">
        <v>220</v>
      </c>
      <c r="D203" s="806" t="s">
        <v>18</v>
      </c>
      <c r="E203" s="436" t="s">
        <v>19</v>
      </c>
      <c r="F203" s="807" t="s">
        <v>18</v>
      </c>
      <c r="G203" s="808" t="s">
        <v>19</v>
      </c>
      <c r="H203" s="807" t="s">
        <v>18</v>
      </c>
      <c r="I203" s="808" t="s">
        <v>19</v>
      </c>
      <c r="J203" s="807" t="s">
        <v>18</v>
      </c>
      <c r="K203" s="808" t="s">
        <v>19</v>
      </c>
      <c r="L203" s="807" t="s">
        <v>18</v>
      </c>
      <c r="M203" s="808" t="s">
        <v>19</v>
      </c>
      <c r="N203" s="807" t="s">
        <v>18</v>
      </c>
      <c r="O203" s="808" t="s">
        <v>19</v>
      </c>
      <c r="P203" s="807" t="s">
        <v>18</v>
      </c>
      <c r="Q203" s="808" t="s">
        <v>19</v>
      </c>
      <c r="R203" s="807" t="s">
        <v>18</v>
      </c>
      <c r="S203" s="808" t="s">
        <v>19</v>
      </c>
      <c r="T203" s="807" t="s">
        <v>18</v>
      </c>
      <c r="U203" s="808" t="s">
        <v>19</v>
      </c>
      <c r="V203" s="807" t="s">
        <v>18</v>
      </c>
      <c r="W203" s="808" t="s">
        <v>19</v>
      </c>
      <c r="X203" s="807" t="s">
        <v>18</v>
      </c>
      <c r="Y203" s="808" t="s">
        <v>19</v>
      </c>
      <c r="Z203" s="807" t="s">
        <v>18</v>
      </c>
      <c r="AA203" s="808" t="s">
        <v>19</v>
      </c>
      <c r="AB203" s="807" t="s">
        <v>18</v>
      </c>
      <c r="AC203" s="809" t="s">
        <v>19</v>
      </c>
      <c r="AD203" s="810" t="s">
        <v>18</v>
      </c>
      <c r="AE203" s="808" t="s">
        <v>19</v>
      </c>
      <c r="AF203" s="810" t="s">
        <v>18</v>
      </c>
      <c r="AG203" s="808" t="s">
        <v>19</v>
      </c>
      <c r="AH203" s="3463"/>
      <c r="AI203" s="3465" t="s">
        <v>19</v>
      </c>
      <c r="BA203" s="8"/>
      <c r="BB203" s="8"/>
      <c r="EB203" s="428"/>
    </row>
    <row r="204" spans="1:132" ht="16.350000000000001" customHeight="1" x14ac:dyDescent="0.25">
      <c r="A204" s="3476" t="s">
        <v>221</v>
      </c>
      <c r="B204" s="811" t="s">
        <v>137</v>
      </c>
      <c r="C204" s="812">
        <f>SUM(D204+E204)</f>
        <v>0</v>
      </c>
      <c r="D204" s="443">
        <f>SUM(F204+H204+J204+L204+N204+P204+R204+T204+V204+X204+Z204+AB204)</f>
        <v>0</v>
      </c>
      <c r="E204" s="813">
        <f>SUM(G204+I204+K204+M204+O204+Q204+S204+U204+W204+Y204+AA204+AC204)</f>
        <v>0</v>
      </c>
      <c r="F204" s="814"/>
      <c r="G204" s="815"/>
      <c r="H204" s="814"/>
      <c r="I204" s="815"/>
      <c r="J204" s="814"/>
      <c r="K204" s="815"/>
      <c r="L204" s="814"/>
      <c r="M204" s="815"/>
      <c r="N204" s="814"/>
      <c r="O204" s="815"/>
      <c r="P204" s="814"/>
      <c r="Q204" s="816"/>
      <c r="R204" s="814"/>
      <c r="S204" s="816"/>
      <c r="T204" s="814"/>
      <c r="U204" s="815"/>
      <c r="V204" s="814"/>
      <c r="W204" s="815"/>
      <c r="X204" s="814"/>
      <c r="Y204" s="816"/>
      <c r="Z204" s="814"/>
      <c r="AA204" s="816"/>
      <c r="AB204" s="814"/>
      <c r="AC204" s="817"/>
      <c r="AD204" s="815"/>
      <c r="AE204" s="816"/>
      <c r="AF204" s="815"/>
      <c r="AG204" s="816"/>
      <c r="AH204" s="818"/>
      <c r="AI204" s="816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477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478" t="s">
        <v>223</v>
      </c>
      <c r="B206" s="3479"/>
      <c r="C206" s="819">
        <f>SUM(D206+E206)</f>
        <v>0</v>
      </c>
      <c r="D206" s="820">
        <f>SUM(D204+D205)</f>
        <v>0</v>
      </c>
      <c r="E206" s="821">
        <f>SUM(E204+E205)</f>
        <v>0</v>
      </c>
      <c r="F206" s="819">
        <f>SUM(F204+F205)</f>
        <v>0</v>
      </c>
      <c r="G206" s="822">
        <f t="shared" ref="G206:AI206" si="29">SUM(G204+G205)</f>
        <v>0</v>
      </c>
      <c r="H206" s="819">
        <f t="shared" si="29"/>
        <v>0</v>
      </c>
      <c r="I206" s="822">
        <f t="shared" si="29"/>
        <v>0</v>
      </c>
      <c r="J206" s="819">
        <f t="shared" si="29"/>
        <v>0</v>
      </c>
      <c r="K206" s="822">
        <f t="shared" si="29"/>
        <v>0</v>
      </c>
      <c r="L206" s="819">
        <f t="shared" si="29"/>
        <v>0</v>
      </c>
      <c r="M206" s="822">
        <f t="shared" si="29"/>
        <v>0</v>
      </c>
      <c r="N206" s="819">
        <f t="shared" si="29"/>
        <v>0</v>
      </c>
      <c r="O206" s="822">
        <f t="shared" si="29"/>
        <v>0</v>
      </c>
      <c r="P206" s="819">
        <f t="shared" si="29"/>
        <v>0</v>
      </c>
      <c r="Q206" s="822">
        <f t="shared" si="29"/>
        <v>0</v>
      </c>
      <c r="R206" s="819">
        <f t="shared" si="29"/>
        <v>0</v>
      </c>
      <c r="S206" s="822">
        <f t="shared" si="29"/>
        <v>0</v>
      </c>
      <c r="T206" s="819">
        <f t="shared" si="29"/>
        <v>0</v>
      </c>
      <c r="U206" s="822">
        <f t="shared" si="29"/>
        <v>0</v>
      </c>
      <c r="V206" s="819">
        <f t="shared" si="29"/>
        <v>0</v>
      </c>
      <c r="W206" s="822">
        <f t="shared" si="29"/>
        <v>0</v>
      </c>
      <c r="X206" s="819">
        <f t="shared" si="29"/>
        <v>0</v>
      </c>
      <c r="Y206" s="822">
        <f t="shared" si="29"/>
        <v>0</v>
      </c>
      <c r="Z206" s="819">
        <f t="shared" si="29"/>
        <v>0</v>
      </c>
      <c r="AA206" s="822">
        <f t="shared" si="29"/>
        <v>0</v>
      </c>
      <c r="AB206" s="819">
        <f t="shared" si="29"/>
        <v>0</v>
      </c>
      <c r="AC206" s="823">
        <f t="shared" si="29"/>
        <v>0</v>
      </c>
      <c r="AD206" s="824">
        <f t="shared" si="29"/>
        <v>0</v>
      </c>
      <c r="AE206" s="822">
        <f t="shared" si="29"/>
        <v>0</v>
      </c>
      <c r="AF206" s="824">
        <f t="shared" si="29"/>
        <v>0</v>
      </c>
      <c r="AG206" s="822">
        <f t="shared" si="29"/>
        <v>0</v>
      </c>
      <c r="AH206" s="825">
        <f t="shared" si="29"/>
        <v>0</v>
      </c>
      <c r="AI206" s="821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472" t="s">
        <v>225</v>
      </c>
      <c r="B208" s="3315"/>
      <c r="C208" s="3480" t="s">
        <v>67</v>
      </c>
      <c r="D208" s="3325"/>
      <c r="E208" s="3326"/>
      <c r="F208" s="3483" t="s">
        <v>28</v>
      </c>
      <c r="G208" s="3484"/>
      <c r="H208" s="3484"/>
      <c r="I208" s="3484"/>
      <c r="J208" s="3484"/>
      <c r="K208" s="3484"/>
      <c r="L208" s="3484"/>
      <c r="M208" s="3484"/>
      <c r="N208" s="3484"/>
      <c r="O208" s="3485"/>
      <c r="P208" s="3333" t="s">
        <v>226</v>
      </c>
      <c r="Q208" s="3315"/>
      <c r="R208" s="3333" t="s">
        <v>30</v>
      </c>
      <c r="S208" s="3315"/>
      <c r="T208" s="3483" t="s">
        <v>227</v>
      </c>
      <c r="U208" s="3484"/>
      <c r="V208" s="3484"/>
      <c r="W208" s="3486"/>
    </row>
    <row r="209" spans="1:130" ht="15" customHeight="1" x14ac:dyDescent="0.25">
      <c r="A209" s="3473"/>
      <c r="B209" s="3317"/>
      <c r="C209" s="3481"/>
      <c r="D209" s="3328"/>
      <c r="E209" s="3482"/>
      <c r="F209" s="3490" t="s">
        <v>31</v>
      </c>
      <c r="G209" s="3490"/>
      <c r="H209" s="3490" t="s">
        <v>32</v>
      </c>
      <c r="I209" s="3490"/>
      <c r="J209" s="3490" t="s">
        <v>142</v>
      </c>
      <c r="K209" s="3490"/>
      <c r="L209" s="3490" t="s">
        <v>228</v>
      </c>
      <c r="M209" s="3490"/>
      <c r="N209" s="3490" t="s">
        <v>229</v>
      </c>
      <c r="O209" s="3491"/>
      <c r="P209" s="3334"/>
      <c r="Q209" s="3467"/>
      <c r="R209" s="3334"/>
      <c r="S209" s="3467"/>
      <c r="T209" s="3476" t="s">
        <v>95</v>
      </c>
      <c r="U209" s="3338" t="s">
        <v>230</v>
      </c>
      <c r="V209" s="3476" t="s">
        <v>231</v>
      </c>
      <c r="W209" s="3476" t="s">
        <v>232</v>
      </c>
    </row>
    <row r="210" spans="1:130" s="467" customFormat="1" x14ac:dyDescent="0.25">
      <c r="A210" s="3466"/>
      <c r="B210" s="3467"/>
      <c r="C210" s="805" t="s">
        <v>220</v>
      </c>
      <c r="D210" s="806" t="s">
        <v>18</v>
      </c>
      <c r="E210" s="436" t="s">
        <v>19</v>
      </c>
      <c r="F210" s="807" t="s">
        <v>18</v>
      </c>
      <c r="G210" s="808" t="s">
        <v>19</v>
      </c>
      <c r="H210" s="807" t="s">
        <v>18</v>
      </c>
      <c r="I210" s="808" t="s">
        <v>19</v>
      </c>
      <c r="J210" s="807" t="s">
        <v>18</v>
      </c>
      <c r="K210" s="808" t="s">
        <v>19</v>
      </c>
      <c r="L210" s="807" t="s">
        <v>18</v>
      </c>
      <c r="M210" s="808" t="s">
        <v>19</v>
      </c>
      <c r="N210" s="807" t="s">
        <v>18</v>
      </c>
      <c r="O210" s="809" t="s">
        <v>19</v>
      </c>
      <c r="P210" s="810" t="s">
        <v>18</v>
      </c>
      <c r="Q210" s="808" t="s">
        <v>19</v>
      </c>
      <c r="R210" s="810" t="s">
        <v>18</v>
      </c>
      <c r="S210" s="808" t="s">
        <v>19</v>
      </c>
      <c r="T210" s="3477"/>
      <c r="U210" s="3489"/>
      <c r="V210" s="3477"/>
      <c r="W210" s="3477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3492" t="s">
        <v>233</v>
      </c>
      <c r="B211" s="3493"/>
      <c r="C211" s="819">
        <f>SUM(D211+E211)</f>
        <v>0</v>
      </c>
      <c r="D211" s="820">
        <f>SUM(F211+H211+J211+L211+N211)</f>
        <v>0</v>
      </c>
      <c r="E211" s="821">
        <f>SUM(G211+I211+K211+M211+O211)</f>
        <v>0</v>
      </c>
      <c r="F211" s="826"/>
      <c r="G211" s="827"/>
      <c r="H211" s="826"/>
      <c r="I211" s="827"/>
      <c r="J211" s="826"/>
      <c r="K211" s="827"/>
      <c r="L211" s="826"/>
      <c r="M211" s="827"/>
      <c r="N211" s="826"/>
      <c r="O211" s="828"/>
      <c r="P211" s="827"/>
      <c r="Q211" s="829"/>
      <c r="R211" s="827"/>
      <c r="S211" s="829"/>
      <c r="T211" s="830"/>
      <c r="U211" s="829"/>
      <c r="V211" s="830"/>
      <c r="W211" s="830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3472" t="s">
        <v>225</v>
      </c>
      <c r="B213" s="3315"/>
      <c r="C213" s="3417" t="s">
        <v>235</v>
      </c>
      <c r="D213" s="3494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466"/>
      <c r="B214" s="3467"/>
      <c r="C214" s="807" t="s">
        <v>18</v>
      </c>
      <c r="D214" s="809" t="s">
        <v>19</v>
      </c>
      <c r="E214" s="3415"/>
      <c r="F214" s="3467"/>
      <c r="X214" s="8"/>
      <c r="Y214" s="8"/>
      <c r="AY214" s="9"/>
      <c r="AZ214" s="9"/>
    </row>
    <row r="215" spans="1:130" x14ac:dyDescent="0.25">
      <c r="A215" s="3497" t="s">
        <v>236</v>
      </c>
      <c r="B215" s="3498"/>
      <c r="C215" s="814"/>
      <c r="D215" s="817"/>
      <c r="E215" s="816"/>
      <c r="F215" s="816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31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317"/>
      <c r="B219" s="481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317"/>
      <c r="B220" s="481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467"/>
      <c r="B221" s="482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831" t="s">
        <v>245</v>
      </c>
      <c r="C222" s="814"/>
      <c r="D222" s="817"/>
      <c r="E222" s="816"/>
      <c r="F222" s="816"/>
      <c r="G222" s="428"/>
      <c r="X222" s="8"/>
      <c r="Y222" s="8"/>
      <c r="AY222" s="9"/>
      <c r="AZ222" s="9"/>
    </row>
    <row r="223" spans="1:130" x14ac:dyDescent="0.25">
      <c r="A223" s="3317"/>
      <c r="B223" s="481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467"/>
      <c r="B224" s="832" t="s">
        <v>247</v>
      </c>
      <c r="C224" s="485"/>
      <c r="D224" s="833"/>
      <c r="E224" s="834"/>
      <c r="F224" s="834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3472" t="s">
        <v>249</v>
      </c>
      <c r="B226" s="3315"/>
      <c r="C226" s="3417" t="s">
        <v>250</v>
      </c>
      <c r="D226" s="3418"/>
      <c r="E226" s="3419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317"/>
      <c r="C227" s="3495" t="s">
        <v>251</v>
      </c>
      <c r="D227" s="3417" t="s">
        <v>252</v>
      </c>
      <c r="E227" s="3419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466"/>
      <c r="B228" s="3467"/>
      <c r="C228" s="3496"/>
      <c r="D228" s="835" t="s">
        <v>253</v>
      </c>
      <c r="E228" s="808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3497" t="s">
        <v>255</v>
      </c>
      <c r="B229" s="3498"/>
      <c r="C229" s="836"/>
      <c r="D229" s="814"/>
      <c r="E229" s="816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499" t="s">
        <v>259</v>
      </c>
      <c r="B233" s="3500"/>
      <c r="C233" s="838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3501" t="s">
        <v>21</v>
      </c>
      <c r="B249" s="3501"/>
      <c r="C249" s="3432" t="s">
        <v>67</v>
      </c>
      <c r="D249" s="3245"/>
      <c r="E249" s="3246"/>
      <c r="F249" s="3490" t="s">
        <v>28</v>
      </c>
      <c r="G249" s="3490"/>
      <c r="H249" s="3490"/>
      <c r="I249" s="3490"/>
      <c r="J249" s="3490"/>
      <c r="K249" s="3490"/>
      <c r="L249" s="3490"/>
      <c r="M249" s="3490"/>
      <c r="N249" s="3490"/>
      <c r="O249" s="3490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3501"/>
      <c r="B250" s="3501"/>
      <c r="C250" s="3433"/>
      <c r="D250" s="3215"/>
      <c r="E250" s="3415"/>
      <c r="F250" s="3417" t="s">
        <v>166</v>
      </c>
      <c r="G250" s="3419"/>
      <c r="H250" s="3417" t="s">
        <v>167</v>
      </c>
      <c r="I250" s="3419"/>
      <c r="J250" s="3417" t="s">
        <v>145</v>
      </c>
      <c r="K250" s="3419"/>
      <c r="L250" s="3445" t="s">
        <v>146</v>
      </c>
      <c r="M250" s="3446"/>
      <c r="N250" s="3446" t="s">
        <v>147</v>
      </c>
      <c r="O250" s="3447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3501"/>
      <c r="B251" s="3501"/>
      <c r="C251" s="730" t="s">
        <v>17</v>
      </c>
      <c r="D251" s="789" t="s">
        <v>18</v>
      </c>
      <c r="E251" s="387" t="s">
        <v>19</v>
      </c>
      <c r="F251" s="790" t="s">
        <v>18</v>
      </c>
      <c r="G251" s="387" t="s">
        <v>19</v>
      </c>
      <c r="H251" s="790" t="s">
        <v>18</v>
      </c>
      <c r="I251" s="387" t="s">
        <v>19</v>
      </c>
      <c r="J251" s="790" t="s">
        <v>18</v>
      </c>
      <c r="K251" s="387" t="s">
        <v>19</v>
      </c>
      <c r="L251" s="733" t="s">
        <v>18</v>
      </c>
      <c r="M251" s="388" t="s">
        <v>19</v>
      </c>
      <c r="N251" s="749" t="s">
        <v>18</v>
      </c>
      <c r="O251" s="734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3502" t="s">
        <v>98</v>
      </c>
      <c r="B252" s="839" t="s">
        <v>179</v>
      </c>
      <c r="C252" s="774">
        <f t="shared" ref="C252:C257" si="32">SUM(D252:E252)</f>
        <v>0</v>
      </c>
      <c r="D252" s="325">
        <f t="shared" ref="D252:E257" si="33">+F252+H252+J252+L252+N252</f>
        <v>0</v>
      </c>
      <c r="E252" s="793">
        <f t="shared" si="33"/>
        <v>0</v>
      </c>
      <c r="F252" s="794"/>
      <c r="G252" s="756"/>
      <c r="H252" s="700"/>
      <c r="I252" s="756"/>
      <c r="J252" s="700"/>
      <c r="K252" s="756"/>
      <c r="L252" s="700"/>
      <c r="M252" s="391"/>
      <c r="N252" s="391"/>
      <c r="O252" s="756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503"/>
      <c r="B254" s="547" t="s">
        <v>181</v>
      </c>
      <c r="C254" s="372">
        <f t="shared" si="32"/>
        <v>0</v>
      </c>
      <c r="D254" s="373">
        <f t="shared" si="33"/>
        <v>0</v>
      </c>
      <c r="E254" s="797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3502" t="s">
        <v>272</v>
      </c>
      <c r="B255" s="548" t="s">
        <v>179</v>
      </c>
      <c r="C255" s="774">
        <f t="shared" si="32"/>
        <v>0</v>
      </c>
      <c r="D255" s="325">
        <f t="shared" si="33"/>
        <v>0</v>
      </c>
      <c r="E255" s="793">
        <f t="shared" si="33"/>
        <v>0</v>
      </c>
      <c r="F255" s="794"/>
      <c r="G255" s="756"/>
      <c r="H255" s="700"/>
      <c r="I255" s="756"/>
      <c r="J255" s="700"/>
      <c r="K255" s="756"/>
      <c r="L255" s="700"/>
      <c r="M255" s="391"/>
      <c r="N255" s="391"/>
      <c r="O255" s="756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503"/>
      <c r="B257" s="840" t="s">
        <v>181</v>
      </c>
      <c r="C257" s="372">
        <f t="shared" si="32"/>
        <v>0</v>
      </c>
      <c r="D257" s="373">
        <f t="shared" si="33"/>
        <v>0</v>
      </c>
      <c r="E257" s="797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3504" t="s">
        <v>25</v>
      </c>
      <c r="B259" s="3504" t="s">
        <v>274</v>
      </c>
      <c r="C259" s="3432" t="s">
        <v>275</v>
      </c>
      <c r="D259" s="3245"/>
      <c r="E259" s="3246"/>
      <c r="F259" s="3417" t="s">
        <v>276</v>
      </c>
      <c r="G259" s="3418"/>
      <c r="H259" s="3418"/>
      <c r="I259" s="3418"/>
      <c r="J259" s="3418"/>
      <c r="K259" s="3418"/>
      <c r="L259" s="3418"/>
      <c r="M259" s="3418"/>
      <c r="N259" s="3418"/>
      <c r="O259" s="3418"/>
      <c r="P259" s="3418"/>
      <c r="Q259" s="3418"/>
      <c r="R259" s="3418"/>
      <c r="S259" s="3418"/>
      <c r="T259" s="3418"/>
      <c r="U259" s="3418"/>
      <c r="V259" s="3418"/>
      <c r="W259" s="3418"/>
      <c r="X259" s="3418"/>
      <c r="Y259" s="3418"/>
      <c r="Z259" s="3418"/>
      <c r="AA259" s="3418"/>
      <c r="AB259" s="3418"/>
      <c r="AC259" s="3418"/>
      <c r="AD259" s="3418"/>
      <c r="AE259" s="3418"/>
      <c r="AF259" s="3418"/>
      <c r="AG259" s="3418"/>
      <c r="AH259" s="3418"/>
      <c r="AI259" s="3418"/>
      <c r="AJ259" s="3418"/>
      <c r="AK259" s="3418"/>
      <c r="AL259" s="3418"/>
      <c r="AM259" s="3494"/>
      <c r="AN259" s="3506" t="s">
        <v>277</v>
      </c>
      <c r="AO259" s="3418"/>
      <c r="AP259" s="3418"/>
      <c r="AQ259" s="3418"/>
      <c r="AR259" s="3418"/>
      <c r="AS259" s="3418"/>
      <c r="AT259" s="3418"/>
      <c r="AU259" s="3494"/>
      <c r="AV259" s="3246" t="s">
        <v>278</v>
      </c>
      <c r="AW259" s="3441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433"/>
      <c r="D260" s="3215"/>
      <c r="E260" s="3415"/>
      <c r="F260" s="3417" t="s">
        <v>279</v>
      </c>
      <c r="G260" s="3419"/>
      <c r="H260" s="3417" t="s">
        <v>144</v>
      </c>
      <c r="I260" s="3419"/>
      <c r="J260" s="3417" t="s">
        <v>280</v>
      </c>
      <c r="K260" s="3419"/>
      <c r="L260" s="3417" t="s">
        <v>281</v>
      </c>
      <c r="M260" s="3419"/>
      <c r="N260" s="3417" t="s">
        <v>282</v>
      </c>
      <c r="O260" s="3419"/>
      <c r="P260" s="3435" t="s">
        <v>283</v>
      </c>
      <c r="Q260" s="3437"/>
      <c r="R260" s="3435" t="s">
        <v>284</v>
      </c>
      <c r="S260" s="3437"/>
      <c r="T260" s="3435" t="s">
        <v>285</v>
      </c>
      <c r="U260" s="3437"/>
      <c r="V260" s="3435" t="s">
        <v>286</v>
      </c>
      <c r="W260" s="3437"/>
      <c r="X260" s="3435" t="s">
        <v>287</v>
      </c>
      <c r="Y260" s="3437"/>
      <c r="Z260" s="3435" t="s">
        <v>288</v>
      </c>
      <c r="AA260" s="3437"/>
      <c r="AB260" s="3435" t="s">
        <v>289</v>
      </c>
      <c r="AC260" s="3437"/>
      <c r="AD260" s="3435" t="s">
        <v>290</v>
      </c>
      <c r="AE260" s="3437"/>
      <c r="AF260" s="3435" t="s">
        <v>291</v>
      </c>
      <c r="AG260" s="3437"/>
      <c r="AH260" s="3435" t="s">
        <v>292</v>
      </c>
      <c r="AI260" s="3437"/>
      <c r="AJ260" s="3435" t="s">
        <v>293</v>
      </c>
      <c r="AK260" s="3437"/>
      <c r="AL260" s="3435" t="s">
        <v>129</v>
      </c>
      <c r="AM260" s="3509"/>
      <c r="AN260" s="3506" t="s">
        <v>294</v>
      </c>
      <c r="AO260" s="3419"/>
      <c r="AP260" s="3417" t="s">
        <v>295</v>
      </c>
      <c r="AQ260" s="3419"/>
      <c r="AR260" s="3417" t="s">
        <v>296</v>
      </c>
      <c r="AS260" s="3419"/>
      <c r="AT260" s="3417" t="s">
        <v>297</v>
      </c>
      <c r="AU260" s="3494"/>
      <c r="AV260" s="3198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505"/>
      <c r="B261" s="3505"/>
      <c r="C261" s="730" t="s">
        <v>17</v>
      </c>
      <c r="D261" s="841" t="s">
        <v>18</v>
      </c>
      <c r="E261" s="555" t="s">
        <v>19</v>
      </c>
      <c r="F261" s="733" t="s">
        <v>18</v>
      </c>
      <c r="G261" s="555" t="s">
        <v>19</v>
      </c>
      <c r="H261" s="733" t="s">
        <v>18</v>
      </c>
      <c r="I261" s="555" t="s">
        <v>19</v>
      </c>
      <c r="J261" s="733" t="s">
        <v>18</v>
      </c>
      <c r="K261" s="555" t="s">
        <v>19</v>
      </c>
      <c r="L261" s="733" t="s">
        <v>18</v>
      </c>
      <c r="M261" s="555" t="s">
        <v>19</v>
      </c>
      <c r="N261" s="733" t="s">
        <v>18</v>
      </c>
      <c r="O261" s="555" t="s">
        <v>19</v>
      </c>
      <c r="P261" s="733" t="s">
        <v>18</v>
      </c>
      <c r="Q261" s="555" t="s">
        <v>19</v>
      </c>
      <c r="R261" s="733" t="s">
        <v>18</v>
      </c>
      <c r="S261" s="555" t="s">
        <v>19</v>
      </c>
      <c r="T261" s="733" t="s">
        <v>18</v>
      </c>
      <c r="U261" s="555" t="s">
        <v>19</v>
      </c>
      <c r="V261" s="733" t="s">
        <v>18</v>
      </c>
      <c r="W261" s="555" t="s">
        <v>19</v>
      </c>
      <c r="X261" s="733" t="s">
        <v>18</v>
      </c>
      <c r="Y261" s="555" t="s">
        <v>19</v>
      </c>
      <c r="Z261" s="733" t="s">
        <v>18</v>
      </c>
      <c r="AA261" s="555" t="s">
        <v>19</v>
      </c>
      <c r="AB261" s="733" t="s">
        <v>18</v>
      </c>
      <c r="AC261" s="555" t="s">
        <v>19</v>
      </c>
      <c r="AD261" s="733" t="s">
        <v>18</v>
      </c>
      <c r="AE261" s="555" t="s">
        <v>19</v>
      </c>
      <c r="AF261" s="733" t="s">
        <v>18</v>
      </c>
      <c r="AG261" s="555" t="s">
        <v>19</v>
      </c>
      <c r="AH261" s="733" t="s">
        <v>18</v>
      </c>
      <c r="AI261" s="555" t="s">
        <v>19</v>
      </c>
      <c r="AJ261" s="733" t="s">
        <v>18</v>
      </c>
      <c r="AK261" s="555" t="s">
        <v>19</v>
      </c>
      <c r="AL261" s="733" t="s">
        <v>18</v>
      </c>
      <c r="AM261" s="556" t="s">
        <v>19</v>
      </c>
      <c r="AN261" s="733" t="s">
        <v>18</v>
      </c>
      <c r="AO261" s="555" t="s">
        <v>19</v>
      </c>
      <c r="AP261" s="733" t="s">
        <v>18</v>
      </c>
      <c r="AQ261" s="555" t="s">
        <v>19</v>
      </c>
      <c r="AR261" s="733" t="s">
        <v>18</v>
      </c>
      <c r="AS261" s="555" t="s">
        <v>19</v>
      </c>
      <c r="AT261" s="733" t="s">
        <v>18</v>
      </c>
      <c r="AU261" s="556" t="s">
        <v>19</v>
      </c>
      <c r="AV261" s="3415"/>
      <c r="AW261" s="3422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842" t="s">
        <v>299</v>
      </c>
      <c r="C262" s="843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844">
        <f t="shared" ref="D262:E277" si="35">SUM(G262,I262,K262,M262,O262,Q262,S262,U262,W262,Y262,AA262,AC262,AE262,AG262,AI262,AK262,AM262)</f>
        <v>0</v>
      </c>
      <c r="F262" s="700"/>
      <c r="G262" s="756"/>
      <c r="H262" s="700"/>
      <c r="I262" s="756"/>
      <c r="J262" s="700"/>
      <c r="K262" s="756"/>
      <c r="L262" s="700"/>
      <c r="M262" s="756"/>
      <c r="N262" s="700"/>
      <c r="O262" s="756"/>
      <c r="P262" s="700"/>
      <c r="Q262" s="756"/>
      <c r="R262" s="700"/>
      <c r="S262" s="756"/>
      <c r="T262" s="700"/>
      <c r="U262" s="756"/>
      <c r="V262" s="700"/>
      <c r="W262" s="756"/>
      <c r="X262" s="700"/>
      <c r="Y262" s="756"/>
      <c r="Z262" s="700"/>
      <c r="AA262" s="756"/>
      <c r="AB262" s="700"/>
      <c r="AC262" s="756"/>
      <c r="AD262" s="700"/>
      <c r="AE262" s="756"/>
      <c r="AF262" s="700"/>
      <c r="AG262" s="756"/>
      <c r="AH262" s="700"/>
      <c r="AI262" s="756"/>
      <c r="AJ262" s="700"/>
      <c r="AK262" s="756"/>
      <c r="AL262" s="700"/>
      <c r="AM262" s="85"/>
      <c r="AN262" s="843">
        <f>SUM(AP262,AR262,AT262)</f>
        <v>0</v>
      </c>
      <c r="AO262" s="843">
        <f>SUM(AQ262,AS262,AU262)</f>
        <v>0</v>
      </c>
      <c r="AP262" s="700"/>
      <c r="AQ262" s="756"/>
      <c r="AR262" s="700"/>
      <c r="AS262" s="756"/>
      <c r="AT262" s="700"/>
      <c r="AU262" s="85"/>
      <c r="AV262" s="763"/>
      <c r="AW262" s="710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38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507"/>
      <c r="B264" s="845" t="s">
        <v>301</v>
      </c>
      <c r="C264" s="846">
        <f>SUM(D264,E264)</f>
        <v>0</v>
      </c>
      <c r="D264" s="847">
        <f t="shared" si="35"/>
        <v>0</v>
      </c>
      <c r="E264" s="848">
        <f t="shared" si="35"/>
        <v>0</v>
      </c>
      <c r="F264" s="849">
        <f t="shared" ref="F264:AN264" si="36">SUM(F262:F263)</f>
        <v>0</v>
      </c>
      <c r="G264" s="850">
        <f t="shared" si="36"/>
        <v>0</v>
      </c>
      <c r="H264" s="849">
        <f t="shared" si="36"/>
        <v>0</v>
      </c>
      <c r="I264" s="850">
        <f t="shared" si="36"/>
        <v>0</v>
      </c>
      <c r="J264" s="849">
        <f t="shared" si="36"/>
        <v>0</v>
      </c>
      <c r="K264" s="851">
        <f t="shared" si="36"/>
        <v>0</v>
      </c>
      <c r="L264" s="849">
        <f t="shared" si="36"/>
        <v>0</v>
      </c>
      <c r="M264" s="851">
        <f t="shared" si="36"/>
        <v>0</v>
      </c>
      <c r="N264" s="849">
        <f t="shared" si="36"/>
        <v>0</v>
      </c>
      <c r="O264" s="851">
        <f t="shared" si="36"/>
        <v>0</v>
      </c>
      <c r="P264" s="849">
        <f t="shared" si="36"/>
        <v>0</v>
      </c>
      <c r="Q264" s="851">
        <f t="shared" si="36"/>
        <v>0</v>
      </c>
      <c r="R264" s="849">
        <f t="shared" si="36"/>
        <v>0</v>
      </c>
      <c r="S264" s="851">
        <f t="shared" si="36"/>
        <v>0</v>
      </c>
      <c r="T264" s="849">
        <f t="shared" si="36"/>
        <v>0</v>
      </c>
      <c r="U264" s="851">
        <f t="shared" si="36"/>
        <v>0</v>
      </c>
      <c r="V264" s="849">
        <f t="shared" si="36"/>
        <v>0</v>
      </c>
      <c r="W264" s="851">
        <f t="shared" si="36"/>
        <v>0</v>
      </c>
      <c r="X264" s="849">
        <f t="shared" si="36"/>
        <v>0</v>
      </c>
      <c r="Y264" s="851">
        <f t="shared" si="36"/>
        <v>0</v>
      </c>
      <c r="Z264" s="849">
        <f t="shared" si="36"/>
        <v>0</v>
      </c>
      <c r="AA264" s="851">
        <f t="shared" si="36"/>
        <v>0</v>
      </c>
      <c r="AB264" s="849">
        <f t="shared" si="36"/>
        <v>0</v>
      </c>
      <c r="AC264" s="851">
        <f t="shared" si="36"/>
        <v>0</v>
      </c>
      <c r="AD264" s="849">
        <f t="shared" si="36"/>
        <v>0</v>
      </c>
      <c r="AE264" s="851">
        <f t="shared" si="36"/>
        <v>0</v>
      </c>
      <c r="AF264" s="849">
        <f t="shared" si="36"/>
        <v>0</v>
      </c>
      <c r="AG264" s="851">
        <f t="shared" si="36"/>
        <v>0</v>
      </c>
      <c r="AH264" s="849">
        <f t="shared" si="36"/>
        <v>0</v>
      </c>
      <c r="AI264" s="851">
        <f t="shared" si="36"/>
        <v>0</v>
      </c>
      <c r="AJ264" s="849">
        <f t="shared" si="36"/>
        <v>0</v>
      </c>
      <c r="AK264" s="851">
        <f t="shared" si="36"/>
        <v>0</v>
      </c>
      <c r="AL264" s="852">
        <f t="shared" si="36"/>
        <v>0</v>
      </c>
      <c r="AM264" s="853">
        <f>SUM(AM262:AM263)</f>
        <v>0</v>
      </c>
      <c r="AN264" s="846">
        <f t="shared" si="36"/>
        <v>0</v>
      </c>
      <c r="AO264" s="846">
        <f>SUM(AO262:AO263)</f>
        <v>0</v>
      </c>
      <c r="AP264" s="849">
        <f>SUM(AP262:AP263)</f>
        <v>0</v>
      </c>
      <c r="AQ264" s="851">
        <f t="shared" ref="AQ264:AW264" si="37">SUM(AQ262:AQ263)</f>
        <v>0</v>
      </c>
      <c r="AR264" s="849">
        <f t="shared" si="37"/>
        <v>0</v>
      </c>
      <c r="AS264" s="851">
        <f t="shared" si="37"/>
        <v>0</v>
      </c>
      <c r="AT264" s="852">
        <f t="shared" si="37"/>
        <v>0</v>
      </c>
      <c r="AU264" s="853">
        <f t="shared" si="37"/>
        <v>0</v>
      </c>
      <c r="AV264" s="850">
        <f>SUM(AV262:AV263)</f>
        <v>0</v>
      </c>
      <c r="AW264" s="854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842" t="s">
        <v>299</v>
      </c>
      <c r="C265" s="843">
        <f t="shared" si="34"/>
        <v>0</v>
      </c>
      <c r="D265" s="559">
        <f t="shared" si="35"/>
        <v>0</v>
      </c>
      <c r="E265" s="844">
        <f t="shared" si="35"/>
        <v>0</v>
      </c>
      <c r="F265" s="700"/>
      <c r="G265" s="756"/>
      <c r="H265" s="700"/>
      <c r="I265" s="756"/>
      <c r="J265" s="700"/>
      <c r="K265" s="756"/>
      <c r="L265" s="700"/>
      <c r="M265" s="756"/>
      <c r="N265" s="700"/>
      <c r="O265" s="756"/>
      <c r="P265" s="700"/>
      <c r="Q265" s="756"/>
      <c r="R265" s="700"/>
      <c r="S265" s="756"/>
      <c r="T265" s="700"/>
      <c r="U265" s="756"/>
      <c r="V265" s="700"/>
      <c r="W265" s="756"/>
      <c r="X265" s="700"/>
      <c r="Y265" s="756"/>
      <c r="Z265" s="700"/>
      <c r="AA265" s="756"/>
      <c r="AB265" s="700"/>
      <c r="AC265" s="756"/>
      <c r="AD265" s="700"/>
      <c r="AE265" s="756"/>
      <c r="AF265" s="700"/>
      <c r="AG265" s="756"/>
      <c r="AH265" s="700"/>
      <c r="AI265" s="756"/>
      <c r="AJ265" s="700"/>
      <c r="AK265" s="756"/>
      <c r="AL265" s="700"/>
      <c r="AM265" s="85"/>
      <c r="AN265" s="855"/>
      <c r="AO265" s="855"/>
      <c r="AP265" s="856"/>
      <c r="AQ265" s="857"/>
      <c r="AR265" s="856"/>
      <c r="AS265" s="857"/>
      <c r="AT265" s="856"/>
      <c r="AU265" s="577"/>
      <c r="AV265" s="858"/>
      <c r="AW265" s="859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38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38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38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38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38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507"/>
      <c r="B271" s="845" t="s">
        <v>301</v>
      </c>
      <c r="C271" s="846">
        <f t="shared" si="34"/>
        <v>0</v>
      </c>
      <c r="D271" s="847">
        <f t="shared" si="35"/>
        <v>0</v>
      </c>
      <c r="E271" s="848">
        <f t="shared" si="35"/>
        <v>0</v>
      </c>
      <c r="F271" s="849">
        <f t="shared" ref="F271:AM271" si="38">SUM(F265:F270)</f>
        <v>0</v>
      </c>
      <c r="G271" s="850">
        <f t="shared" si="38"/>
        <v>0</v>
      </c>
      <c r="H271" s="849">
        <f t="shared" si="38"/>
        <v>0</v>
      </c>
      <c r="I271" s="850">
        <f t="shared" si="38"/>
        <v>0</v>
      </c>
      <c r="J271" s="849">
        <f t="shared" si="38"/>
        <v>0</v>
      </c>
      <c r="K271" s="851">
        <f t="shared" si="38"/>
        <v>0</v>
      </c>
      <c r="L271" s="849">
        <f t="shared" si="38"/>
        <v>0</v>
      </c>
      <c r="M271" s="851">
        <f t="shared" si="38"/>
        <v>0</v>
      </c>
      <c r="N271" s="849">
        <f t="shared" si="38"/>
        <v>0</v>
      </c>
      <c r="O271" s="851">
        <f t="shared" si="38"/>
        <v>0</v>
      </c>
      <c r="P271" s="849">
        <f t="shared" si="38"/>
        <v>0</v>
      </c>
      <c r="Q271" s="851">
        <f t="shared" si="38"/>
        <v>0</v>
      </c>
      <c r="R271" s="849">
        <f t="shared" si="38"/>
        <v>0</v>
      </c>
      <c r="S271" s="851">
        <f t="shared" si="38"/>
        <v>0</v>
      </c>
      <c r="T271" s="849">
        <f t="shared" si="38"/>
        <v>0</v>
      </c>
      <c r="U271" s="851">
        <f t="shared" si="38"/>
        <v>0</v>
      </c>
      <c r="V271" s="849">
        <f t="shared" si="38"/>
        <v>0</v>
      </c>
      <c r="W271" s="851">
        <f t="shared" si="38"/>
        <v>0</v>
      </c>
      <c r="X271" s="849">
        <f t="shared" si="38"/>
        <v>0</v>
      </c>
      <c r="Y271" s="851">
        <f t="shared" si="38"/>
        <v>0</v>
      </c>
      <c r="Z271" s="849">
        <f t="shared" si="38"/>
        <v>0</v>
      </c>
      <c r="AA271" s="851">
        <f t="shared" si="38"/>
        <v>0</v>
      </c>
      <c r="AB271" s="849">
        <f t="shared" si="38"/>
        <v>0</v>
      </c>
      <c r="AC271" s="851">
        <f t="shared" si="38"/>
        <v>0</v>
      </c>
      <c r="AD271" s="849">
        <f t="shared" si="38"/>
        <v>0</v>
      </c>
      <c r="AE271" s="851">
        <f t="shared" si="38"/>
        <v>0</v>
      </c>
      <c r="AF271" s="849">
        <f t="shared" si="38"/>
        <v>0</v>
      </c>
      <c r="AG271" s="851">
        <f t="shared" si="38"/>
        <v>0</v>
      </c>
      <c r="AH271" s="849">
        <f t="shared" si="38"/>
        <v>0</v>
      </c>
      <c r="AI271" s="851">
        <f t="shared" si="38"/>
        <v>0</v>
      </c>
      <c r="AJ271" s="849">
        <f t="shared" si="38"/>
        <v>0</v>
      </c>
      <c r="AK271" s="851">
        <f t="shared" si="38"/>
        <v>0</v>
      </c>
      <c r="AL271" s="852">
        <f t="shared" si="38"/>
        <v>0</v>
      </c>
      <c r="AM271" s="853">
        <f t="shared" si="38"/>
        <v>0</v>
      </c>
      <c r="AN271" s="860"/>
      <c r="AO271" s="860"/>
      <c r="AP271" s="861"/>
      <c r="AQ271" s="862"/>
      <c r="AR271" s="861"/>
      <c r="AS271" s="862"/>
      <c r="AT271" s="863"/>
      <c r="AU271" s="864"/>
      <c r="AV271" s="865"/>
      <c r="AW271" s="866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842" t="s">
        <v>299</v>
      </c>
      <c r="C272" s="843">
        <f t="shared" si="34"/>
        <v>0</v>
      </c>
      <c r="D272" s="559">
        <f t="shared" si="35"/>
        <v>0</v>
      </c>
      <c r="E272" s="844">
        <f t="shared" si="35"/>
        <v>0</v>
      </c>
      <c r="F272" s="700"/>
      <c r="G272" s="756"/>
      <c r="H272" s="700"/>
      <c r="I272" s="756"/>
      <c r="J272" s="700"/>
      <c r="K272" s="756"/>
      <c r="L272" s="700"/>
      <c r="M272" s="756"/>
      <c r="N272" s="700"/>
      <c r="O272" s="756"/>
      <c r="P272" s="700"/>
      <c r="Q272" s="756"/>
      <c r="R272" s="700"/>
      <c r="S272" s="756"/>
      <c r="T272" s="700"/>
      <c r="U272" s="756"/>
      <c r="V272" s="700"/>
      <c r="W272" s="756"/>
      <c r="X272" s="700"/>
      <c r="Y272" s="756"/>
      <c r="Z272" s="700"/>
      <c r="AA272" s="756"/>
      <c r="AB272" s="700"/>
      <c r="AC272" s="756"/>
      <c r="AD272" s="700"/>
      <c r="AE272" s="756"/>
      <c r="AF272" s="700"/>
      <c r="AG272" s="756"/>
      <c r="AH272" s="700"/>
      <c r="AI272" s="756"/>
      <c r="AJ272" s="700"/>
      <c r="AK272" s="756"/>
      <c r="AL272" s="700"/>
      <c r="AM272" s="85"/>
      <c r="AN272" s="855"/>
      <c r="AO272" s="855"/>
      <c r="AP272" s="856"/>
      <c r="AQ272" s="857"/>
      <c r="AR272" s="856"/>
      <c r="AS272" s="857"/>
      <c r="AT272" s="856"/>
      <c r="AU272" s="577"/>
      <c r="AV272" s="858"/>
      <c r="AW272" s="859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38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38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38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38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38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507"/>
      <c r="B278" s="845" t="s">
        <v>301</v>
      </c>
      <c r="C278" s="846">
        <f t="shared" si="34"/>
        <v>0</v>
      </c>
      <c r="D278" s="847">
        <f t="shared" ref="D278:E293" si="39">SUM(F278,H278,J278,L278,N278,P278,R278,T278,V278,X278,Z278,AB278,AD278,AF278,AH278,AJ278,AL278)</f>
        <v>0</v>
      </c>
      <c r="E278" s="848">
        <f t="shared" si="39"/>
        <v>0</v>
      </c>
      <c r="F278" s="849">
        <f t="shared" ref="F278:AM278" si="40">SUM(F272:F277)</f>
        <v>0</v>
      </c>
      <c r="G278" s="850">
        <f t="shared" si="40"/>
        <v>0</v>
      </c>
      <c r="H278" s="849">
        <f t="shared" si="40"/>
        <v>0</v>
      </c>
      <c r="I278" s="850">
        <f t="shared" si="40"/>
        <v>0</v>
      </c>
      <c r="J278" s="849">
        <f t="shared" si="40"/>
        <v>0</v>
      </c>
      <c r="K278" s="851">
        <f t="shared" si="40"/>
        <v>0</v>
      </c>
      <c r="L278" s="849">
        <f t="shared" si="40"/>
        <v>0</v>
      </c>
      <c r="M278" s="851">
        <f t="shared" si="40"/>
        <v>0</v>
      </c>
      <c r="N278" s="849">
        <f t="shared" si="40"/>
        <v>0</v>
      </c>
      <c r="O278" s="851">
        <f t="shared" si="40"/>
        <v>0</v>
      </c>
      <c r="P278" s="849">
        <f t="shared" si="40"/>
        <v>0</v>
      </c>
      <c r="Q278" s="851">
        <f t="shared" si="40"/>
        <v>0</v>
      </c>
      <c r="R278" s="849">
        <f t="shared" si="40"/>
        <v>0</v>
      </c>
      <c r="S278" s="851">
        <f t="shared" si="40"/>
        <v>0</v>
      </c>
      <c r="T278" s="849">
        <f t="shared" si="40"/>
        <v>0</v>
      </c>
      <c r="U278" s="851">
        <f t="shared" si="40"/>
        <v>0</v>
      </c>
      <c r="V278" s="849">
        <f t="shared" si="40"/>
        <v>0</v>
      </c>
      <c r="W278" s="851">
        <f t="shared" si="40"/>
        <v>0</v>
      </c>
      <c r="X278" s="849">
        <f t="shared" si="40"/>
        <v>0</v>
      </c>
      <c r="Y278" s="851">
        <f t="shared" si="40"/>
        <v>0</v>
      </c>
      <c r="Z278" s="849">
        <f t="shared" si="40"/>
        <v>0</v>
      </c>
      <c r="AA278" s="851">
        <f t="shared" si="40"/>
        <v>0</v>
      </c>
      <c r="AB278" s="849">
        <f t="shared" si="40"/>
        <v>0</v>
      </c>
      <c r="AC278" s="851">
        <f t="shared" si="40"/>
        <v>0</v>
      </c>
      <c r="AD278" s="849">
        <f t="shared" si="40"/>
        <v>0</v>
      </c>
      <c r="AE278" s="851">
        <f t="shared" si="40"/>
        <v>0</v>
      </c>
      <c r="AF278" s="849">
        <f t="shared" si="40"/>
        <v>0</v>
      </c>
      <c r="AG278" s="851">
        <f t="shared" si="40"/>
        <v>0</v>
      </c>
      <c r="AH278" s="849">
        <f t="shared" si="40"/>
        <v>0</v>
      </c>
      <c r="AI278" s="851">
        <f t="shared" si="40"/>
        <v>0</v>
      </c>
      <c r="AJ278" s="849">
        <f t="shared" si="40"/>
        <v>0</v>
      </c>
      <c r="AK278" s="851">
        <f t="shared" si="40"/>
        <v>0</v>
      </c>
      <c r="AL278" s="852">
        <f t="shared" si="40"/>
        <v>0</v>
      </c>
      <c r="AM278" s="853">
        <f t="shared" si="40"/>
        <v>0</v>
      </c>
      <c r="AN278" s="860"/>
      <c r="AO278" s="860"/>
      <c r="AP278" s="861"/>
      <c r="AQ278" s="862"/>
      <c r="AR278" s="861"/>
      <c r="AS278" s="862"/>
      <c r="AT278" s="863"/>
      <c r="AU278" s="864"/>
      <c r="AV278" s="865"/>
      <c r="AW278" s="866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842" t="s">
        <v>299</v>
      </c>
      <c r="C279" s="843">
        <f t="shared" si="34"/>
        <v>0</v>
      </c>
      <c r="D279" s="559">
        <f t="shared" si="39"/>
        <v>0</v>
      </c>
      <c r="E279" s="844">
        <f t="shared" si="39"/>
        <v>0</v>
      </c>
      <c r="F279" s="700"/>
      <c r="G279" s="756"/>
      <c r="H279" s="700"/>
      <c r="I279" s="756"/>
      <c r="J279" s="700"/>
      <c r="K279" s="756"/>
      <c r="L279" s="700"/>
      <c r="M279" s="756"/>
      <c r="N279" s="700"/>
      <c r="O279" s="756"/>
      <c r="P279" s="700"/>
      <c r="Q279" s="756"/>
      <c r="R279" s="700"/>
      <c r="S279" s="756"/>
      <c r="T279" s="700"/>
      <c r="U279" s="756"/>
      <c r="V279" s="700"/>
      <c r="W279" s="756"/>
      <c r="X279" s="700"/>
      <c r="Y279" s="756"/>
      <c r="Z279" s="700"/>
      <c r="AA279" s="756"/>
      <c r="AB279" s="700"/>
      <c r="AC279" s="756"/>
      <c r="AD279" s="700"/>
      <c r="AE279" s="756"/>
      <c r="AF279" s="700"/>
      <c r="AG279" s="756"/>
      <c r="AH279" s="700"/>
      <c r="AI279" s="756"/>
      <c r="AJ279" s="700"/>
      <c r="AK279" s="756"/>
      <c r="AL279" s="700"/>
      <c r="AM279" s="85"/>
      <c r="AN279" s="855"/>
      <c r="AO279" s="855"/>
      <c r="AP279" s="856"/>
      <c r="AQ279" s="857"/>
      <c r="AR279" s="856"/>
      <c r="AS279" s="857"/>
      <c r="AT279" s="856"/>
      <c r="AU279" s="577"/>
      <c r="AV279" s="858"/>
      <c r="AW279" s="859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38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38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38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38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38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38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38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38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38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38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507"/>
      <c r="B290" s="845" t="s">
        <v>301</v>
      </c>
      <c r="C290" s="846">
        <f>SUM(D290,E290)</f>
        <v>0</v>
      </c>
      <c r="D290" s="847">
        <f t="shared" si="39"/>
        <v>0</v>
      </c>
      <c r="E290" s="848">
        <f t="shared" si="39"/>
        <v>0</v>
      </c>
      <c r="F290" s="849">
        <f t="shared" ref="F290:AM290" si="41">SUM(F279:F289)</f>
        <v>0</v>
      </c>
      <c r="G290" s="850">
        <f t="shared" si="41"/>
        <v>0</v>
      </c>
      <c r="H290" s="849">
        <f t="shared" si="41"/>
        <v>0</v>
      </c>
      <c r="I290" s="850">
        <f t="shared" si="41"/>
        <v>0</v>
      </c>
      <c r="J290" s="849">
        <f t="shared" si="41"/>
        <v>0</v>
      </c>
      <c r="K290" s="851">
        <f t="shared" si="41"/>
        <v>0</v>
      </c>
      <c r="L290" s="849">
        <f t="shared" si="41"/>
        <v>0</v>
      </c>
      <c r="M290" s="851">
        <f t="shared" si="41"/>
        <v>0</v>
      </c>
      <c r="N290" s="849">
        <f t="shared" si="41"/>
        <v>0</v>
      </c>
      <c r="O290" s="851">
        <f t="shared" si="41"/>
        <v>0</v>
      </c>
      <c r="P290" s="849">
        <f t="shared" si="41"/>
        <v>0</v>
      </c>
      <c r="Q290" s="851">
        <f t="shared" si="41"/>
        <v>0</v>
      </c>
      <c r="R290" s="849">
        <f t="shared" si="41"/>
        <v>0</v>
      </c>
      <c r="S290" s="851">
        <f t="shared" si="41"/>
        <v>0</v>
      </c>
      <c r="T290" s="849">
        <f t="shared" si="41"/>
        <v>0</v>
      </c>
      <c r="U290" s="851">
        <f t="shared" si="41"/>
        <v>0</v>
      </c>
      <c r="V290" s="849">
        <f t="shared" si="41"/>
        <v>0</v>
      </c>
      <c r="W290" s="851">
        <f t="shared" si="41"/>
        <v>0</v>
      </c>
      <c r="X290" s="849">
        <f t="shared" si="41"/>
        <v>0</v>
      </c>
      <c r="Y290" s="851">
        <f t="shared" si="41"/>
        <v>0</v>
      </c>
      <c r="Z290" s="849">
        <f t="shared" si="41"/>
        <v>0</v>
      </c>
      <c r="AA290" s="851">
        <f t="shared" si="41"/>
        <v>0</v>
      </c>
      <c r="AB290" s="849">
        <f t="shared" si="41"/>
        <v>0</v>
      </c>
      <c r="AC290" s="851">
        <f t="shared" si="41"/>
        <v>0</v>
      </c>
      <c r="AD290" s="849">
        <f t="shared" si="41"/>
        <v>0</v>
      </c>
      <c r="AE290" s="851">
        <f t="shared" si="41"/>
        <v>0</v>
      </c>
      <c r="AF290" s="849">
        <f t="shared" si="41"/>
        <v>0</v>
      </c>
      <c r="AG290" s="851">
        <f t="shared" si="41"/>
        <v>0</v>
      </c>
      <c r="AH290" s="849">
        <f t="shared" si="41"/>
        <v>0</v>
      </c>
      <c r="AI290" s="851">
        <f t="shared" si="41"/>
        <v>0</v>
      </c>
      <c r="AJ290" s="849">
        <f t="shared" si="41"/>
        <v>0</v>
      </c>
      <c r="AK290" s="851">
        <f t="shared" si="41"/>
        <v>0</v>
      </c>
      <c r="AL290" s="852">
        <f t="shared" si="41"/>
        <v>0</v>
      </c>
      <c r="AM290" s="853">
        <f t="shared" si="41"/>
        <v>0</v>
      </c>
      <c r="AN290" s="860"/>
      <c r="AO290" s="860"/>
      <c r="AP290" s="861"/>
      <c r="AQ290" s="862"/>
      <c r="AR290" s="861"/>
      <c r="AS290" s="862"/>
      <c r="AT290" s="863"/>
      <c r="AU290" s="864"/>
      <c r="AV290" s="865"/>
      <c r="AW290" s="866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842" t="s">
        <v>315</v>
      </c>
      <c r="C291" s="843">
        <f>SUM(D291,E291)</f>
        <v>0</v>
      </c>
      <c r="D291" s="559">
        <f t="shared" si="39"/>
        <v>0</v>
      </c>
      <c r="E291" s="844">
        <f t="shared" si="39"/>
        <v>0</v>
      </c>
      <c r="F291" s="700"/>
      <c r="G291" s="756"/>
      <c r="H291" s="700"/>
      <c r="I291" s="756"/>
      <c r="J291" s="700"/>
      <c r="K291" s="756"/>
      <c r="L291" s="700"/>
      <c r="M291" s="756"/>
      <c r="N291" s="700"/>
      <c r="O291" s="756"/>
      <c r="P291" s="700"/>
      <c r="Q291" s="756"/>
      <c r="R291" s="700"/>
      <c r="S291" s="756"/>
      <c r="T291" s="700"/>
      <c r="U291" s="756"/>
      <c r="V291" s="700"/>
      <c r="W291" s="756"/>
      <c r="X291" s="700"/>
      <c r="Y291" s="756"/>
      <c r="Z291" s="700"/>
      <c r="AA291" s="756"/>
      <c r="AB291" s="700"/>
      <c r="AC291" s="756"/>
      <c r="AD291" s="700"/>
      <c r="AE291" s="756"/>
      <c r="AF291" s="700"/>
      <c r="AG291" s="756"/>
      <c r="AH291" s="700"/>
      <c r="AI291" s="756"/>
      <c r="AJ291" s="700"/>
      <c r="AK291" s="756"/>
      <c r="AL291" s="700"/>
      <c r="AM291" s="85"/>
      <c r="AN291" s="855"/>
      <c r="AO291" s="855"/>
      <c r="AP291" s="856"/>
      <c r="AQ291" s="857"/>
      <c r="AR291" s="856"/>
      <c r="AS291" s="857"/>
      <c r="AT291" s="856"/>
      <c r="AU291" s="577"/>
      <c r="AV291" s="858"/>
      <c r="AW291" s="859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38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38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38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38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38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38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38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38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38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38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507"/>
      <c r="B302" s="845" t="s">
        <v>301</v>
      </c>
      <c r="C302" s="846">
        <f t="shared" si="42"/>
        <v>0</v>
      </c>
      <c r="D302" s="847">
        <f>SUM(F302,H302,J302,L302,N302,P302,R302,T302,V302,X302,Z302,AB302,AD302,AF302,AH302,AJ302,AL302)</f>
        <v>0</v>
      </c>
      <c r="E302" s="848">
        <f t="shared" si="43"/>
        <v>0</v>
      </c>
      <c r="F302" s="849">
        <f t="shared" ref="F302:AM302" si="44">SUM(F291:F301)</f>
        <v>0</v>
      </c>
      <c r="G302" s="850">
        <f t="shared" si="44"/>
        <v>0</v>
      </c>
      <c r="H302" s="849">
        <f t="shared" si="44"/>
        <v>0</v>
      </c>
      <c r="I302" s="850">
        <f t="shared" si="44"/>
        <v>0</v>
      </c>
      <c r="J302" s="849">
        <f t="shared" si="44"/>
        <v>0</v>
      </c>
      <c r="K302" s="851">
        <f t="shared" si="44"/>
        <v>0</v>
      </c>
      <c r="L302" s="849">
        <f t="shared" si="44"/>
        <v>0</v>
      </c>
      <c r="M302" s="851">
        <f t="shared" si="44"/>
        <v>0</v>
      </c>
      <c r="N302" s="849">
        <f t="shared" si="44"/>
        <v>0</v>
      </c>
      <c r="O302" s="851">
        <f t="shared" si="44"/>
        <v>0</v>
      </c>
      <c r="P302" s="849">
        <f t="shared" si="44"/>
        <v>0</v>
      </c>
      <c r="Q302" s="851">
        <f t="shared" si="44"/>
        <v>0</v>
      </c>
      <c r="R302" s="849">
        <f t="shared" si="44"/>
        <v>0</v>
      </c>
      <c r="S302" s="851">
        <f t="shared" si="44"/>
        <v>0</v>
      </c>
      <c r="T302" s="849">
        <f t="shared" si="44"/>
        <v>0</v>
      </c>
      <c r="U302" s="851">
        <f t="shared" si="44"/>
        <v>0</v>
      </c>
      <c r="V302" s="849">
        <f t="shared" si="44"/>
        <v>0</v>
      </c>
      <c r="W302" s="851">
        <f t="shared" si="44"/>
        <v>0</v>
      </c>
      <c r="X302" s="849">
        <f t="shared" si="44"/>
        <v>0</v>
      </c>
      <c r="Y302" s="851">
        <f t="shared" si="44"/>
        <v>0</v>
      </c>
      <c r="Z302" s="849">
        <f t="shared" si="44"/>
        <v>0</v>
      </c>
      <c r="AA302" s="851">
        <f t="shared" si="44"/>
        <v>0</v>
      </c>
      <c r="AB302" s="849">
        <f t="shared" si="44"/>
        <v>0</v>
      </c>
      <c r="AC302" s="851">
        <f t="shared" si="44"/>
        <v>0</v>
      </c>
      <c r="AD302" s="849">
        <f t="shared" si="44"/>
        <v>0</v>
      </c>
      <c r="AE302" s="851">
        <f t="shared" si="44"/>
        <v>0</v>
      </c>
      <c r="AF302" s="849">
        <f t="shared" si="44"/>
        <v>0</v>
      </c>
      <c r="AG302" s="851">
        <f t="shared" si="44"/>
        <v>0</v>
      </c>
      <c r="AH302" s="849">
        <f t="shared" si="44"/>
        <v>0</v>
      </c>
      <c r="AI302" s="851">
        <f t="shared" si="44"/>
        <v>0</v>
      </c>
      <c r="AJ302" s="849">
        <f t="shared" si="44"/>
        <v>0</v>
      </c>
      <c r="AK302" s="851">
        <f t="shared" si="44"/>
        <v>0</v>
      </c>
      <c r="AL302" s="852">
        <f t="shared" si="44"/>
        <v>0</v>
      </c>
      <c r="AM302" s="853">
        <f t="shared" si="44"/>
        <v>0</v>
      </c>
      <c r="AN302" s="860"/>
      <c r="AO302" s="860"/>
      <c r="AP302" s="861"/>
      <c r="AQ302" s="862"/>
      <c r="AR302" s="861"/>
      <c r="AS302" s="862"/>
      <c r="AT302" s="863"/>
      <c r="AU302" s="864"/>
      <c r="AV302" s="865"/>
      <c r="AW302" s="866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842" t="s">
        <v>299</v>
      </c>
      <c r="C303" s="843">
        <f t="shared" si="42"/>
        <v>0</v>
      </c>
      <c r="D303" s="559">
        <f t="shared" si="43"/>
        <v>0</v>
      </c>
      <c r="E303" s="844">
        <f t="shared" si="43"/>
        <v>0</v>
      </c>
      <c r="F303" s="700"/>
      <c r="G303" s="756"/>
      <c r="H303" s="700"/>
      <c r="I303" s="756"/>
      <c r="J303" s="700"/>
      <c r="K303" s="756"/>
      <c r="L303" s="700"/>
      <c r="M303" s="756"/>
      <c r="N303" s="700"/>
      <c r="O303" s="756"/>
      <c r="P303" s="700"/>
      <c r="Q303" s="756"/>
      <c r="R303" s="700"/>
      <c r="S303" s="756"/>
      <c r="T303" s="700"/>
      <c r="U303" s="756"/>
      <c r="V303" s="700"/>
      <c r="W303" s="756"/>
      <c r="X303" s="700"/>
      <c r="Y303" s="756"/>
      <c r="Z303" s="700"/>
      <c r="AA303" s="756"/>
      <c r="AB303" s="700"/>
      <c r="AC303" s="756"/>
      <c r="AD303" s="700"/>
      <c r="AE303" s="756"/>
      <c r="AF303" s="700"/>
      <c r="AG303" s="756"/>
      <c r="AH303" s="700"/>
      <c r="AI303" s="756"/>
      <c r="AJ303" s="700"/>
      <c r="AK303" s="756"/>
      <c r="AL303" s="700"/>
      <c r="AM303" s="85"/>
      <c r="AN303" s="855"/>
      <c r="AO303" s="855"/>
      <c r="AP303" s="856"/>
      <c r="AQ303" s="857"/>
      <c r="AR303" s="856"/>
      <c r="AS303" s="857"/>
      <c r="AT303" s="856"/>
      <c r="AU303" s="577"/>
      <c r="AV303" s="858"/>
      <c r="AW303" s="859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38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38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38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38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38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507"/>
      <c r="B309" s="845" t="s">
        <v>301</v>
      </c>
      <c r="C309" s="846">
        <f t="shared" si="42"/>
        <v>0</v>
      </c>
      <c r="D309" s="847">
        <f t="shared" si="43"/>
        <v>0</v>
      </c>
      <c r="E309" s="867">
        <f t="shared" si="43"/>
        <v>0</v>
      </c>
      <c r="F309" s="868">
        <f t="shared" ref="F309:AL309" si="45">SUM(F303:F308)</f>
        <v>0</v>
      </c>
      <c r="G309" s="851">
        <f t="shared" si="45"/>
        <v>0</v>
      </c>
      <c r="H309" s="868">
        <f>SUM(H303:H308)</f>
        <v>0</v>
      </c>
      <c r="I309" s="851">
        <f t="shared" si="45"/>
        <v>0</v>
      </c>
      <c r="J309" s="868">
        <f t="shared" si="45"/>
        <v>0</v>
      </c>
      <c r="K309" s="851">
        <f t="shared" si="45"/>
        <v>0</v>
      </c>
      <c r="L309" s="868">
        <f t="shared" si="45"/>
        <v>0</v>
      </c>
      <c r="M309" s="851">
        <f t="shared" si="45"/>
        <v>0</v>
      </c>
      <c r="N309" s="868">
        <f t="shared" si="45"/>
        <v>0</v>
      </c>
      <c r="O309" s="851">
        <f t="shared" si="45"/>
        <v>0</v>
      </c>
      <c r="P309" s="868">
        <f t="shared" si="45"/>
        <v>0</v>
      </c>
      <c r="Q309" s="851">
        <f t="shared" si="45"/>
        <v>0</v>
      </c>
      <c r="R309" s="868">
        <f t="shared" si="45"/>
        <v>0</v>
      </c>
      <c r="S309" s="851">
        <f t="shared" si="45"/>
        <v>0</v>
      </c>
      <c r="T309" s="868">
        <f t="shared" si="45"/>
        <v>0</v>
      </c>
      <c r="U309" s="851">
        <f t="shared" si="45"/>
        <v>0</v>
      </c>
      <c r="V309" s="868">
        <f t="shared" si="45"/>
        <v>0</v>
      </c>
      <c r="W309" s="851">
        <f t="shared" si="45"/>
        <v>0</v>
      </c>
      <c r="X309" s="868">
        <f t="shared" si="45"/>
        <v>0</v>
      </c>
      <c r="Y309" s="851">
        <f t="shared" si="45"/>
        <v>0</v>
      </c>
      <c r="Z309" s="868">
        <f t="shared" si="45"/>
        <v>0</v>
      </c>
      <c r="AA309" s="851">
        <f t="shared" si="45"/>
        <v>0</v>
      </c>
      <c r="AB309" s="868">
        <f t="shared" si="45"/>
        <v>0</v>
      </c>
      <c r="AC309" s="851">
        <f t="shared" si="45"/>
        <v>0</v>
      </c>
      <c r="AD309" s="868">
        <f t="shared" si="45"/>
        <v>0</v>
      </c>
      <c r="AE309" s="851">
        <f t="shared" si="45"/>
        <v>0</v>
      </c>
      <c r="AF309" s="868">
        <f t="shared" si="45"/>
        <v>0</v>
      </c>
      <c r="AG309" s="851">
        <f t="shared" si="45"/>
        <v>0</v>
      </c>
      <c r="AH309" s="868">
        <f t="shared" si="45"/>
        <v>0</v>
      </c>
      <c r="AI309" s="851">
        <f t="shared" si="45"/>
        <v>0</v>
      </c>
      <c r="AJ309" s="868">
        <f t="shared" si="45"/>
        <v>0</v>
      </c>
      <c r="AK309" s="851">
        <f t="shared" si="45"/>
        <v>0</v>
      </c>
      <c r="AL309" s="869">
        <f t="shared" si="45"/>
        <v>0</v>
      </c>
      <c r="AM309" s="853">
        <f>SUM(AM303:AM308)</f>
        <v>0</v>
      </c>
      <c r="AN309" s="870"/>
      <c r="AO309" s="870"/>
      <c r="AP309" s="871"/>
      <c r="AQ309" s="872"/>
      <c r="AR309" s="871"/>
      <c r="AS309" s="872"/>
      <c r="AT309" s="873"/>
      <c r="AU309" s="874"/>
      <c r="AV309" s="875"/>
      <c r="AW309" s="876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508" t="s">
        <v>319</v>
      </c>
      <c r="B310" s="3508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877">
        <f>SUM(F264,F271,F278,F290,F302,F309)</f>
        <v>0</v>
      </c>
      <c r="G310" s="617">
        <f>SUM(G264,G271,G278,G290,G302,G309)</f>
        <v>0</v>
      </c>
      <c r="H310" s="877">
        <f t="shared" ref="H310:AM310" si="46">SUM(H264,H271,H278,H290,H302,H309)</f>
        <v>0</v>
      </c>
      <c r="I310" s="617">
        <f t="shared" si="46"/>
        <v>0</v>
      </c>
      <c r="J310" s="877">
        <f t="shared" si="46"/>
        <v>0</v>
      </c>
      <c r="K310" s="617">
        <f t="shared" si="46"/>
        <v>0</v>
      </c>
      <c r="L310" s="877">
        <f t="shared" si="46"/>
        <v>0</v>
      </c>
      <c r="M310" s="617">
        <f>SUM(M264,M271,M278,M290,M302,M309)</f>
        <v>0</v>
      </c>
      <c r="N310" s="877">
        <f t="shared" si="46"/>
        <v>0</v>
      </c>
      <c r="O310" s="617">
        <f t="shared" si="46"/>
        <v>0</v>
      </c>
      <c r="P310" s="877">
        <f t="shared" si="46"/>
        <v>0</v>
      </c>
      <c r="Q310" s="617">
        <f t="shared" si="46"/>
        <v>0</v>
      </c>
      <c r="R310" s="877">
        <f t="shared" si="46"/>
        <v>0</v>
      </c>
      <c r="S310" s="617">
        <f t="shared" si="46"/>
        <v>0</v>
      </c>
      <c r="T310" s="877">
        <f t="shared" si="46"/>
        <v>0</v>
      </c>
      <c r="U310" s="617">
        <f t="shared" si="46"/>
        <v>0</v>
      </c>
      <c r="V310" s="877">
        <f t="shared" si="46"/>
        <v>0</v>
      </c>
      <c r="W310" s="851">
        <f t="shared" si="46"/>
        <v>0</v>
      </c>
      <c r="X310" s="877">
        <f t="shared" si="46"/>
        <v>0</v>
      </c>
      <c r="Y310" s="617">
        <f t="shared" si="46"/>
        <v>0</v>
      </c>
      <c r="Z310" s="877">
        <f t="shared" si="46"/>
        <v>0</v>
      </c>
      <c r="AA310" s="617">
        <f t="shared" si="46"/>
        <v>0</v>
      </c>
      <c r="AB310" s="877">
        <f t="shared" si="46"/>
        <v>0</v>
      </c>
      <c r="AC310" s="617">
        <f t="shared" si="46"/>
        <v>0</v>
      </c>
      <c r="AD310" s="877">
        <f t="shared" si="46"/>
        <v>0</v>
      </c>
      <c r="AE310" s="617">
        <f t="shared" si="46"/>
        <v>0</v>
      </c>
      <c r="AF310" s="877">
        <f t="shared" si="46"/>
        <v>0</v>
      </c>
      <c r="AG310" s="617">
        <f t="shared" si="46"/>
        <v>0</v>
      </c>
      <c r="AH310" s="877">
        <f t="shared" si="46"/>
        <v>0</v>
      </c>
      <c r="AI310" s="617">
        <f t="shared" si="46"/>
        <v>0</v>
      </c>
      <c r="AJ310" s="877">
        <f t="shared" si="46"/>
        <v>0</v>
      </c>
      <c r="AK310" s="617">
        <f t="shared" si="46"/>
        <v>0</v>
      </c>
      <c r="AL310" s="877">
        <f t="shared" si="46"/>
        <v>0</v>
      </c>
      <c r="AM310" s="619">
        <f t="shared" si="46"/>
        <v>0</v>
      </c>
      <c r="AN310" s="878">
        <f>SUM(AN264)</f>
        <v>0</v>
      </c>
      <c r="AO310" s="878">
        <f t="shared" ref="AO310:AW310" si="47">SUM(AO264)</f>
        <v>0</v>
      </c>
      <c r="AP310" s="877">
        <f t="shared" si="47"/>
        <v>0</v>
      </c>
      <c r="AQ310" s="617">
        <f t="shared" si="47"/>
        <v>0</v>
      </c>
      <c r="AR310" s="877">
        <f>SUM(AR264)</f>
        <v>0</v>
      </c>
      <c r="AS310" s="617">
        <f t="shared" si="47"/>
        <v>0</v>
      </c>
      <c r="AT310" s="877">
        <f t="shared" si="47"/>
        <v>0</v>
      </c>
      <c r="AU310" s="619">
        <f t="shared" si="47"/>
        <v>0</v>
      </c>
      <c r="AV310" s="879">
        <f t="shared" si="47"/>
        <v>0</v>
      </c>
      <c r="AW310" s="878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119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allowBlank="1" showInputMessage="1" showErrorMessage="1" sqref="A201:E206 F201:F203 G202:AC203 AI203 F206:AI206 AD203:AG203">
      <formula1>0</formula1>
      <formula2>1E+29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decimal" allowBlank="1" showErrorMessage="1" error="Error - Favor ingresar Números." sqref="F238:Y247">
      <formula1>0</formula1>
      <formula2>1E+29</formula2>
    </dataValidation>
    <dataValidation type="whole" operator="greaterThanOrEqual" allowBlank="1" showInputMessage="1" showErrorMessage="1" errorTitle="Error" error="Favor ingresar Números." sqref="C215:F224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166" sqref="A1:XFD104857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",[3]NOMBRE!B2," - ","( ",[3]NOMBRE!C2,[3]NOMBRE!D2,[3]NOMBRE!E2,[3]NOMBRE!F2,[3]NOMBRE!G2,"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",[3]NOMBRE!B6," - ","( ",[3]NOMBRE!C6,[3]NOMBRE!D6," )")</f>
        <v>MES: FEBRERO - ( 02 )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",[3]NOMBRE!B7)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696" t="s">
        <v>3</v>
      </c>
      <c r="B8" s="697"/>
      <c r="C8" s="697"/>
      <c r="D8" s="697"/>
      <c r="E8" s="697"/>
      <c r="F8" s="19"/>
      <c r="G8" s="20"/>
      <c r="H8" s="634"/>
      <c r="I8" s="635"/>
      <c r="J8" s="20"/>
      <c r="K8" s="894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3512" t="s">
        <v>4</v>
      </c>
      <c r="B9" s="3512"/>
      <c r="C9" s="3514" t="s">
        <v>5</v>
      </c>
      <c r="D9" s="3515"/>
      <c r="E9" s="3513"/>
      <c r="F9" s="3510" t="s">
        <v>6</v>
      </c>
      <c r="G9" s="3518"/>
      <c r="H9" s="3518"/>
      <c r="I9" s="3518"/>
      <c r="J9" s="3518"/>
      <c r="K9" s="3518"/>
      <c r="L9" s="3518"/>
      <c r="M9" s="3518"/>
      <c r="N9" s="3518"/>
      <c r="O9" s="3518"/>
      <c r="P9" s="3518"/>
      <c r="Q9" s="3518"/>
      <c r="R9" s="3518"/>
      <c r="S9" s="3518"/>
      <c r="T9" s="3518"/>
      <c r="U9" s="3518"/>
      <c r="V9" s="3518"/>
      <c r="W9" s="3518"/>
      <c r="X9" s="3518"/>
      <c r="Y9" s="3511"/>
      <c r="AY9" s="9"/>
      <c r="AZ9" s="9"/>
    </row>
    <row r="10" spans="1:130" ht="15" customHeight="1" x14ac:dyDescent="0.25">
      <c r="A10" s="3512"/>
      <c r="B10" s="3512"/>
      <c r="C10" s="3516"/>
      <c r="D10" s="3517"/>
      <c r="E10" s="3415"/>
      <c r="F10" s="3510" t="s">
        <v>7</v>
      </c>
      <c r="G10" s="3511"/>
      <c r="H10" s="3510" t="s">
        <v>8</v>
      </c>
      <c r="I10" s="3511"/>
      <c r="J10" s="3510" t="s">
        <v>9</v>
      </c>
      <c r="K10" s="3511"/>
      <c r="L10" s="3510" t="s">
        <v>10</v>
      </c>
      <c r="M10" s="3511"/>
      <c r="N10" s="3510" t="s">
        <v>11</v>
      </c>
      <c r="O10" s="3511"/>
      <c r="P10" s="3510" t="s">
        <v>12</v>
      </c>
      <c r="Q10" s="3511"/>
      <c r="R10" s="3510" t="s">
        <v>13</v>
      </c>
      <c r="S10" s="3511"/>
      <c r="T10" s="3510" t="s">
        <v>14</v>
      </c>
      <c r="U10" s="3511"/>
      <c r="V10" s="3510" t="s">
        <v>15</v>
      </c>
      <c r="W10" s="3511"/>
      <c r="X10" s="3510" t="s">
        <v>16</v>
      </c>
      <c r="Y10" s="3511"/>
      <c r="AY10" s="9"/>
      <c r="AZ10" s="9"/>
    </row>
    <row r="11" spans="1:130" ht="21" x14ac:dyDescent="0.25">
      <c r="A11" s="3512"/>
      <c r="B11" s="3512"/>
      <c r="C11" s="895" t="s">
        <v>17</v>
      </c>
      <c r="D11" s="896" t="s">
        <v>18</v>
      </c>
      <c r="E11" s="897" t="s">
        <v>19</v>
      </c>
      <c r="F11" s="898" t="s">
        <v>18</v>
      </c>
      <c r="G11" s="897" t="s">
        <v>19</v>
      </c>
      <c r="H11" s="898" t="s">
        <v>18</v>
      </c>
      <c r="I11" s="897" t="s">
        <v>19</v>
      </c>
      <c r="J11" s="898" t="s">
        <v>18</v>
      </c>
      <c r="K11" s="897" t="s">
        <v>19</v>
      </c>
      <c r="L11" s="898" t="s">
        <v>18</v>
      </c>
      <c r="M11" s="897" t="s">
        <v>19</v>
      </c>
      <c r="N11" s="898" t="s">
        <v>18</v>
      </c>
      <c r="O11" s="897" t="s">
        <v>19</v>
      </c>
      <c r="P11" s="898" t="s">
        <v>18</v>
      </c>
      <c r="Q11" s="897" t="s">
        <v>19</v>
      </c>
      <c r="R11" s="898" t="s">
        <v>18</v>
      </c>
      <c r="S11" s="897" t="s">
        <v>19</v>
      </c>
      <c r="T11" s="898" t="s">
        <v>18</v>
      </c>
      <c r="U11" s="897" t="s">
        <v>19</v>
      </c>
      <c r="V11" s="898" t="s">
        <v>18</v>
      </c>
      <c r="W11" s="897" t="s">
        <v>19</v>
      </c>
      <c r="X11" s="898" t="s">
        <v>18</v>
      </c>
      <c r="Y11" s="897" t="s">
        <v>19</v>
      </c>
      <c r="AY11" s="9"/>
      <c r="AZ11" s="9"/>
    </row>
    <row r="12" spans="1:130" x14ac:dyDescent="0.25">
      <c r="A12" s="3512" t="s">
        <v>20</v>
      </c>
      <c r="B12" s="3512"/>
      <c r="C12" s="899">
        <f>SUM(D12+E12)</f>
        <v>0</v>
      </c>
      <c r="D12" s="900">
        <f t="shared" ref="D12:E14" si="0">SUM(F12+H12+J12+L12+N12+P12+R12+T12+V12+X12)</f>
        <v>0</v>
      </c>
      <c r="E12" s="901">
        <f t="shared" si="0"/>
        <v>0</v>
      </c>
      <c r="F12" s="902"/>
      <c r="G12" s="903"/>
      <c r="H12" s="902"/>
      <c r="I12" s="903"/>
      <c r="J12" s="902"/>
      <c r="K12" s="903"/>
      <c r="L12" s="902"/>
      <c r="M12" s="903"/>
      <c r="N12" s="902"/>
      <c r="O12" s="903"/>
      <c r="P12" s="902"/>
      <c r="Q12" s="903"/>
      <c r="R12" s="902"/>
      <c r="S12" s="903"/>
      <c r="T12" s="902"/>
      <c r="U12" s="903"/>
      <c r="V12" s="902"/>
      <c r="W12" s="903"/>
      <c r="X12" s="902"/>
      <c r="Y12" s="903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513" t="s">
        <v>21</v>
      </c>
      <c r="B13" s="904" t="s">
        <v>22</v>
      </c>
      <c r="C13" s="905">
        <f>SUM(D13+E13)</f>
        <v>0</v>
      </c>
      <c r="D13" s="39">
        <f t="shared" si="0"/>
        <v>0</v>
      </c>
      <c r="E13" s="906">
        <f t="shared" si="0"/>
        <v>0</v>
      </c>
      <c r="F13" s="907"/>
      <c r="G13" s="908"/>
      <c r="H13" s="907"/>
      <c r="I13" s="908"/>
      <c r="J13" s="907"/>
      <c r="K13" s="908"/>
      <c r="L13" s="907"/>
      <c r="M13" s="908"/>
      <c r="N13" s="907"/>
      <c r="O13" s="908"/>
      <c r="P13" s="907"/>
      <c r="Q13" s="908"/>
      <c r="R13" s="907"/>
      <c r="S13" s="908"/>
      <c r="T13" s="907"/>
      <c r="U13" s="908"/>
      <c r="V13" s="907"/>
      <c r="W13" s="908"/>
      <c r="X13" s="907"/>
      <c r="Y13" s="908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415"/>
      <c r="B14" s="628" t="s">
        <v>23</v>
      </c>
      <c r="C14" s="44">
        <f>SUM(D14+E14)</f>
        <v>0</v>
      </c>
      <c r="D14" s="909">
        <f t="shared" si="0"/>
        <v>0</v>
      </c>
      <c r="E14" s="46">
        <f t="shared" si="0"/>
        <v>0</v>
      </c>
      <c r="F14" s="910"/>
      <c r="G14" s="911"/>
      <c r="H14" s="47"/>
      <c r="I14" s="48"/>
      <c r="J14" s="47"/>
      <c r="K14" s="48"/>
      <c r="L14" s="910"/>
      <c r="M14" s="911"/>
      <c r="N14" s="910"/>
      <c r="O14" s="911"/>
      <c r="P14" s="910"/>
      <c r="Q14" s="911"/>
      <c r="R14" s="910"/>
      <c r="S14" s="911"/>
      <c r="T14" s="910"/>
      <c r="U14" s="912"/>
      <c r="V14" s="910"/>
      <c r="W14" s="912"/>
      <c r="X14" s="910"/>
      <c r="Y14" s="911"/>
      <c r="Z14" s="35"/>
      <c r="AY14" s="9"/>
      <c r="AZ14" s="9"/>
    </row>
    <row r="15" spans="1:130" ht="15.75" x14ac:dyDescent="0.25">
      <c r="A15" s="696" t="s">
        <v>24</v>
      </c>
      <c r="B15" s="697"/>
      <c r="C15" s="697"/>
      <c r="D15" s="697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19"/>
      <c r="Q15" s="629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3520" t="s">
        <v>25</v>
      </c>
      <c r="B16" s="3520" t="s">
        <v>26</v>
      </c>
      <c r="C16" s="3514" t="s">
        <v>27</v>
      </c>
      <c r="D16" s="3515"/>
      <c r="E16" s="3513"/>
      <c r="F16" s="3522" t="s">
        <v>28</v>
      </c>
      <c r="G16" s="3523"/>
      <c r="H16" s="3523"/>
      <c r="I16" s="3523"/>
      <c r="J16" s="3523"/>
      <c r="K16" s="3523"/>
      <c r="L16" s="3523"/>
      <c r="M16" s="3523"/>
      <c r="N16" s="3523"/>
      <c r="O16" s="3523"/>
      <c r="P16" s="3523"/>
      <c r="Q16" s="3524"/>
      <c r="R16" s="3513" t="s">
        <v>29</v>
      </c>
      <c r="S16" s="3513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516"/>
      <c r="D17" s="3517"/>
      <c r="E17" s="3415"/>
      <c r="F17" s="3510" t="s">
        <v>31</v>
      </c>
      <c r="G17" s="3511"/>
      <c r="H17" s="3510" t="s">
        <v>32</v>
      </c>
      <c r="I17" s="3511"/>
      <c r="J17" s="3510" t="s">
        <v>15</v>
      </c>
      <c r="K17" s="3511"/>
      <c r="L17" s="3510" t="s">
        <v>33</v>
      </c>
      <c r="M17" s="3511"/>
      <c r="N17" s="3510" t="s">
        <v>34</v>
      </c>
      <c r="O17" s="3511"/>
      <c r="P17" s="3510" t="s">
        <v>35</v>
      </c>
      <c r="Q17" s="3519"/>
      <c r="R17" s="3198"/>
      <c r="S17" s="3198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521"/>
      <c r="B18" s="3521"/>
      <c r="C18" s="913" t="s">
        <v>17</v>
      </c>
      <c r="D18" s="914" t="s">
        <v>18</v>
      </c>
      <c r="E18" s="897" t="s">
        <v>19</v>
      </c>
      <c r="F18" s="895" t="s">
        <v>18</v>
      </c>
      <c r="G18" s="897" t="s">
        <v>19</v>
      </c>
      <c r="H18" s="895" t="s">
        <v>18</v>
      </c>
      <c r="I18" s="897" t="s">
        <v>19</v>
      </c>
      <c r="J18" s="895" t="s">
        <v>18</v>
      </c>
      <c r="K18" s="897" t="s">
        <v>19</v>
      </c>
      <c r="L18" s="895" t="s">
        <v>18</v>
      </c>
      <c r="M18" s="897" t="s">
        <v>19</v>
      </c>
      <c r="N18" s="895" t="s">
        <v>18</v>
      </c>
      <c r="O18" s="897" t="s">
        <v>19</v>
      </c>
      <c r="P18" s="895" t="s">
        <v>18</v>
      </c>
      <c r="Q18" s="915" t="s">
        <v>19</v>
      </c>
      <c r="R18" s="3415"/>
      <c r="S18" s="3415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3510" t="s">
        <v>36</v>
      </c>
      <c r="B19" s="3511"/>
      <c r="C19" s="916">
        <f>SUM(D19+E19)</f>
        <v>0</v>
      </c>
      <c r="D19" s="917">
        <f>SUM(F19+H19+J19+L19+N19+P19)</f>
        <v>0</v>
      </c>
      <c r="E19" s="918">
        <f>SUM(G19+I19+K19+M19+O19+Q19)</f>
        <v>0</v>
      </c>
      <c r="F19" s="902"/>
      <c r="G19" s="919"/>
      <c r="H19" s="902"/>
      <c r="I19" s="919"/>
      <c r="J19" s="919"/>
      <c r="K19" s="919"/>
      <c r="L19" s="919"/>
      <c r="M19" s="919"/>
      <c r="N19" s="919"/>
      <c r="O19" s="919"/>
      <c r="P19" s="919"/>
      <c r="Q19" s="919"/>
      <c r="R19" s="903"/>
      <c r="S19" s="903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 t="s">
        <v>37</v>
      </c>
      <c r="CH19" s="10"/>
      <c r="CI19" s="10" t="s">
        <v>38</v>
      </c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/>
      <c r="DH19" s="11">
        <v>0</v>
      </c>
      <c r="DI19" s="11"/>
      <c r="DJ19" s="11">
        <v>0</v>
      </c>
    </row>
    <row r="20" spans="1:114" s="12" customFormat="1" x14ac:dyDescent="0.25">
      <c r="A20" s="3520" t="s">
        <v>39</v>
      </c>
      <c r="B20" s="920" t="s">
        <v>22</v>
      </c>
      <c r="C20" s="905">
        <f>SUM(D20+E20)</f>
        <v>0</v>
      </c>
      <c r="D20" s="59">
        <f t="shared" ref="D20:E35" si="1">SUM(F20+H20+J20+L20+N20+P20)</f>
        <v>0</v>
      </c>
      <c r="E20" s="906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63"/>
      <c r="R20" s="187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72"/>
      <c r="R21" s="73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630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72"/>
      <c r="R22" s="73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521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82"/>
      <c r="R23" s="48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520" t="s">
        <v>43</v>
      </c>
      <c r="B24" s="920" t="s">
        <v>44</v>
      </c>
      <c r="C24" s="905">
        <f t="shared" si="2"/>
        <v>0</v>
      </c>
      <c r="D24" s="59">
        <f t="shared" si="1"/>
        <v>0</v>
      </c>
      <c r="E24" s="906">
        <f t="shared" si="1"/>
        <v>0</v>
      </c>
      <c r="F24" s="907"/>
      <c r="G24" s="921"/>
      <c r="H24" s="60"/>
      <c r="I24" s="61"/>
      <c r="J24" s="907"/>
      <c r="K24" s="921"/>
      <c r="L24" s="907"/>
      <c r="M24" s="921"/>
      <c r="N24" s="922"/>
      <c r="O24" s="921"/>
      <c r="P24" s="922"/>
      <c r="Q24" s="85"/>
      <c r="R24" s="908"/>
      <c r="S24" s="908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631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63"/>
      <c r="R25" s="187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631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63"/>
      <c r="R26" s="187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63"/>
      <c r="R27" s="187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63"/>
      <c r="R28" s="187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63"/>
      <c r="R29" s="187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63"/>
      <c r="R30" s="187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72"/>
      <c r="R31" s="73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95"/>
      <c r="R32" s="96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630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95"/>
      <c r="R33" s="96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665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95"/>
      <c r="R34" s="96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95"/>
      <c r="R35" s="96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11"/>
      <c r="R36" s="112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95"/>
      <c r="R37" s="96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520" t="s">
        <v>57</v>
      </c>
      <c r="B38" s="923" t="s">
        <v>40</v>
      </c>
      <c r="C38" s="916">
        <f t="shared" si="3"/>
        <v>0</v>
      </c>
      <c r="D38" s="917">
        <f t="shared" si="4"/>
        <v>0</v>
      </c>
      <c r="E38" s="906">
        <f t="shared" si="4"/>
        <v>0</v>
      </c>
      <c r="F38" s="907"/>
      <c r="G38" s="921"/>
      <c r="H38" s="907"/>
      <c r="I38" s="921"/>
      <c r="J38" s="907"/>
      <c r="K38" s="921"/>
      <c r="L38" s="907"/>
      <c r="M38" s="921"/>
      <c r="N38" s="907"/>
      <c r="O38" s="921"/>
      <c r="P38" s="922"/>
      <c r="Q38" s="85"/>
      <c r="R38" s="908"/>
      <c r="S38" s="908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630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72"/>
      <c r="R39" s="73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521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82"/>
      <c r="R40" s="48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924" t="s">
        <v>58</v>
      </c>
      <c r="B41" s="924"/>
      <c r="C41" s="924"/>
      <c r="D41" s="924"/>
      <c r="E41" s="924"/>
      <c r="F41" s="924"/>
      <c r="G41" s="924"/>
      <c r="H41" s="924"/>
      <c r="I41" s="924"/>
      <c r="J41" s="924"/>
      <c r="K41" s="924"/>
      <c r="L41" s="924"/>
      <c r="M41" s="924"/>
      <c r="N41" s="924"/>
      <c r="O41" s="924"/>
      <c r="P41" s="924"/>
      <c r="Q41" s="66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520" t="s">
        <v>59</v>
      </c>
      <c r="B42" s="3283" t="s">
        <v>27</v>
      </c>
      <c r="C42" s="3245"/>
      <c r="D42" s="3246"/>
      <c r="E42" s="3522" t="s">
        <v>28</v>
      </c>
      <c r="F42" s="3523"/>
      <c r="G42" s="3523"/>
      <c r="H42" s="3523"/>
      <c r="I42" s="3523"/>
      <c r="J42" s="3523"/>
      <c r="K42" s="3523"/>
      <c r="L42" s="3523"/>
      <c r="M42" s="3523"/>
      <c r="N42" s="3523"/>
      <c r="O42" s="3523"/>
      <c r="P42" s="3525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516"/>
      <c r="C43" s="3517"/>
      <c r="D43" s="3415"/>
      <c r="E43" s="3510" t="s">
        <v>31</v>
      </c>
      <c r="F43" s="3511"/>
      <c r="G43" s="3510" t="s">
        <v>32</v>
      </c>
      <c r="H43" s="3511"/>
      <c r="I43" s="3510" t="s">
        <v>15</v>
      </c>
      <c r="J43" s="3511"/>
      <c r="K43" s="3510" t="s">
        <v>33</v>
      </c>
      <c r="L43" s="3511"/>
      <c r="M43" s="3510" t="s">
        <v>34</v>
      </c>
      <c r="N43" s="3511"/>
      <c r="O43" s="3510" t="s">
        <v>35</v>
      </c>
      <c r="P43" s="3511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521"/>
      <c r="B44" s="913" t="s">
        <v>17</v>
      </c>
      <c r="C44" s="914" t="s">
        <v>18</v>
      </c>
      <c r="D44" s="698" t="s">
        <v>19</v>
      </c>
      <c r="E44" s="895" t="s">
        <v>18</v>
      </c>
      <c r="F44" s="624" t="s">
        <v>19</v>
      </c>
      <c r="G44" s="895" t="s">
        <v>18</v>
      </c>
      <c r="H44" s="624" t="s">
        <v>19</v>
      </c>
      <c r="I44" s="895" t="s">
        <v>18</v>
      </c>
      <c r="J44" s="624" t="s">
        <v>19</v>
      </c>
      <c r="K44" s="895" t="s">
        <v>18</v>
      </c>
      <c r="L44" s="624" t="s">
        <v>19</v>
      </c>
      <c r="M44" s="895" t="s">
        <v>18</v>
      </c>
      <c r="N44" s="624" t="s">
        <v>19</v>
      </c>
      <c r="O44" s="895" t="s">
        <v>18</v>
      </c>
      <c r="P44" s="624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925" t="s">
        <v>40</v>
      </c>
      <c r="B45" s="926">
        <f>SUM(C45+D45)</f>
        <v>0</v>
      </c>
      <c r="C45" s="121">
        <f>SUM(E45+G45+I45+K45+M45+O45)</f>
        <v>0</v>
      </c>
      <c r="D45" s="927">
        <f>SUM(F45+H45+J45+L45+N45+P45)</f>
        <v>0</v>
      </c>
      <c r="E45" s="907"/>
      <c r="F45" s="908"/>
      <c r="G45" s="907"/>
      <c r="H45" s="908"/>
      <c r="I45" s="907"/>
      <c r="J45" s="921"/>
      <c r="K45" s="907"/>
      <c r="L45" s="921"/>
      <c r="M45" s="922"/>
      <c r="N45" s="921"/>
      <c r="O45" s="922"/>
      <c r="P45" s="921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IF(B45&lt;[3]A05!C90,"*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IF(B45&lt;[3]A05!C90,1,0)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IF(B46&lt;[3]A05!C91,"*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IF(B46&lt;[3]A05!C91,1,0)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IF(B47&lt;[3]A05!C92,"*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IF(B47&lt;[3]A05!C92,1,0)</f>
        <v>0</v>
      </c>
    </row>
    <row r="48" spans="1:105" s="12" customFormat="1" x14ac:dyDescent="0.25">
      <c r="A48" s="928" t="s">
        <v>60</v>
      </c>
      <c r="B48" s="929">
        <f>SUM(C48:D48)</f>
        <v>0</v>
      </c>
      <c r="C48" s="930">
        <f t="shared" si="5"/>
        <v>0</v>
      </c>
      <c r="D48" s="931">
        <f t="shared" si="5"/>
        <v>0</v>
      </c>
      <c r="E48" s="902"/>
      <c r="F48" s="903"/>
      <c r="G48" s="902"/>
      <c r="H48" s="903"/>
      <c r="I48" s="902"/>
      <c r="J48" s="919"/>
      <c r="K48" s="902"/>
      <c r="L48" s="919"/>
      <c r="M48" s="932"/>
      <c r="N48" s="919"/>
      <c r="O48" s="932"/>
      <c r="P48" s="919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IF(B48&lt;[3]A05!C93,"*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IF(B48&lt;[3]A05!C93,1,0)</f>
        <v>0</v>
      </c>
    </row>
    <row r="49" spans="1:108" s="12" customFormat="1" x14ac:dyDescent="0.25">
      <c r="A49" s="696" t="s">
        <v>61</v>
      </c>
      <c r="B49" s="697"/>
      <c r="C49" s="697"/>
      <c r="D49" s="697"/>
      <c r="E49" s="697"/>
      <c r="F49" s="697"/>
      <c r="G49" s="697"/>
      <c r="H49" s="697"/>
      <c r="I49" s="67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527" t="s">
        <v>21</v>
      </c>
      <c r="B50" s="3283" t="s">
        <v>5</v>
      </c>
      <c r="C50" s="3245"/>
      <c r="D50" s="3246"/>
      <c r="E50" s="3512" t="s">
        <v>28</v>
      </c>
      <c r="F50" s="3512"/>
      <c r="G50" s="3512"/>
      <c r="H50" s="351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516"/>
      <c r="C51" s="3517"/>
      <c r="D51" s="3415"/>
      <c r="E51" s="3510" t="s">
        <v>8</v>
      </c>
      <c r="F51" s="3511"/>
      <c r="G51" s="3510" t="s">
        <v>9</v>
      </c>
      <c r="H51" s="351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528"/>
      <c r="B52" s="913" t="s">
        <v>17</v>
      </c>
      <c r="C52" s="914" t="s">
        <v>18</v>
      </c>
      <c r="D52" s="698" t="s">
        <v>19</v>
      </c>
      <c r="E52" s="895" t="s">
        <v>18</v>
      </c>
      <c r="F52" s="897" t="s">
        <v>19</v>
      </c>
      <c r="G52" s="895" t="s">
        <v>18</v>
      </c>
      <c r="H52" s="897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928" t="s">
        <v>62</v>
      </c>
      <c r="B53" s="933">
        <f>SUM(C53+D53)</f>
        <v>0</v>
      </c>
      <c r="C53" s="934">
        <f>SUM(E53+G53)</f>
        <v>0</v>
      </c>
      <c r="D53" s="918">
        <f>SUM(F53+H53)</f>
        <v>0</v>
      </c>
      <c r="E53" s="935">
        <f>SUM(E54:E56)</f>
        <v>0</v>
      </c>
      <c r="F53" s="931">
        <f>SUM(F54:F56)</f>
        <v>0</v>
      </c>
      <c r="G53" s="936">
        <f>SUM(G54:G56)</f>
        <v>0</v>
      </c>
      <c r="H53" s="937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696" t="s">
        <v>65</v>
      </c>
      <c r="B57" s="697"/>
      <c r="C57" s="697"/>
      <c r="D57" s="697"/>
      <c r="E57" s="697"/>
      <c r="F57" s="697"/>
      <c r="G57" s="697"/>
      <c r="H57" s="697"/>
      <c r="I57" s="697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283" t="s">
        <v>66</v>
      </c>
      <c r="B58" s="3246"/>
      <c r="C58" s="3520" t="s">
        <v>67</v>
      </c>
      <c r="D58" s="3510" t="s">
        <v>68</v>
      </c>
      <c r="E58" s="3518"/>
      <c r="F58" s="3518"/>
      <c r="G58" s="3518"/>
      <c r="H58" s="3518"/>
      <c r="I58" s="3519"/>
      <c r="J58" s="3407" t="s">
        <v>29</v>
      </c>
      <c r="K58" s="324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516"/>
      <c r="B59" s="3415"/>
      <c r="C59" s="3521"/>
      <c r="D59" s="938" t="s">
        <v>69</v>
      </c>
      <c r="E59" s="938" t="s">
        <v>70</v>
      </c>
      <c r="F59" s="897" t="s">
        <v>71</v>
      </c>
      <c r="G59" s="939" t="s">
        <v>72</v>
      </c>
      <c r="H59" s="940" t="s">
        <v>73</v>
      </c>
      <c r="I59" s="941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905">
        <f>SUM(D60:G60)</f>
        <v>0</v>
      </c>
      <c r="D60" s="942"/>
      <c r="E60" s="942"/>
      <c r="F60" s="908"/>
      <c r="G60" s="943"/>
      <c r="H60" s="944"/>
      <c r="I60" s="945"/>
      <c r="J60" s="943"/>
      <c r="K60" s="921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946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947"/>
      <c r="V61" s="946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947"/>
      <c r="V62" s="946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948"/>
      <c r="V63" s="946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696" t="s">
        <v>82</v>
      </c>
      <c r="B67" s="697"/>
      <c r="C67" s="697"/>
      <c r="D67" s="697"/>
      <c r="E67" s="697"/>
      <c r="F67" s="697"/>
      <c r="G67" s="697"/>
      <c r="H67" s="697"/>
      <c r="I67" s="697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3283" t="s">
        <v>5</v>
      </c>
      <c r="C68" s="3245"/>
      <c r="D68" s="3246"/>
      <c r="E68" s="3534" t="s">
        <v>28</v>
      </c>
      <c r="F68" s="3534"/>
      <c r="G68" s="3534"/>
      <c r="H68" s="3535"/>
      <c r="I68" s="3518" t="s">
        <v>83</v>
      </c>
      <c r="J68" s="3529"/>
      <c r="K68" s="3530" t="s">
        <v>84</v>
      </c>
      <c r="L68" s="3529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3516"/>
      <c r="C69" s="3215"/>
      <c r="D69" s="3415"/>
      <c r="E69" s="3530" t="s">
        <v>83</v>
      </c>
      <c r="F69" s="3529"/>
      <c r="G69" s="3518" t="s">
        <v>84</v>
      </c>
      <c r="H69" s="3531"/>
      <c r="I69" s="3407" t="s">
        <v>29</v>
      </c>
      <c r="J69" s="3532" t="s">
        <v>30</v>
      </c>
      <c r="K69" s="3533" t="s">
        <v>29</v>
      </c>
      <c r="L69" s="3532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15"/>
      <c r="B70" s="949" t="s">
        <v>17</v>
      </c>
      <c r="C70" s="950" t="s">
        <v>18</v>
      </c>
      <c r="D70" s="698" t="s">
        <v>19</v>
      </c>
      <c r="E70" s="895" t="s">
        <v>18</v>
      </c>
      <c r="F70" s="951" t="s">
        <v>19</v>
      </c>
      <c r="G70" s="895" t="s">
        <v>18</v>
      </c>
      <c r="H70" s="952" t="s">
        <v>19</v>
      </c>
      <c r="I70" s="3410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9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907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9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9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9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953"/>
      <c r="V74" s="953"/>
      <c r="W74" s="953"/>
      <c r="X74" s="953"/>
      <c r="Y74" s="953"/>
      <c r="Z74" s="954"/>
      <c r="AA74" s="954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954"/>
      <c r="V75" s="954"/>
      <c r="W75" s="954"/>
      <c r="X75" s="954"/>
      <c r="Y75" s="954"/>
      <c r="Z75" s="954"/>
      <c r="AA75" s="954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520" t="s">
        <v>88</v>
      </c>
      <c r="B76" s="3520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704"/>
      <c r="R76" s="704"/>
      <c r="S76" s="704"/>
      <c r="T76" s="704"/>
      <c r="U76" s="704"/>
      <c r="V76" s="704"/>
      <c r="W76" s="704"/>
      <c r="X76" s="704"/>
      <c r="Y76" s="704"/>
      <c r="Z76" s="704"/>
      <c r="AZ76" s="9"/>
    </row>
    <row r="77" spans="1:130" x14ac:dyDescent="0.25">
      <c r="A77" s="3521"/>
      <c r="B77" s="3521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704"/>
      <c r="R77" s="704"/>
      <c r="S77" s="704"/>
      <c r="T77" s="704"/>
      <c r="U77" s="704"/>
      <c r="V77" s="704"/>
      <c r="W77" s="704"/>
      <c r="X77" s="704"/>
      <c r="Y77" s="704"/>
      <c r="Z77" s="704"/>
      <c r="AZ77" s="9"/>
    </row>
    <row r="78" spans="1:130" x14ac:dyDescent="0.25">
      <c r="A78" s="955" t="s">
        <v>67</v>
      </c>
      <c r="B78" s="955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948"/>
      <c r="R78" s="948"/>
      <c r="S78" s="956"/>
      <c r="T78" s="956"/>
      <c r="U78" s="956"/>
      <c r="V78" s="956"/>
      <c r="W78" s="956"/>
      <c r="X78" s="956"/>
      <c r="Y78" s="948"/>
      <c r="Z78" s="948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948"/>
      <c r="R79" s="948"/>
      <c r="S79" s="956"/>
      <c r="T79" s="956"/>
      <c r="U79" s="956"/>
      <c r="V79" s="956"/>
      <c r="W79" s="956"/>
      <c r="X79" s="956"/>
      <c r="Y79" s="948"/>
      <c r="Z79" s="948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948"/>
      <c r="R80" s="948"/>
      <c r="S80" s="956"/>
      <c r="T80" s="956"/>
      <c r="U80" s="956"/>
      <c r="V80" s="956"/>
      <c r="W80" s="956"/>
      <c r="X80" s="956"/>
      <c r="Y80" s="948"/>
      <c r="Z80" s="948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948"/>
      <c r="R81" s="948"/>
      <c r="S81" s="956"/>
      <c r="T81" s="956"/>
      <c r="U81" s="956"/>
      <c r="V81" s="956"/>
      <c r="W81" s="956"/>
      <c r="X81" s="956"/>
      <c r="Y81" s="948"/>
      <c r="Z81" s="94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948"/>
      <c r="R82" s="948"/>
      <c r="S82" s="956"/>
      <c r="T82" s="956"/>
      <c r="U82" s="956"/>
      <c r="V82" s="956"/>
      <c r="W82" s="956"/>
      <c r="X82" s="956"/>
      <c r="Y82" s="948"/>
      <c r="Z82" s="94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948"/>
      <c r="S83" s="948"/>
      <c r="T83" s="948"/>
      <c r="U83" s="956"/>
      <c r="V83" s="956"/>
      <c r="W83" s="956"/>
      <c r="X83" s="956"/>
      <c r="Y83" s="956"/>
      <c r="Z83" s="948"/>
      <c r="AA83" s="94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940" t="s">
        <v>93</v>
      </c>
      <c r="B84" s="938" t="s">
        <v>94</v>
      </c>
      <c r="C84" s="938" t="s">
        <v>95</v>
      </c>
      <c r="D84" s="938" t="s">
        <v>96</v>
      </c>
      <c r="E84" s="938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957"/>
      <c r="R84" s="957"/>
      <c r="S84" s="957"/>
      <c r="T84" s="958"/>
      <c r="U84" s="958"/>
      <c r="V84" s="958"/>
      <c r="W84" s="958"/>
      <c r="X84" s="958"/>
      <c r="Y84" s="957"/>
      <c r="Z84" s="957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959" t="s">
        <v>98</v>
      </c>
      <c r="B85" s="942"/>
      <c r="C85" s="942"/>
      <c r="D85" s="942"/>
      <c r="E85" s="942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960"/>
      <c r="R85" s="960"/>
      <c r="S85" s="960"/>
      <c r="T85" s="961"/>
      <c r="U85" s="961"/>
      <c r="V85" s="961"/>
      <c r="W85" s="961"/>
      <c r="X85" s="961"/>
      <c r="Y85" s="960"/>
      <c r="Z85" s="960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962" t="s">
        <v>99</v>
      </c>
      <c r="B86" s="963"/>
      <c r="C86" s="963"/>
      <c r="D86" s="963"/>
      <c r="E86" s="963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960"/>
      <c r="R86" s="960"/>
      <c r="S86" s="960"/>
      <c r="T86" s="960"/>
      <c r="U86" s="960"/>
      <c r="V86" s="960"/>
      <c r="W86" s="960"/>
      <c r="X86" s="960"/>
      <c r="Y86" s="960"/>
      <c r="Z86" s="960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964"/>
      <c r="J87" s="965"/>
      <c r="K87" s="964"/>
      <c r="L87" s="960"/>
      <c r="M87" s="960"/>
      <c r="N87" s="960"/>
      <c r="O87" s="960"/>
      <c r="P87" s="966"/>
      <c r="Q87" s="965"/>
      <c r="R87" s="960"/>
      <c r="S87" s="960"/>
      <c r="T87" s="960"/>
      <c r="U87" s="960"/>
      <c r="V87" s="960"/>
      <c r="W87" s="960"/>
      <c r="X87" s="960"/>
      <c r="Y87" s="960"/>
      <c r="Z87" s="960"/>
      <c r="AA87" s="960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541" t="s">
        <v>101</v>
      </c>
      <c r="B88" s="3542"/>
      <c r="C88" s="967" t="s">
        <v>102</v>
      </c>
      <c r="D88" s="968" t="s">
        <v>103</v>
      </c>
      <c r="E88" s="968" t="s">
        <v>104</v>
      </c>
      <c r="F88" s="968" t="s">
        <v>105</v>
      </c>
      <c r="G88" s="223"/>
      <c r="H88" s="223"/>
      <c r="I88" s="969"/>
      <c r="J88" s="969"/>
      <c r="K88" s="964"/>
      <c r="L88" s="960"/>
      <c r="M88" s="960"/>
      <c r="N88" s="960"/>
      <c r="O88" s="960"/>
      <c r="P88" s="960"/>
      <c r="Q88" s="960"/>
      <c r="R88" s="699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542" t="s">
        <v>106</v>
      </c>
      <c r="B89" s="970" t="s">
        <v>107</v>
      </c>
      <c r="C89" s="942"/>
      <c r="D89" s="971"/>
      <c r="E89" s="942"/>
      <c r="F89" s="942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972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973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973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26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973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974"/>
      <c r="L93" s="975"/>
      <c r="M93" s="975"/>
      <c r="N93" s="973"/>
      <c r="O93" s="973"/>
      <c r="P93" s="973"/>
      <c r="Q93" s="973"/>
      <c r="R93" s="973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543" t="s">
        <v>113</v>
      </c>
      <c r="B94" s="3544"/>
      <c r="C94" s="3536" t="s">
        <v>67</v>
      </c>
      <c r="D94" s="3537"/>
      <c r="E94" s="3538"/>
      <c r="F94" s="3536" t="s">
        <v>114</v>
      </c>
      <c r="G94" s="3538"/>
      <c r="H94" s="3536" t="s">
        <v>115</v>
      </c>
      <c r="I94" s="3538"/>
      <c r="J94" s="977"/>
      <c r="K94" s="978"/>
      <c r="L94" s="975"/>
      <c r="M94" s="975"/>
      <c r="N94" s="978"/>
      <c r="O94" s="978"/>
      <c r="P94" s="973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415"/>
      <c r="C95" s="979" t="s">
        <v>17</v>
      </c>
      <c r="D95" s="980" t="s">
        <v>18</v>
      </c>
      <c r="E95" s="981" t="s">
        <v>19</v>
      </c>
      <c r="F95" s="982" t="s">
        <v>18</v>
      </c>
      <c r="G95" s="981" t="s">
        <v>19</v>
      </c>
      <c r="H95" s="982" t="s">
        <v>18</v>
      </c>
      <c r="I95" s="983" t="s">
        <v>19</v>
      </c>
      <c r="J95" s="977"/>
      <c r="K95" s="978"/>
      <c r="L95" s="978"/>
      <c r="M95" s="975"/>
      <c r="N95" s="975"/>
      <c r="O95" s="978"/>
      <c r="P95" s="978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536" t="s">
        <v>67</v>
      </c>
      <c r="B96" s="3538"/>
      <c r="C96" s="984">
        <f>SUM(C97:C101)</f>
        <v>0</v>
      </c>
      <c r="D96" s="985">
        <f t="shared" ref="D96:I96" si="9">SUM(D97:D101)</f>
        <v>0</v>
      </c>
      <c r="E96" s="986">
        <f t="shared" si="9"/>
        <v>0</v>
      </c>
      <c r="F96" s="987">
        <f>SUM(F97:F101)</f>
        <v>0</v>
      </c>
      <c r="G96" s="988">
        <f t="shared" si="9"/>
        <v>0</v>
      </c>
      <c r="H96" s="987">
        <f t="shared" si="9"/>
        <v>0</v>
      </c>
      <c r="I96" s="988">
        <f t="shared" si="9"/>
        <v>0</v>
      </c>
      <c r="J96" s="989"/>
      <c r="K96" s="978"/>
      <c r="L96" s="978"/>
      <c r="M96" s="975"/>
      <c r="N96" s="975"/>
      <c r="O96" s="990"/>
      <c r="P96" s="990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539" t="s">
        <v>22</v>
      </c>
      <c r="B97" s="3540"/>
      <c r="C97" s="991">
        <f>SUM(D97+E97)</f>
        <v>0</v>
      </c>
      <c r="D97" s="992">
        <f>SUM(F97+H97)</f>
        <v>0</v>
      </c>
      <c r="E97" s="993">
        <f t="shared" ref="D97:E101" si="10">SUM(G97+I97)</f>
        <v>0</v>
      </c>
      <c r="F97" s="994"/>
      <c r="G97" s="995"/>
      <c r="H97" s="994"/>
      <c r="I97" s="996"/>
      <c r="J97" s="997"/>
      <c r="K97" s="978"/>
      <c r="L97" s="978"/>
      <c r="M97" s="975"/>
      <c r="N97" s="975"/>
      <c r="O97" s="990"/>
      <c r="P97" s="990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997"/>
      <c r="K98" s="978"/>
      <c r="L98" s="978"/>
      <c r="M98" s="975"/>
      <c r="N98" s="975"/>
      <c r="O98" s="990"/>
      <c r="P98" s="990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997"/>
      <c r="K99" s="978"/>
      <c r="L99" s="978"/>
      <c r="M99" s="975"/>
      <c r="N99" s="975"/>
      <c r="O99" s="990"/>
      <c r="P99" s="990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997"/>
      <c r="K100" s="978"/>
      <c r="L100" s="978"/>
      <c r="M100" s="975"/>
      <c r="N100" s="975"/>
      <c r="O100" s="990"/>
      <c r="P100" s="990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997"/>
      <c r="K101" s="978"/>
      <c r="L101" s="978"/>
      <c r="M101" s="975"/>
      <c r="N101" s="975"/>
      <c r="O101" s="990"/>
      <c r="P101" s="990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546" t="s">
        <v>120</v>
      </c>
      <c r="B104" s="3547"/>
      <c r="C104" s="3551" t="s">
        <v>121</v>
      </c>
      <c r="D104" s="3245"/>
      <c r="E104" s="3544"/>
      <c r="F104" s="3552" t="s">
        <v>28</v>
      </c>
      <c r="G104" s="3553"/>
      <c r="H104" s="3553"/>
      <c r="I104" s="3553"/>
      <c r="J104" s="3553"/>
      <c r="K104" s="3553"/>
      <c r="L104" s="3553"/>
      <c r="M104" s="3553"/>
      <c r="N104" s="3553"/>
      <c r="O104" s="3553"/>
      <c r="P104" s="3553"/>
      <c r="Q104" s="3553"/>
      <c r="R104" s="3553"/>
      <c r="S104" s="3553"/>
      <c r="T104" s="3553"/>
      <c r="U104" s="3554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548"/>
      <c r="B105" s="3549"/>
      <c r="C105" s="3516"/>
      <c r="D105" s="3215"/>
      <c r="E105" s="3415"/>
      <c r="F105" s="3536" t="s">
        <v>122</v>
      </c>
      <c r="G105" s="3537"/>
      <c r="H105" s="3536" t="s">
        <v>123</v>
      </c>
      <c r="I105" s="3538"/>
      <c r="J105" s="3536" t="s">
        <v>124</v>
      </c>
      <c r="K105" s="3538"/>
      <c r="L105" s="3536" t="s">
        <v>125</v>
      </c>
      <c r="M105" s="3538"/>
      <c r="N105" s="3536" t="s">
        <v>126</v>
      </c>
      <c r="O105" s="3538"/>
      <c r="P105" s="3536" t="s">
        <v>127</v>
      </c>
      <c r="Q105" s="3538"/>
      <c r="R105" s="3536" t="s">
        <v>128</v>
      </c>
      <c r="S105" s="3538"/>
      <c r="T105" s="3536" t="s">
        <v>129</v>
      </c>
      <c r="U105" s="3538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550"/>
      <c r="B106" s="3449"/>
      <c r="C106" s="979" t="s">
        <v>17</v>
      </c>
      <c r="D106" s="998" t="s">
        <v>18</v>
      </c>
      <c r="E106" s="698" t="s">
        <v>19</v>
      </c>
      <c r="F106" s="982" t="s">
        <v>18</v>
      </c>
      <c r="G106" s="625" t="s">
        <v>19</v>
      </c>
      <c r="H106" s="982" t="s">
        <v>18</v>
      </c>
      <c r="I106" s="999" t="s">
        <v>19</v>
      </c>
      <c r="J106" s="982" t="s">
        <v>18</v>
      </c>
      <c r="K106" s="999" t="s">
        <v>19</v>
      </c>
      <c r="L106" s="982" t="s">
        <v>18</v>
      </c>
      <c r="M106" s="999" t="s">
        <v>19</v>
      </c>
      <c r="N106" s="982" t="s">
        <v>18</v>
      </c>
      <c r="O106" s="999" t="s">
        <v>19</v>
      </c>
      <c r="P106" s="982" t="s">
        <v>18</v>
      </c>
      <c r="Q106" s="999" t="s">
        <v>19</v>
      </c>
      <c r="R106" s="982" t="s">
        <v>18</v>
      </c>
      <c r="S106" s="999" t="s">
        <v>19</v>
      </c>
      <c r="T106" s="982" t="s">
        <v>18</v>
      </c>
      <c r="U106" s="999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555" t="s">
        <v>130</v>
      </c>
      <c r="B107" s="3555"/>
      <c r="C107" s="1000">
        <f>SUM(D107+E107)</f>
        <v>0</v>
      </c>
      <c r="D107" s="39">
        <f>+H107+J107+L107+N107+P107+R107+T107</f>
        <v>0</v>
      </c>
      <c r="E107" s="1001">
        <f>+I107+K107+M107+O107+Q107+S107+U107</f>
        <v>0</v>
      </c>
      <c r="F107" s="1002"/>
      <c r="G107" s="1003"/>
      <c r="H107" s="907"/>
      <c r="I107" s="921"/>
      <c r="J107" s="907"/>
      <c r="K107" s="921"/>
      <c r="L107" s="907"/>
      <c r="M107" s="921"/>
      <c r="N107" s="907"/>
      <c r="O107" s="921"/>
      <c r="P107" s="1004"/>
      <c r="Q107" s="921"/>
      <c r="R107" s="1004"/>
      <c r="S107" s="921"/>
      <c r="T107" s="1004"/>
      <c r="U107" s="921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1006"/>
      <c r="Q112" s="1005"/>
      <c r="R112" s="1006"/>
      <c r="S112" s="1005"/>
      <c r="T112" s="1006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558" t="s">
        <v>136</v>
      </c>
      <c r="B113" s="1007" t="s">
        <v>137</v>
      </c>
      <c r="C113" s="1008">
        <f t="shared" si="11"/>
        <v>0</v>
      </c>
      <c r="D113" s="1009">
        <f t="shared" ref="D113:E115" si="13">SUM(F113+H113+J113+L113+N113+P113+R113+T113)</f>
        <v>0</v>
      </c>
      <c r="E113" s="1001">
        <f t="shared" si="13"/>
        <v>0</v>
      </c>
      <c r="F113" s="907"/>
      <c r="G113" s="1010"/>
      <c r="H113" s="907"/>
      <c r="I113" s="1011"/>
      <c r="J113" s="907"/>
      <c r="K113" s="921"/>
      <c r="L113" s="907"/>
      <c r="M113" s="921"/>
      <c r="N113" s="907"/>
      <c r="O113" s="1011"/>
      <c r="P113" s="907"/>
      <c r="Q113" s="1011"/>
      <c r="R113" s="907"/>
      <c r="S113" s="1011"/>
      <c r="T113" s="907"/>
      <c r="U113" s="1011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521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764"/>
      <c r="K116" s="764"/>
      <c r="L116" s="765"/>
      <c r="M116" s="766"/>
      <c r="N116" s="767"/>
      <c r="O116" s="311"/>
      <c r="P116" s="767"/>
      <c r="Q116" s="317"/>
      <c r="R116" s="768"/>
      <c r="S116" s="768"/>
      <c r="T116" s="767"/>
      <c r="U116" s="767"/>
      <c r="V116" s="767"/>
      <c r="W116" s="311"/>
      <c r="X116" s="767"/>
      <c r="Y116" s="311"/>
      <c r="Z116" s="769"/>
      <c r="AA116" s="320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3552" t="s">
        <v>28</v>
      </c>
      <c r="G117" s="3553"/>
      <c r="H117" s="3553"/>
      <c r="I117" s="3553"/>
      <c r="J117" s="3553"/>
      <c r="K117" s="3553"/>
      <c r="L117" s="3553"/>
      <c r="M117" s="3553"/>
      <c r="N117" s="3553"/>
      <c r="O117" s="3553"/>
      <c r="P117" s="3553"/>
      <c r="Q117" s="3553"/>
      <c r="R117" s="3553"/>
      <c r="S117" s="3553"/>
      <c r="T117" s="3258"/>
      <c r="U117" s="3258"/>
      <c r="V117" s="3553"/>
      <c r="W117" s="3553"/>
      <c r="X117" s="3553"/>
      <c r="Y117" s="3553"/>
      <c r="Z117" s="3553"/>
      <c r="AA117" s="3554"/>
      <c r="AY117" s="9"/>
      <c r="AZ117" s="9"/>
    </row>
    <row r="118" spans="1:130" ht="15" customHeight="1" x14ac:dyDescent="0.25">
      <c r="A118" s="3188"/>
      <c r="B118" s="3188"/>
      <c r="C118" s="3516"/>
      <c r="D118" s="3215"/>
      <c r="E118" s="3415"/>
      <c r="F118" s="3536" t="s">
        <v>141</v>
      </c>
      <c r="G118" s="3538"/>
      <c r="H118" s="3536" t="s">
        <v>142</v>
      </c>
      <c r="I118" s="3538"/>
      <c r="J118" s="3536" t="s">
        <v>143</v>
      </c>
      <c r="K118" s="3538"/>
      <c r="L118" s="3537" t="s">
        <v>144</v>
      </c>
      <c r="M118" s="3538"/>
      <c r="N118" s="3536" t="s">
        <v>145</v>
      </c>
      <c r="O118" s="3538"/>
      <c r="P118" s="3536" t="s">
        <v>146</v>
      </c>
      <c r="Q118" s="3538"/>
      <c r="R118" s="3536" t="s">
        <v>147</v>
      </c>
      <c r="S118" s="3538"/>
      <c r="T118" s="3536" t="s">
        <v>148</v>
      </c>
      <c r="U118" s="3538"/>
      <c r="V118" s="3536" t="s">
        <v>149</v>
      </c>
      <c r="W118" s="3538"/>
      <c r="X118" s="3536" t="s">
        <v>150</v>
      </c>
      <c r="Y118" s="3538"/>
      <c r="Z118" s="3556" t="s">
        <v>129</v>
      </c>
      <c r="AA118" s="3557"/>
      <c r="AY118" s="9"/>
      <c r="AZ118" s="9"/>
    </row>
    <row r="119" spans="1:130" ht="21" x14ac:dyDescent="0.25">
      <c r="A119" s="3521"/>
      <c r="B119" s="3521"/>
      <c r="C119" s="982" t="s">
        <v>17</v>
      </c>
      <c r="D119" s="998" t="s">
        <v>18</v>
      </c>
      <c r="E119" s="983" t="s">
        <v>19</v>
      </c>
      <c r="F119" s="982" t="s">
        <v>18</v>
      </c>
      <c r="G119" s="698" t="s">
        <v>19</v>
      </c>
      <c r="H119" s="982" t="s">
        <v>18</v>
      </c>
      <c r="I119" s="698" t="s">
        <v>19</v>
      </c>
      <c r="J119" s="982" t="s">
        <v>18</v>
      </c>
      <c r="K119" s="698" t="s">
        <v>19</v>
      </c>
      <c r="L119" s="980" t="s">
        <v>18</v>
      </c>
      <c r="M119" s="698" t="s">
        <v>19</v>
      </c>
      <c r="N119" s="982" t="s">
        <v>18</v>
      </c>
      <c r="O119" s="698" t="s">
        <v>19</v>
      </c>
      <c r="P119" s="982" t="s">
        <v>18</v>
      </c>
      <c r="Q119" s="698" t="s">
        <v>19</v>
      </c>
      <c r="R119" s="982" t="s">
        <v>18</v>
      </c>
      <c r="S119" s="1012" t="s">
        <v>19</v>
      </c>
      <c r="T119" s="982" t="s">
        <v>18</v>
      </c>
      <c r="U119" s="698" t="s">
        <v>19</v>
      </c>
      <c r="V119" s="982" t="s">
        <v>18</v>
      </c>
      <c r="W119" s="698" t="s">
        <v>19</v>
      </c>
      <c r="X119" s="982" t="s">
        <v>18</v>
      </c>
      <c r="Y119" s="698" t="s">
        <v>19</v>
      </c>
      <c r="Z119" s="1013" t="s">
        <v>18</v>
      </c>
      <c r="AA119" s="772" t="s">
        <v>19</v>
      </c>
      <c r="AY119" s="9"/>
      <c r="AZ119" s="9"/>
    </row>
    <row r="120" spans="1:130" x14ac:dyDescent="0.25">
      <c r="A120" s="3561" t="s">
        <v>151</v>
      </c>
      <c r="B120" s="920" t="s">
        <v>152</v>
      </c>
      <c r="C120" s="1014">
        <f t="shared" ref="C120:C149" si="14">SUM(D120+E120)</f>
        <v>0</v>
      </c>
      <c r="D120" s="325">
        <f>SUM(F120+H120+J120+L120+N120+P120+R120+T120+V120+X120+Z120)</f>
        <v>0</v>
      </c>
      <c r="E120" s="1015">
        <f>SUM(G120+I120+K120+M120+O120+Q120+S120+U120+W120+Y120+AA120)</f>
        <v>0</v>
      </c>
      <c r="F120" s="907"/>
      <c r="G120" s="1011"/>
      <c r="H120" s="907"/>
      <c r="I120" s="921"/>
      <c r="J120" s="907"/>
      <c r="K120" s="921"/>
      <c r="L120" s="1016"/>
      <c r="M120" s="921"/>
      <c r="N120" s="907"/>
      <c r="O120" s="921"/>
      <c r="P120" s="907"/>
      <c r="Q120" s="921"/>
      <c r="R120" s="907"/>
      <c r="S120" s="921"/>
      <c r="T120" s="907"/>
      <c r="U120" s="921"/>
      <c r="V120" s="1004"/>
      <c r="W120" s="921"/>
      <c r="X120" s="1004"/>
      <c r="Y120" s="921"/>
      <c r="Z120" s="1010"/>
      <c r="AA120" s="1017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630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630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561" t="s">
        <v>157</v>
      </c>
      <c r="B125" s="920" t="s">
        <v>152</v>
      </c>
      <c r="C125" s="1014">
        <f t="shared" si="14"/>
        <v>0</v>
      </c>
      <c r="D125" s="325">
        <f t="shared" si="15"/>
        <v>0</v>
      </c>
      <c r="E125" s="1015">
        <f t="shared" si="15"/>
        <v>0</v>
      </c>
      <c r="F125" s="907"/>
      <c r="G125" s="1011"/>
      <c r="H125" s="907"/>
      <c r="I125" s="921"/>
      <c r="J125" s="907"/>
      <c r="K125" s="921"/>
      <c r="L125" s="1016"/>
      <c r="M125" s="921"/>
      <c r="N125" s="907"/>
      <c r="O125" s="921"/>
      <c r="P125" s="907"/>
      <c r="Q125" s="921"/>
      <c r="R125" s="907"/>
      <c r="S125" s="921"/>
      <c r="T125" s="907"/>
      <c r="U125" s="921"/>
      <c r="V125" s="1004"/>
      <c r="W125" s="921"/>
      <c r="X125" s="1004"/>
      <c r="Y125" s="921"/>
      <c r="Z125" s="1010"/>
      <c r="AA125" s="1017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630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630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558" t="s">
        <v>158</v>
      </c>
      <c r="B130" s="920" t="s">
        <v>152</v>
      </c>
      <c r="C130" s="1014">
        <f t="shared" si="14"/>
        <v>0</v>
      </c>
      <c r="D130" s="325">
        <f t="shared" si="15"/>
        <v>0</v>
      </c>
      <c r="E130" s="1015">
        <f t="shared" si="15"/>
        <v>0</v>
      </c>
      <c r="F130" s="907"/>
      <c r="G130" s="1011"/>
      <c r="H130" s="907"/>
      <c r="I130" s="921"/>
      <c r="J130" s="907"/>
      <c r="K130" s="921"/>
      <c r="L130" s="1016"/>
      <c r="M130" s="921"/>
      <c r="N130" s="907"/>
      <c r="O130" s="921"/>
      <c r="P130" s="907"/>
      <c r="Q130" s="921"/>
      <c r="R130" s="907"/>
      <c r="S130" s="921"/>
      <c r="T130" s="907"/>
      <c r="U130" s="921"/>
      <c r="V130" s="1004"/>
      <c r="W130" s="921"/>
      <c r="X130" s="1004"/>
      <c r="Y130" s="921"/>
      <c r="Z130" s="1010"/>
      <c r="AA130" s="1017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630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630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521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561" t="s">
        <v>159</v>
      </c>
      <c r="B135" s="920" t="s">
        <v>152</v>
      </c>
      <c r="C135" s="1014">
        <f t="shared" si="14"/>
        <v>0</v>
      </c>
      <c r="D135" s="325">
        <f t="shared" si="15"/>
        <v>0</v>
      </c>
      <c r="E135" s="1015">
        <f t="shared" si="15"/>
        <v>0</v>
      </c>
      <c r="F135" s="907"/>
      <c r="G135" s="1011"/>
      <c r="H135" s="907"/>
      <c r="I135" s="921"/>
      <c r="J135" s="907"/>
      <c r="K135" s="921"/>
      <c r="L135" s="1016"/>
      <c r="M135" s="921"/>
      <c r="N135" s="907"/>
      <c r="O135" s="921"/>
      <c r="P135" s="907"/>
      <c r="Q135" s="921"/>
      <c r="R135" s="907"/>
      <c r="S135" s="921"/>
      <c r="T135" s="907"/>
      <c r="U135" s="921"/>
      <c r="V135" s="1004"/>
      <c r="W135" s="921"/>
      <c r="X135" s="1004"/>
      <c r="Y135" s="921"/>
      <c r="Z135" s="1010"/>
      <c r="AA135" s="1017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630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630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561" t="s">
        <v>160</v>
      </c>
      <c r="B140" s="920" t="s">
        <v>152</v>
      </c>
      <c r="C140" s="1014">
        <f t="shared" si="14"/>
        <v>0</v>
      </c>
      <c r="D140" s="325">
        <f t="shared" si="15"/>
        <v>0</v>
      </c>
      <c r="E140" s="1015">
        <f t="shared" si="15"/>
        <v>0</v>
      </c>
      <c r="F140" s="907"/>
      <c r="G140" s="1011"/>
      <c r="H140" s="907"/>
      <c r="I140" s="921"/>
      <c r="J140" s="907"/>
      <c r="K140" s="921"/>
      <c r="L140" s="1016"/>
      <c r="M140" s="921"/>
      <c r="N140" s="907"/>
      <c r="O140" s="921"/>
      <c r="P140" s="907"/>
      <c r="Q140" s="921"/>
      <c r="R140" s="907"/>
      <c r="S140" s="921"/>
      <c r="T140" s="907"/>
      <c r="U140" s="921"/>
      <c r="V140" s="1004"/>
      <c r="W140" s="921"/>
      <c r="X140" s="1004"/>
      <c r="Y140" s="921"/>
      <c r="Z140" s="1010"/>
      <c r="AA140" s="1017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630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630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558" t="s">
        <v>161</v>
      </c>
      <c r="B145" s="920" t="s">
        <v>152</v>
      </c>
      <c r="C145" s="1014">
        <f t="shared" si="14"/>
        <v>0</v>
      </c>
      <c r="D145" s="325">
        <f t="shared" si="15"/>
        <v>0</v>
      </c>
      <c r="E145" s="1015">
        <f t="shared" si="15"/>
        <v>0</v>
      </c>
      <c r="F145" s="907"/>
      <c r="G145" s="1011"/>
      <c r="H145" s="907"/>
      <c r="I145" s="921"/>
      <c r="J145" s="907"/>
      <c r="K145" s="921"/>
      <c r="L145" s="1016"/>
      <c r="M145" s="921"/>
      <c r="N145" s="907"/>
      <c r="O145" s="921"/>
      <c r="P145" s="907"/>
      <c r="Q145" s="921"/>
      <c r="R145" s="907"/>
      <c r="S145" s="921"/>
      <c r="T145" s="907"/>
      <c r="U145" s="921"/>
      <c r="V145" s="1004"/>
      <c r="W145" s="921"/>
      <c r="X145" s="1004"/>
      <c r="Y145" s="921"/>
      <c r="Z145" s="1010"/>
      <c r="AA145" s="1017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630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630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559" t="s">
        <v>162</v>
      </c>
      <c r="B150" s="3560"/>
      <c r="C150" s="1018">
        <f>SUM(C120:C149)</f>
        <v>0</v>
      </c>
      <c r="D150" s="1019">
        <f>SUM(D120:D149)</f>
        <v>0</v>
      </c>
      <c r="E150" s="1020">
        <f>SUM(E120:E149)</f>
        <v>0</v>
      </c>
      <c r="F150" s="1021">
        <f>SUM(F120:F149)</f>
        <v>0</v>
      </c>
      <c r="G150" s="1022">
        <f t="shared" ref="G150:AA150" si="16">SUM(G120:G149)</f>
        <v>0</v>
      </c>
      <c r="H150" s="1021">
        <f t="shared" si="16"/>
        <v>0</v>
      </c>
      <c r="I150" s="1022">
        <f t="shared" si="16"/>
        <v>0</v>
      </c>
      <c r="J150" s="1021">
        <f t="shared" si="16"/>
        <v>0</v>
      </c>
      <c r="K150" s="1022">
        <f t="shared" si="16"/>
        <v>0</v>
      </c>
      <c r="L150" s="1021">
        <f t="shared" si="16"/>
        <v>0</v>
      </c>
      <c r="M150" s="1022">
        <f t="shared" si="16"/>
        <v>0</v>
      </c>
      <c r="N150" s="1021">
        <f t="shared" si="16"/>
        <v>0</v>
      </c>
      <c r="O150" s="1022">
        <f t="shared" si="16"/>
        <v>0</v>
      </c>
      <c r="P150" s="1021">
        <f t="shared" si="16"/>
        <v>0</v>
      </c>
      <c r="Q150" s="1022">
        <f t="shared" si="16"/>
        <v>0</v>
      </c>
      <c r="R150" s="1021">
        <f t="shared" si="16"/>
        <v>0</v>
      </c>
      <c r="S150" s="1022">
        <f t="shared" si="16"/>
        <v>0</v>
      </c>
      <c r="T150" s="1021">
        <f t="shared" si="16"/>
        <v>0</v>
      </c>
      <c r="U150" s="1022">
        <f t="shared" si="16"/>
        <v>0</v>
      </c>
      <c r="V150" s="1021">
        <f t="shared" si="16"/>
        <v>0</v>
      </c>
      <c r="W150" s="1022">
        <f t="shared" si="16"/>
        <v>0</v>
      </c>
      <c r="X150" s="1021">
        <f t="shared" si="16"/>
        <v>0</v>
      </c>
      <c r="Y150" s="1022">
        <f t="shared" si="16"/>
        <v>0</v>
      </c>
      <c r="Z150" s="1023">
        <f t="shared" si="16"/>
        <v>0</v>
      </c>
      <c r="AA150" s="1024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630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630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551" t="s">
        <v>164</v>
      </c>
      <c r="B156" s="920" t="s">
        <v>152</v>
      </c>
      <c r="C156" s="1014">
        <f t="shared" si="18"/>
        <v>0</v>
      </c>
      <c r="D156" s="325">
        <f t="shared" si="19"/>
        <v>0</v>
      </c>
      <c r="E156" s="1015">
        <f t="shared" si="17"/>
        <v>0</v>
      </c>
      <c r="F156" s="907"/>
      <c r="G156" s="1011"/>
      <c r="H156" s="907"/>
      <c r="I156" s="921"/>
      <c r="J156" s="907"/>
      <c r="K156" s="921"/>
      <c r="L156" s="1016"/>
      <c r="M156" s="921"/>
      <c r="N156" s="907"/>
      <c r="O156" s="921"/>
      <c r="P156" s="907"/>
      <c r="Q156" s="921"/>
      <c r="R156" s="907"/>
      <c r="S156" s="921"/>
      <c r="T156" s="907"/>
      <c r="U156" s="921"/>
      <c r="V156" s="1004"/>
      <c r="W156" s="921"/>
      <c r="X156" s="1004"/>
      <c r="Y156" s="921"/>
      <c r="Z156" s="1010"/>
      <c r="AA156" s="1017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630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630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516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786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026"/>
      <c r="W160" s="377"/>
      <c r="X160" s="1026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559" t="s">
        <v>162</v>
      </c>
      <c r="B161" s="3560"/>
      <c r="C161" s="1018">
        <f>SUM(C151:C160)</f>
        <v>0</v>
      </c>
      <c r="D161" s="1019">
        <f>SUM(D151:D160)</f>
        <v>0</v>
      </c>
      <c r="E161" s="1020">
        <f>SUM(E151:E160)</f>
        <v>0</v>
      </c>
      <c r="F161" s="1018">
        <f>SUM(F151:F160)</f>
        <v>0</v>
      </c>
      <c r="G161" s="1022">
        <f t="shared" ref="G161:AA161" si="20">SUM(G151:G160)</f>
        <v>0</v>
      </c>
      <c r="H161" s="1018">
        <f t="shared" si="20"/>
        <v>0</v>
      </c>
      <c r="I161" s="1022">
        <f t="shared" si="20"/>
        <v>0</v>
      </c>
      <c r="J161" s="1018">
        <f t="shared" si="20"/>
        <v>0</v>
      </c>
      <c r="K161" s="1022">
        <f t="shared" si="20"/>
        <v>0</v>
      </c>
      <c r="L161" s="1018">
        <f t="shared" si="20"/>
        <v>0</v>
      </c>
      <c r="M161" s="1022">
        <f t="shared" si="20"/>
        <v>0</v>
      </c>
      <c r="N161" s="1018">
        <f t="shared" si="20"/>
        <v>0</v>
      </c>
      <c r="O161" s="1022">
        <f t="shared" si="20"/>
        <v>0</v>
      </c>
      <c r="P161" s="1018">
        <f t="shared" si="20"/>
        <v>0</v>
      </c>
      <c r="Q161" s="1022">
        <f t="shared" si="20"/>
        <v>0</v>
      </c>
      <c r="R161" s="1018">
        <f t="shared" si="20"/>
        <v>0</v>
      </c>
      <c r="S161" s="1022">
        <f t="shared" si="20"/>
        <v>0</v>
      </c>
      <c r="T161" s="1018">
        <f t="shared" si="20"/>
        <v>0</v>
      </c>
      <c r="U161" s="1022">
        <f t="shared" si="20"/>
        <v>0</v>
      </c>
      <c r="V161" s="1018">
        <f t="shared" si="20"/>
        <v>0</v>
      </c>
      <c r="W161" s="1022">
        <f t="shared" si="20"/>
        <v>0</v>
      </c>
      <c r="X161" s="1018">
        <f t="shared" si="20"/>
        <v>0</v>
      </c>
      <c r="Y161" s="1022">
        <f t="shared" si="20"/>
        <v>0</v>
      </c>
      <c r="Z161" s="1027">
        <f t="shared" si="20"/>
        <v>0</v>
      </c>
      <c r="AA161" s="1024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544"/>
      <c r="C163" s="3551" t="s">
        <v>67</v>
      </c>
      <c r="D163" s="3245"/>
      <c r="E163" s="3544"/>
      <c r="F163" s="3536" t="s">
        <v>28</v>
      </c>
      <c r="G163" s="3537"/>
      <c r="H163" s="3537"/>
      <c r="I163" s="3537"/>
      <c r="J163" s="3537"/>
      <c r="K163" s="3537"/>
      <c r="L163" s="3537"/>
      <c r="M163" s="3537"/>
      <c r="N163" s="3537"/>
      <c r="O163" s="3537"/>
      <c r="P163" s="3537"/>
      <c r="Q163" s="3537"/>
      <c r="R163" s="3537"/>
      <c r="S163" s="3537"/>
      <c r="T163" s="3537"/>
      <c r="U163" s="3537"/>
      <c r="V163" s="3537"/>
      <c r="W163" s="3537"/>
      <c r="X163" s="3537"/>
      <c r="Y163" s="3537"/>
      <c r="Z163" s="3537"/>
      <c r="AA163" s="3537"/>
      <c r="AB163" s="3537"/>
      <c r="AC163" s="3537"/>
      <c r="AD163" s="3537"/>
      <c r="AE163" s="3537"/>
      <c r="AF163" s="3537"/>
      <c r="AG163" s="3537"/>
      <c r="AH163" s="3537"/>
      <c r="AI163" s="3537"/>
      <c r="AJ163" s="3537"/>
      <c r="AK163" s="3537"/>
      <c r="AL163" s="3537"/>
      <c r="AM163" s="353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3516"/>
      <c r="D164" s="3215"/>
      <c r="E164" s="3415"/>
      <c r="F164" s="3536" t="s">
        <v>166</v>
      </c>
      <c r="G164" s="3538"/>
      <c r="H164" s="3536" t="s">
        <v>167</v>
      </c>
      <c r="I164" s="3538"/>
      <c r="J164" s="3536" t="s">
        <v>145</v>
      </c>
      <c r="K164" s="3538"/>
      <c r="L164" s="3562" t="s">
        <v>146</v>
      </c>
      <c r="M164" s="3563"/>
      <c r="N164" s="3563" t="s">
        <v>147</v>
      </c>
      <c r="O164" s="3564"/>
      <c r="P164" s="3536" t="s">
        <v>168</v>
      </c>
      <c r="Q164" s="3538"/>
      <c r="R164" s="3537" t="s">
        <v>169</v>
      </c>
      <c r="S164" s="3538"/>
      <c r="T164" s="3537" t="s">
        <v>170</v>
      </c>
      <c r="U164" s="3538"/>
      <c r="V164" s="3536" t="s">
        <v>171</v>
      </c>
      <c r="W164" s="3538"/>
      <c r="X164" s="3537" t="s">
        <v>172</v>
      </c>
      <c r="Y164" s="3538"/>
      <c r="Z164" s="3556" t="s">
        <v>173</v>
      </c>
      <c r="AA164" s="3557"/>
      <c r="AB164" s="3556" t="s">
        <v>174</v>
      </c>
      <c r="AC164" s="3557"/>
      <c r="AD164" s="3556" t="s">
        <v>175</v>
      </c>
      <c r="AE164" s="3557"/>
      <c r="AF164" s="3556" t="s">
        <v>149</v>
      </c>
      <c r="AG164" s="3557"/>
      <c r="AH164" s="3556" t="s">
        <v>176</v>
      </c>
      <c r="AI164" s="3557"/>
      <c r="AJ164" s="3556" t="s">
        <v>177</v>
      </c>
      <c r="AK164" s="3557"/>
      <c r="AL164" s="3565" t="s">
        <v>129</v>
      </c>
      <c r="AM164" s="3557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415"/>
      <c r="C165" s="979" t="s">
        <v>17</v>
      </c>
      <c r="D165" s="1028" t="s">
        <v>18</v>
      </c>
      <c r="E165" s="1029" t="s">
        <v>19</v>
      </c>
      <c r="F165" s="1030" t="s">
        <v>18</v>
      </c>
      <c r="G165" s="1029" t="s">
        <v>19</v>
      </c>
      <c r="H165" s="1030" t="s">
        <v>18</v>
      </c>
      <c r="I165" s="1029" t="s">
        <v>19</v>
      </c>
      <c r="J165" s="1030" t="s">
        <v>18</v>
      </c>
      <c r="K165" s="1029" t="s">
        <v>19</v>
      </c>
      <c r="L165" s="982" t="s">
        <v>18</v>
      </c>
      <c r="M165" s="388" t="s">
        <v>19</v>
      </c>
      <c r="N165" s="998" t="s">
        <v>18</v>
      </c>
      <c r="O165" s="983" t="s">
        <v>19</v>
      </c>
      <c r="P165" s="998" t="s">
        <v>18</v>
      </c>
      <c r="Q165" s="983" t="s">
        <v>19</v>
      </c>
      <c r="R165" s="980" t="s">
        <v>18</v>
      </c>
      <c r="S165" s="698" t="s">
        <v>19</v>
      </c>
      <c r="T165" s="980" t="s">
        <v>18</v>
      </c>
      <c r="U165" s="698" t="s">
        <v>19</v>
      </c>
      <c r="V165" s="982" t="s">
        <v>18</v>
      </c>
      <c r="W165" s="698" t="s">
        <v>19</v>
      </c>
      <c r="X165" s="980" t="s">
        <v>18</v>
      </c>
      <c r="Y165" s="698" t="s">
        <v>19</v>
      </c>
      <c r="Z165" s="1013" t="s">
        <v>18</v>
      </c>
      <c r="AA165" s="772" t="s">
        <v>19</v>
      </c>
      <c r="AB165" s="1013" t="s">
        <v>18</v>
      </c>
      <c r="AC165" s="772" t="s">
        <v>19</v>
      </c>
      <c r="AD165" s="1013" t="s">
        <v>18</v>
      </c>
      <c r="AE165" s="772" t="s">
        <v>19</v>
      </c>
      <c r="AF165" s="1013" t="s">
        <v>18</v>
      </c>
      <c r="AG165" s="772" t="s">
        <v>19</v>
      </c>
      <c r="AH165" s="1013" t="s">
        <v>18</v>
      </c>
      <c r="AI165" s="772" t="s">
        <v>19</v>
      </c>
      <c r="AJ165" s="1013" t="s">
        <v>18</v>
      </c>
      <c r="AK165" s="772" t="s">
        <v>19</v>
      </c>
      <c r="AL165" s="1031" t="s">
        <v>18</v>
      </c>
      <c r="AM165" s="772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547" t="s">
        <v>178</v>
      </c>
      <c r="B166" s="1032" t="s">
        <v>179</v>
      </c>
      <c r="C166" s="1014">
        <f>SUM(D166+E166)</f>
        <v>0</v>
      </c>
      <c r="D166" s="325">
        <f>SUM(F166+H166+J166+L166+N166+P166+R166+T166+V166+X166+Z166+AB166+AD166+AF166+AH166+AJ166+AL166)</f>
        <v>0</v>
      </c>
      <c r="E166" s="1033">
        <f>SUM(G166+I166+K166+M166+O166+Q166+S166+U166+W166+Y166+AA166+AC166+AE166+AG166+AI166+AK166+AM166)</f>
        <v>0</v>
      </c>
      <c r="F166" s="907"/>
      <c r="G166" s="921"/>
      <c r="H166" s="907"/>
      <c r="I166" s="921"/>
      <c r="J166" s="907"/>
      <c r="K166" s="921"/>
      <c r="L166" s="907"/>
      <c r="M166" s="391"/>
      <c r="N166" s="391"/>
      <c r="O166" s="921"/>
      <c r="P166" s="907"/>
      <c r="Q166" s="921"/>
      <c r="R166" s="1034"/>
      <c r="S166" s="921"/>
      <c r="T166" s="1034"/>
      <c r="U166" s="921"/>
      <c r="V166" s="907"/>
      <c r="W166" s="921"/>
      <c r="X166" s="1034"/>
      <c r="Y166" s="921"/>
      <c r="Z166" s="1035"/>
      <c r="AA166" s="1017"/>
      <c r="AB166" s="1035"/>
      <c r="AC166" s="1017"/>
      <c r="AD166" s="1035"/>
      <c r="AE166" s="1017"/>
      <c r="AF166" s="1035"/>
      <c r="AG166" s="1017"/>
      <c r="AH166" s="1035"/>
      <c r="AI166" s="1017"/>
      <c r="AJ166" s="1035"/>
      <c r="AK166" s="1017"/>
      <c r="AL166" s="1036"/>
      <c r="AM166" s="1017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449"/>
      <c r="B168" s="400" t="s">
        <v>181</v>
      </c>
      <c r="C168" s="372">
        <f t="shared" si="21"/>
        <v>0</v>
      </c>
      <c r="D168" s="373">
        <f t="shared" si="22"/>
        <v>0</v>
      </c>
      <c r="E168" s="797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547" t="s">
        <v>182</v>
      </c>
      <c r="B169" s="1032" t="s">
        <v>179</v>
      </c>
      <c r="C169" s="1014">
        <f t="shared" si="21"/>
        <v>0</v>
      </c>
      <c r="D169" s="325">
        <f t="shared" si="22"/>
        <v>0</v>
      </c>
      <c r="E169" s="1033">
        <f t="shared" si="22"/>
        <v>0</v>
      </c>
      <c r="F169" s="907"/>
      <c r="G169" s="921"/>
      <c r="H169" s="907"/>
      <c r="I169" s="921"/>
      <c r="J169" s="907"/>
      <c r="K169" s="921"/>
      <c r="L169" s="907"/>
      <c r="M169" s="391"/>
      <c r="N169" s="391"/>
      <c r="O169" s="921"/>
      <c r="P169" s="907"/>
      <c r="Q169" s="921"/>
      <c r="R169" s="1034"/>
      <c r="S169" s="921"/>
      <c r="T169" s="1034"/>
      <c r="U169" s="921"/>
      <c r="V169" s="907"/>
      <c r="W169" s="921"/>
      <c r="X169" s="1034"/>
      <c r="Y169" s="921"/>
      <c r="Z169" s="1035"/>
      <c r="AA169" s="1017"/>
      <c r="AB169" s="1035"/>
      <c r="AC169" s="1017"/>
      <c r="AD169" s="1035"/>
      <c r="AE169" s="1017"/>
      <c r="AF169" s="1035"/>
      <c r="AG169" s="1017"/>
      <c r="AH169" s="1035"/>
      <c r="AI169" s="1017"/>
      <c r="AJ169" s="1035"/>
      <c r="AK169" s="1017"/>
      <c r="AL169" s="1036"/>
      <c r="AM169" s="1017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449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797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558" t="s">
        <v>25</v>
      </c>
      <c r="B173" s="3558" t="s">
        <v>26</v>
      </c>
      <c r="C173" s="3551" t="s">
        <v>67</v>
      </c>
      <c r="D173" s="3245"/>
      <c r="E173" s="3544"/>
      <c r="F173" s="3536" t="s">
        <v>28</v>
      </c>
      <c r="G173" s="3537"/>
      <c r="H173" s="3537"/>
      <c r="I173" s="3537"/>
      <c r="J173" s="3537"/>
      <c r="K173" s="3537"/>
      <c r="L173" s="3537"/>
      <c r="M173" s="3537"/>
      <c r="N173" s="3537"/>
      <c r="O173" s="3538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516"/>
      <c r="D174" s="3215"/>
      <c r="E174" s="3415"/>
      <c r="F174" s="3536" t="s">
        <v>175</v>
      </c>
      <c r="G174" s="3538"/>
      <c r="H174" s="3536" t="s">
        <v>149</v>
      </c>
      <c r="I174" s="3538"/>
      <c r="J174" s="3536" t="s">
        <v>176</v>
      </c>
      <c r="K174" s="3538"/>
      <c r="L174" s="3536" t="s">
        <v>177</v>
      </c>
      <c r="M174" s="3538"/>
      <c r="N174" s="3536" t="s">
        <v>129</v>
      </c>
      <c r="O174" s="3538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521"/>
      <c r="B175" s="3521"/>
      <c r="C175" s="979" t="s">
        <v>17</v>
      </c>
      <c r="D175" s="1028" t="s">
        <v>18</v>
      </c>
      <c r="E175" s="1029" t="s">
        <v>19</v>
      </c>
      <c r="F175" s="1030" t="s">
        <v>18</v>
      </c>
      <c r="G175" s="1029" t="s">
        <v>19</v>
      </c>
      <c r="H175" s="1030" t="s">
        <v>18</v>
      </c>
      <c r="I175" s="1029" t="s">
        <v>19</v>
      </c>
      <c r="J175" s="1030" t="s">
        <v>18</v>
      </c>
      <c r="K175" s="1029" t="s">
        <v>19</v>
      </c>
      <c r="L175" s="1030" t="s">
        <v>18</v>
      </c>
      <c r="M175" s="1029" t="s">
        <v>19</v>
      </c>
      <c r="N175" s="1030" t="s">
        <v>18</v>
      </c>
      <c r="O175" s="1029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558" t="s">
        <v>184</v>
      </c>
      <c r="B176" s="1032" t="s">
        <v>185</v>
      </c>
      <c r="C176" s="1014">
        <f t="shared" ref="C176:C181" si="23">SUM(D176+E176)</f>
        <v>0</v>
      </c>
      <c r="D176" s="325">
        <f>SUM(F176+H176+J176+L176+N176)</f>
        <v>0</v>
      </c>
      <c r="E176" s="1033">
        <f t="shared" ref="D176:E181" si="24">SUM(G176+I176+K176+M176+O176)</f>
        <v>0</v>
      </c>
      <c r="F176" s="907"/>
      <c r="G176" s="1037"/>
      <c r="H176" s="907"/>
      <c r="I176" s="921"/>
      <c r="J176" s="1034"/>
      <c r="K176" s="1037"/>
      <c r="L176" s="907"/>
      <c r="M176" s="921"/>
      <c r="N176" s="907"/>
      <c r="O176" s="921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521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558" t="s">
        <v>188</v>
      </c>
      <c r="B179" s="1039" t="s">
        <v>185</v>
      </c>
      <c r="C179" s="1014">
        <f t="shared" si="23"/>
        <v>0</v>
      </c>
      <c r="D179" s="325">
        <f t="shared" si="24"/>
        <v>0</v>
      </c>
      <c r="E179" s="1033">
        <f t="shared" si="24"/>
        <v>0</v>
      </c>
      <c r="F179" s="907"/>
      <c r="G179" s="921"/>
      <c r="H179" s="907"/>
      <c r="I179" s="1037"/>
      <c r="J179" s="907"/>
      <c r="K179" s="921"/>
      <c r="L179" s="1034"/>
      <c r="M179" s="1037"/>
      <c r="N179" s="907"/>
      <c r="O179" s="921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521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551" t="s">
        <v>190</v>
      </c>
      <c r="B183" s="3544"/>
      <c r="C183" s="3551" t="s">
        <v>67</v>
      </c>
      <c r="D183" s="3245"/>
      <c r="E183" s="3544"/>
      <c r="F183" s="3536" t="s">
        <v>28</v>
      </c>
      <c r="G183" s="3537"/>
      <c r="H183" s="3537"/>
      <c r="I183" s="3537"/>
      <c r="J183" s="3537"/>
      <c r="K183" s="3537"/>
      <c r="L183" s="3537"/>
      <c r="M183" s="3537"/>
      <c r="N183" s="3537"/>
      <c r="O183" s="3537"/>
      <c r="P183" s="3537"/>
      <c r="Q183" s="3538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02"/>
      <c r="B184" s="3526"/>
      <c r="C184" s="3516"/>
      <c r="D184" s="3215"/>
      <c r="E184" s="3415"/>
      <c r="F184" s="3536" t="s">
        <v>149</v>
      </c>
      <c r="G184" s="3538"/>
      <c r="H184" s="3536" t="s">
        <v>176</v>
      </c>
      <c r="I184" s="3538"/>
      <c r="J184" s="3536" t="s">
        <v>177</v>
      </c>
      <c r="K184" s="3538"/>
      <c r="L184" s="3536" t="s">
        <v>191</v>
      </c>
      <c r="M184" s="3538"/>
      <c r="N184" s="3536" t="s">
        <v>192</v>
      </c>
      <c r="O184" s="3538"/>
      <c r="P184" s="3536" t="s">
        <v>193</v>
      </c>
      <c r="Q184" s="3538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516"/>
      <c r="B185" s="3415"/>
      <c r="C185" s="979" t="s">
        <v>17</v>
      </c>
      <c r="D185" s="1028" t="s">
        <v>18</v>
      </c>
      <c r="E185" s="1029" t="s">
        <v>19</v>
      </c>
      <c r="F185" s="1030" t="s">
        <v>18</v>
      </c>
      <c r="G185" s="1029" t="s">
        <v>19</v>
      </c>
      <c r="H185" s="1030" t="s">
        <v>18</v>
      </c>
      <c r="I185" s="1029" t="s">
        <v>19</v>
      </c>
      <c r="J185" s="1030" t="s">
        <v>18</v>
      </c>
      <c r="K185" s="1040" t="s">
        <v>19</v>
      </c>
      <c r="L185" s="1030" t="s">
        <v>18</v>
      </c>
      <c r="M185" s="1029" t="s">
        <v>19</v>
      </c>
      <c r="N185" s="1030" t="s">
        <v>18</v>
      </c>
      <c r="O185" s="1029" t="s">
        <v>19</v>
      </c>
      <c r="P185" s="1030" t="s">
        <v>18</v>
      </c>
      <c r="Q185" s="1040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3570" t="s">
        <v>194</v>
      </c>
      <c r="B186" s="3571"/>
      <c r="C186" s="1014">
        <f>SUM(D186+E186)</f>
        <v>19</v>
      </c>
      <c r="D186" s="325">
        <f>SUM(F186+H186+J186+L186+N186+P186)</f>
        <v>10</v>
      </c>
      <c r="E186" s="1033">
        <f t="shared" ref="D186:E188" si="25">SUM(G186+I186+K186+M186+O186+Q186)</f>
        <v>9</v>
      </c>
      <c r="F186" s="907">
        <v>4</v>
      </c>
      <c r="G186" s="1037">
        <v>5</v>
      </c>
      <c r="H186" s="907">
        <v>2</v>
      </c>
      <c r="I186" s="921">
        <v>0</v>
      </c>
      <c r="J186" s="1034">
        <v>2</v>
      </c>
      <c r="K186" s="921">
        <v>0</v>
      </c>
      <c r="L186" s="1034">
        <v>2</v>
      </c>
      <c r="M186" s="1037">
        <v>1</v>
      </c>
      <c r="N186" s="907">
        <v>0</v>
      </c>
      <c r="O186" s="921">
        <v>3</v>
      </c>
      <c r="P186" s="1034">
        <v>0</v>
      </c>
      <c r="Q186" s="921">
        <v>0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93</v>
      </c>
      <c r="D187" s="335">
        <f t="shared" si="25"/>
        <v>34</v>
      </c>
      <c r="E187" s="1038">
        <f t="shared" si="25"/>
        <v>59</v>
      </c>
      <c r="F187" s="365">
        <v>8</v>
      </c>
      <c r="G187" s="407">
        <v>11</v>
      </c>
      <c r="H187" s="365">
        <v>10</v>
      </c>
      <c r="I187" s="367">
        <v>15</v>
      </c>
      <c r="J187" s="408">
        <v>2</v>
      </c>
      <c r="K187" s="367">
        <v>14</v>
      </c>
      <c r="L187" s="408">
        <v>5</v>
      </c>
      <c r="M187" s="407">
        <v>9</v>
      </c>
      <c r="N187" s="365">
        <v>6</v>
      </c>
      <c r="O187" s="367">
        <v>6</v>
      </c>
      <c r="P187" s="408">
        <v>3</v>
      </c>
      <c r="Q187" s="367">
        <v>4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24</v>
      </c>
      <c r="D188" s="335">
        <f t="shared" si="25"/>
        <v>12</v>
      </c>
      <c r="E188" s="414">
        <f t="shared" si="25"/>
        <v>12</v>
      </c>
      <c r="F188" s="69">
        <v>1</v>
      </c>
      <c r="G188" s="415">
        <v>0</v>
      </c>
      <c r="H188" s="69">
        <v>5</v>
      </c>
      <c r="I188" s="70">
        <v>2</v>
      </c>
      <c r="J188" s="160">
        <v>2</v>
      </c>
      <c r="K188" s="70">
        <v>3</v>
      </c>
      <c r="L188" s="160">
        <v>2</v>
      </c>
      <c r="M188" s="415">
        <v>3</v>
      </c>
      <c r="N188" s="69">
        <v>2</v>
      </c>
      <c r="O188" s="70">
        <v>4</v>
      </c>
      <c r="P188" s="160">
        <v>0</v>
      </c>
      <c r="Q188" s="70">
        <v>0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536" t="s">
        <v>67</v>
      </c>
      <c r="B189" s="3538"/>
      <c r="C189" s="984">
        <f t="shared" ref="C189:Q189" si="26">SUM(C186:C188)</f>
        <v>136</v>
      </c>
      <c r="D189" s="1041">
        <f t="shared" si="26"/>
        <v>56</v>
      </c>
      <c r="E189" s="985">
        <f t="shared" si="26"/>
        <v>80</v>
      </c>
      <c r="F189" s="984">
        <f t="shared" si="26"/>
        <v>13</v>
      </c>
      <c r="G189" s="985">
        <f t="shared" si="26"/>
        <v>16</v>
      </c>
      <c r="H189" s="984">
        <f t="shared" si="26"/>
        <v>17</v>
      </c>
      <c r="I189" s="985">
        <f t="shared" si="26"/>
        <v>17</v>
      </c>
      <c r="J189" s="984">
        <f t="shared" si="26"/>
        <v>6</v>
      </c>
      <c r="K189" s="985">
        <f t="shared" si="26"/>
        <v>17</v>
      </c>
      <c r="L189" s="984">
        <f t="shared" si="26"/>
        <v>9</v>
      </c>
      <c r="M189" s="985">
        <f t="shared" si="26"/>
        <v>13</v>
      </c>
      <c r="N189" s="984">
        <f t="shared" si="26"/>
        <v>8</v>
      </c>
      <c r="O189" s="985">
        <f t="shared" si="26"/>
        <v>13</v>
      </c>
      <c r="P189" s="984">
        <f t="shared" si="26"/>
        <v>3</v>
      </c>
      <c r="Q189" s="988">
        <f t="shared" si="26"/>
        <v>4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1042"/>
      <c r="N190" s="1042"/>
      <c r="O190" s="1042"/>
      <c r="P190" s="1042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3572" t="s">
        <v>199</v>
      </c>
      <c r="B192" s="3544"/>
      <c r="C192" s="3573" t="s">
        <v>121</v>
      </c>
      <c r="D192" s="3285"/>
      <c r="E192" s="3574"/>
      <c r="F192" s="3566" t="s">
        <v>28</v>
      </c>
      <c r="G192" s="3567"/>
      <c r="H192" s="3567"/>
      <c r="I192" s="3567"/>
      <c r="J192" s="3567"/>
      <c r="K192" s="3567"/>
      <c r="L192" s="3567"/>
      <c r="M192" s="3567"/>
      <c r="N192" s="3567"/>
      <c r="O192" s="3567"/>
      <c r="P192" s="3567"/>
      <c r="Q192" s="356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02"/>
      <c r="B193" s="3526"/>
      <c r="C193" s="3287"/>
      <c r="D193" s="3288"/>
      <c r="E193" s="3289"/>
      <c r="F193" s="3562" t="s">
        <v>122</v>
      </c>
      <c r="G193" s="3564"/>
      <c r="H193" s="3569" t="s">
        <v>123</v>
      </c>
      <c r="I193" s="3564"/>
      <c r="J193" s="3569" t="s">
        <v>124</v>
      </c>
      <c r="K193" s="3564"/>
      <c r="L193" s="3569" t="s">
        <v>125</v>
      </c>
      <c r="M193" s="3564"/>
      <c r="N193" s="3569" t="s">
        <v>126</v>
      </c>
      <c r="O193" s="3564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516"/>
      <c r="B194" s="3415"/>
      <c r="C194" s="982" t="s">
        <v>17</v>
      </c>
      <c r="D194" s="998" t="s">
        <v>18</v>
      </c>
      <c r="E194" s="981" t="s">
        <v>19</v>
      </c>
      <c r="F194" s="982" t="s">
        <v>18</v>
      </c>
      <c r="G194" s="983" t="s">
        <v>19</v>
      </c>
      <c r="H194" s="980" t="s">
        <v>18</v>
      </c>
      <c r="I194" s="983" t="s">
        <v>19</v>
      </c>
      <c r="J194" s="980" t="s">
        <v>18</v>
      </c>
      <c r="K194" s="983" t="s">
        <v>19</v>
      </c>
      <c r="L194" s="980" t="s">
        <v>18</v>
      </c>
      <c r="M194" s="983" t="s">
        <v>19</v>
      </c>
      <c r="N194" s="980" t="s">
        <v>18</v>
      </c>
      <c r="O194" s="983" t="s">
        <v>19</v>
      </c>
      <c r="P194" s="980" t="s">
        <v>18</v>
      </c>
      <c r="Q194" s="983" t="s">
        <v>19</v>
      </c>
      <c r="X194" s="8"/>
      <c r="Y194" s="8"/>
      <c r="AY194" s="9"/>
      <c r="AZ194" s="9"/>
    </row>
    <row r="195" spans="1:132" ht="16.350000000000001" customHeight="1" x14ac:dyDescent="0.25">
      <c r="A195" s="3581" t="s">
        <v>201</v>
      </c>
      <c r="B195" s="3582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583" t="s">
        <v>205</v>
      </c>
      <c r="B199" s="3471"/>
      <c r="C199" s="430">
        <f>SUM(D199+E199)</f>
        <v>0</v>
      </c>
      <c r="D199" s="431">
        <f t="shared" si="27"/>
        <v>0</v>
      </c>
      <c r="E199" s="803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044">
        <f>SUM(H195:H198)</f>
        <v>0</v>
      </c>
      <c r="I199" s="374">
        <f t="shared" si="28"/>
        <v>0</v>
      </c>
      <c r="J199" s="1044">
        <f t="shared" si="28"/>
        <v>0</v>
      </c>
      <c r="K199" s="374">
        <f t="shared" si="28"/>
        <v>0</v>
      </c>
      <c r="L199" s="1044">
        <f t="shared" si="28"/>
        <v>0</v>
      </c>
      <c r="M199" s="374">
        <f>SUM(M195:M198)</f>
        <v>0</v>
      </c>
      <c r="N199" s="1044">
        <f t="shared" si="28"/>
        <v>0</v>
      </c>
      <c r="O199" s="374">
        <f t="shared" si="28"/>
        <v>0</v>
      </c>
      <c r="P199" s="1044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584" t="s">
        <v>207</v>
      </c>
      <c r="B201" s="3585"/>
      <c r="C201" s="3592" t="s">
        <v>67</v>
      </c>
      <c r="D201" s="3325"/>
      <c r="E201" s="3593"/>
      <c r="F201" s="3598" t="s">
        <v>28</v>
      </c>
      <c r="G201" s="3598"/>
      <c r="H201" s="3598"/>
      <c r="I201" s="3598"/>
      <c r="J201" s="3598"/>
      <c r="K201" s="3598"/>
      <c r="L201" s="3598"/>
      <c r="M201" s="3598"/>
      <c r="N201" s="3598"/>
      <c r="O201" s="3598"/>
      <c r="P201" s="3598"/>
      <c r="Q201" s="3598"/>
      <c r="R201" s="3598"/>
      <c r="S201" s="3598"/>
      <c r="T201" s="3598"/>
      <c r="U201" s="3598"/>
      <c r="V201" s="3598"/>
      <c r="W201" s="3598"/>
      <c r="X201" s="3598"/>
      <c r="Y201" s="3598"/>
      <c r="Z201" s="3598"/>
      <c r="AA201" s="3598"/>
      <c r="AB201" s="3598"/>
      <c r="AC201" s="3599"/>
      <c r="AD201" s="3575" t="s">
        <v>208</v>
      </c>
      <c r="AE201" s="3576"/>
      <c r="AF201" s="3294" t="s">
        <v>209</v>
      </c>
      <c r="AG201" s="3576"/>
      <c r="AH201" s="3577" t="s">
        <v>29</v>
      </c>
      <c r="AI201" s="3579" t="s">
        <v>30</v>
      </c>
      <c r="BA201" s="8"/>
      <c r="BB201" s="8"/>
      <c r="EB201" s="428"/>
    </row>
    <row r="202" spans="1:132" ht="21" customHeight="1" x14ac:dyDescent="0.25">
      <c r="A202" s="3586"/>
      <c r="B202" s="3587"/>
      <c r="C202" s="3481"/>
      <c r="D202" s="3328"/>
      <c r="E202" s="3482"/>
      <c r="F202" s="3552" t="s">
        <v>210</v>
      </c>
      <c r="G202" s="3554"/>
      <c r="H202" s="3466" t="s">
        <v>211</v>
      </c>
      <c r="I202" s="3467"/>
      <c r="J202" s="3466" t="s">
        <v>212</v>
      </c>
      <c r="K202" s="3467"/>
      <c r="L202" s="3466" t="s">
        <v>213</v>
      </c>
      <c r="M202" s="3467"/>
      <c r="N202" s="3466" t="s">
        <v>214</v>
      </c>
      <c r="O202" s="3467"/>
      <c r="P202" s="3466" t="s">
        <v>215</v>
      </c>
      <c r="Q202" s="3467"/>
      <c r="R202" s="3466" t="s">
        <v>216</v>
      </c>
      <c r="S202" s="3467"/>
      <c r="T202" s="3589" t="s">
        <v>217</v>
      </c>
      <c r="U202" s="3589"/>
      <c r="V202" s="3589" t="s">
        <v>218</v>
      </c>
      <c r="W202" s="3589"/>
      <c r="X202" s="3589" t="s">
        <v>219</v>
      </c>
      <c r="Y202" s="3589"/>
      <c r="Z202" s="3569" t="s">
        <v>122</v>
      </c>
      <c r="AA202" s="3564"/>
      <c r="AB202" s="3569" t="s">
        <v>123</v>
      </c>
      <c r="AC202" s="3588"/>
      <c r="AD202" s="3292"/>
      <c r="AE202" s="3460"/>
      <c r="AF202" s="3295"/>
      <c r="AG202" s="3460"/>
      <c r="AH202" s="3578"/>
      <c r="AI202" s="3300"/>
      <c r="BA202" s="8"/>
      <c r="BB202" s="8"/>
      <c r="EB202" s="428"/>
    </row>
    <row r="203" spans="1:132" ht="16.350000000000001" customHeight="1" x14ac:dyDescent="0.25">
      <c r="A203" s="3466"/>
      <c r="B203" s="3467"/>
      <c r="C203" s="1045" t="s">
        <v>220</v>
      </c>
      <c r="D203" s="1046" t="s">
        <v>18</v>
      </c>
      <c r="E203" s="1047" t="s">
        <v>19</v>
      </c>
      <c r="F203" s="1048" t="s">
        <v>18</v>
      </c>
      <c r="G203" s="1049" t="s">
        <v>19</v>
      </c>
      <c r="H203" s="1048" t="s">
        <v>18</v>
      </c>
      <c r="I203" s="1049" t="s">
        <v>19</v>
      </c>
      <c r="J203" s="1048" t="s">
        <v>18</v>
      </c>
      <c r="K203" s="1049" t="s">
        <v>19</v>
      </c>
      <c r="L203" s="1048" t="s">
        <v>18</v>
      </c>
      <c r="M203" s="1049" t="s">
        <v>19</v>
      </c>
      <c r="N203" s="1048" t="s">
        <v>18</v>
      </c>
      <c r="O203" s="1049" t="s">
        <v>19</v>
      </c>
      <c r="P203" s="1048" t="s">
        <v>18</v>
      </c>
      <c r="Q203" s="1049" t="s">
        <v>19</v>
      </c>
      <c r="R203" s="1048" t="s">
        <v>18</v>
      </c>
      <c r="S203" s="1049" t="s">
        <v>19</v>
      </c>
      <c r="T203" s="1048" t="s">
        <v>18</v>
      </c>
      <c r="U203" s="1049" t="s">
        <v>19</v>
      </c>
      <c r="V203" s="1048" t="s">
        <v>18</v>
      </c>
      <c r="W203" s="1049" t="s">
        <v>19</v>
      </c>
      <c r="X203" s="1048" t="s">
        <v>18</v>
      </c>
      <c r="Y203" s="1049" t="s">
        <v>19</v>
      </c>
      <c r="Z203" s="1048" t="s">
        <v>18</v>
      </c>
      <c r="AA203" s="1049" t="s">
        <v>19</v>
      </c>
      <c r="AB203" s="1048" t="s">
        <v>18</v>
      </c>
      <c r="AC203" s="1050" t="s">
        <v>19</v>
      </c>
      <c r="AD203" s="1051" t="s">
        <v>18</v>
      </c>
      <c r="AE203" s="1049" t="s">
        <v>19</v>
      </c>
      <c r="AF203" s="1051" t="s">
        <v>18</v>
      </c>
      <c r="AG203" s="1049" t="s">
        <v>19</v>
      </c>
      <c r="AH203" s="3463"/>
      <c r="AI203" s="3580" t="s">
        <v>19</v>
      </c>
      <c r="BA203" s="8"/>
      <c r="BB203" s="8"/>
      <c r="EB203" s="428"/>
    </row>
    <row r="204" spans="1:132" ht="16.350000000000001" customHeight="1" x14ac:dyDescent="0.25">
      <c r="A204" s="3590" t="s">
        <v>221</v>
      </c>
      <c r="B204" s="1052" t="s">
        <v>137</v>
      </c>
      <c r="C204" s="1053">
        <f>SUM(D204+E204)</f>
        <v>0</v>
      </c>
      <c r="D204" s="443">
        <f>SUM(F204+H204+J204+L204+N204+P204+R204+T204+V204+X204+Z204+AB204)</f>
        <v>0</v>
      </c>
      <c r="E204" s="1054">
        <f>SUM(G204+I204+K204+M204+O204+Q204+S204+U204+W204+Y204+AA204+AC204)</f>
        <v>0</v>
      </c>
      <c r="F204" s="1055"/>
      <c r="G204" s="1056"/>
      <c r="H204" s="1055"/>
      <c r="I204" s="1056"/>
      <c r="J204" s="1055"/>
      <c r="K204" s="1056"/>
      <c r="L204" s="1055"/>
      <c r="M204" s="1056"/>
      <c r="N204" s="1055"/>
      <c r="O204" s="1056"/>
      <c r="P204" s="1055"/>
      <c r="Q204" s="1057"/>
      <c r="R204" s="1055"/>
      <c r="S204" s="1057"/>
      <c r="T204" s="1055"/>
      <c r="U204" s="1056"/>
      <c r="V204" s="1055"/>
      <c r="W204" s="1056"/>
      <c r="X204" s="1055"/>
      <c r="Y204" s="1057"/>
      <c r="Z204" s="1055"/>
      <c r="AA204" s="1057"/>
      <c r="AB204" s="1055"/>
      <c r="AC204" s="1058"/>
      <c r="AD204" s="1056"/>
      <c r="AE204" s="1057"/>
      <c r="AF204" s="1056"/>
      <c r="AG204" s="1057"/>
      <c r="AH204" s="1059"/>
      <c r="AI204" s="1057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591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478" t="s">
        <v>223</v>
      </c>
      <c r="B206" s="3479"/>
      <c r="C206" s="1060">
        <f>SUM(D206+E206)</f>
        <v>0</v>
      </c>
      <c r="D206" s="1061">
        <f>SUM(D204+D205)</f>
        <v>0</v>
      </c>
      <c r="E206" s="1062">
        <f>SUM(E204+E205)</f>
        <v>0</v>
      </c>
      <c r="F206" s="1060">
        <f>SUM(F204+F205)</f>
        <v>0</v>
      </c>
      <c r="G206" s="1063">
        <f t="shared" ref="G206:AI206" si="29">SUM(G204+G205)</f>
        <v>0</v>
      </c>
      <c r="H206" s="1060">
        <f t="shared" si="29"/>
        <v>0</v>
      </c>
      <c r="I206" s="1063">
        <f t="shared" si="29"/>
        <v>0</v>
      </c>
      <c r="J206" s="1060">
        <f t="shared" si="29"/>
        <v>0</v>
      </c>
      <c r="K206" s="1063">
        <f t="shared" si="29"/>
        <v>0</v>
      </c>
      <c r="L206" s="1060">
        <f t="shared" si="29"/>
        <v>0</v>
      </c>
      <c r="M206" s="1063">
        <f t="shared" si="29"/>
        <v>0</v>
      </c>
      <c r="N206" s="1060">
        <f t="shared" si="29"/>
        <v>0</v>
      </c>
      <c r="O206" s="1063">
        <f t="shared" si="29"/>
        <v>0</v>
      </c>
      <c r="P206" s="1060">
        <f t="shared" si="29"/>
        <v>0</v>
      </c>
      <c r="Q206" s="1063">
        <f t="shared" si="29"/>
        <v>0</v>
      </c>
      <c r="R206" s="1060">
        <f t="shared" si="29"/>
        <v>0</v>
      </c>
      <c r="S206" s="1063">
        <f t="shared" si="29"/>
        <v>0</v>
      </c>
      <c r="T206" s="1060">
        <f t="shared" si="29"/>
        <v>0</v>
      </c>
      <c r="U206" s="1063">
        <f t="shared" si="29"/>
        <v>0</v>
      </c>
      <c r="V206" s="1060">
        <f t="shared" si="29"/>
        <v>0</v>
      </c>
      <c r="W206" s="1063">
        <f t="shared" si="29"/>
        <v>0</v>
      </c>
      <c r="X206" s="1060">
        <f t="shared" si="29"/>
        <v>0</v>
      </c>
      <c r="Y206" s="1063">
        <f t="shared" si="29"/>
        <v>0</v>
      </c>
      <c r="Z206" s="1060">
        <f t="shared" si="29"/>
        <v>0</v>
      </c>
      <c r="AA206" s="1063">
        <f t="shared" si="29"/>
        <v>0</v>
      </c>
      <c r="AB206" s="1060">
        <f t="shared" si="29"/>
        <v>0</v>
      </c>
      <c r="AC206" s="1064">
        <f t="shared" si="29"/>
        <v>0</v>
      </c>
      <c r="AD206" s="1065">
        <f t="shared" si="29"/>
        <v>0</v>
      </c>
      <c r="AE206" s="1063">
        <f t="shared" si="29"/>
        <v>0</v>
      </c>
      <c r="AF206" s="1065">
        <f t="shared" si="29"/>
        <v>0</v>
      </c>
      <c r="AG206" s="1063">
        <f t="shared" si="29"/>
        <v>0</v>
      </c>
      <c r="AH206" s="1066">
        <f t="shared" si="29"/>
        <v>0</v>
      </c>
      <c r="AI206" s="1062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584" t="s">
        <v>225</v>
      </c>
      <c r="B208" s="3585"/>
      <c r="C208" s="3592" t="s">
        <v>67</v>
      </c>
      <c r="D208" s="3325"/>
      <c r="E208" s="3593"/>
      <c r="F208" s="3594" t="s">
        <v>28</v>
      </c>
      <c r="G208" s="3595"/>
      <c r="H208" s="3595"/>
      <c r="I208" s="3595"/>
      <c r="J208" s="3595"/>
      <c r="K208" s="3595"/>
      <c r="L208" s="3595"/>
      <c r="M208" s="3595"/>
      <c r="N208" s="3595"/>
      <c r="O208" s="3596"/>
      <c r="P208" s="3333" t="s">
        <v>226</v>
      </c>
      <c r="Q208" s="3585"/>
      <c r="R208" s="3333" t="s">
        <v>30</v>
      </c>
      <c r="S208" s="3585"/>
      <c r="T208" s="3594" t="s">
        <v>227</v>
      </c>
      <c r="U208" s="3595"/>
      <c r="V208" s="3595"/>
      <c r="W208" s="3597"/>
    </row>
    <row r="209" spans="1:130" ht="15" customHeight="1" x14ac:dyDescent="0.25">
      <c r="A209" s="3586"/>
      <c r="B209" s="3587"/>
      <c r="C209" s="3481"/>
      <c r="D209" s="3328"/>
      <c r="E209" s="3482"/>
      <c r="F209" s="3602" t="s">
        <v>31</v>
      </c>
      <c r="G209" s="3602"/>
      <c r="H209" s="3602" t="s">
        <v>32</v>
      </c>
      <c r="I209" s="3602"/>
      <c r="J209" s="3602" t="s">
        <v>142</v>
      </c>
      <c r="K209" s="3602"/>
      <c r="L209" s="3602" t="s">
        <v>228</v>
      </c>
      <c r="M209" s="3602"/>
      <c r="N209" s="3602" t="s">
        <v>229</v>
      </c>
      <c r="O209" s="3603"/>
      <c r="P209" s="3334"/>
      <c r="Q209" s="3467"/>
      <c r="R209" s="3334"/>
      <c r="S209" s="3467"/>
      <c r="T209" s="3590" t="s">
        <v>95</v>
      </c>
      <c r="U209" s="3600" t="s">
        <v>230</v>
      </c>
      <c r="V209" s="3590" t="s">
        <v>231</v>
      </c>
      <c r="W209" s="3590" t="s">
        <v>232</v>
      </c>
    </row>
    <row r="210" spans="1:130" s="467" customFormat="1" x14ac:dyDescent="0.25">
      <c r="A210" s="3466"/>
      <c r="B210" s="3467"/>
      <c r="C210" s="1045" t="s">
        <v>220</v>
      </c>
      <c r="D210" s="1046" t="s">
        <v>18</v>
      </c>
      <c r="E210" s="1047" t="s">
        <v>19</v>
      </c>
      <c r="F210" s="1048" t="s">
        <v>18</v>
      </c>
      <c r="G210" s="1049" t="s">
        <v>19</v>
      </c>
      <c r="H210" s="1048" t="s">
        <v>18</v>
      </c>
      <c r="I210" s="1049" t="s">
        <v>19</v>
      </c>
      <c r="J210" s="1048" t="s">
        <v>18</v>
      </c>
      <c r="K210" s="1049" t="s">
        <v>19</v>
      </c>
      <c r="L210" s="1048" t="s">
        <v>18</v>
      </c>
      <c r="M210" s="1049" t="s">
        <v>19</v>
      </c>
      <c r="N210" s="1048" t="s">
        <v>18</v>
      </c>
      <c r="O210" s="1050" t="s">
        <v>19</v>
      </c>
      <c r="P210" s="1051" t="s">
        <v>18</v>
      </c>
      <c r="Q210" s="1049" t="s">
        <v>19</v>
      </c>
      <c r="R210" s="1051" t="s">
        <v>18</v>
      </c>
      <c r="S210" s="1049" t="s">
        <v>19</v>
      </c>
      <c r="T210" s="3591"/>
      <c r="U210" s="3601"/>
      <c r="V210" s="3591"/>
      <c r="W210" s="3591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3604" t="s">
        <v>233</v>
      </c>
      <c r="B211" s="3605"/>
      <c r="C211" s="1060">
        <f>SUM(D211+E211)</f>
        <v>0</v>
      </c>
      <c r="D211" s="1061">
        <f>SUM(F211+H211+J211+L211+N211)</f>
        <v>0</v>
      </c>
      <c r="E211" s="1062">
        <f>SUM(G211+I211+K211+M211+O211)</f>
        <v>0</v>
      </c>
      <c r="F211" s="1068"/>
      <c r="G211" s="1069"/>
      <c r="H211" s="1068"/>
      <c r="I211" s="1069"/>
      <c r="J211" s="1068"/>
      <c r="K211" s="1069"/>
      <c r="L211" s="1068"/>
      <c r="M211" s="1069"/>
      <c r="N211" s="1068"/>
      <c r="O211" s="1070"/>
      <c r="P211" s="1069"/>
      <c r="Q211" s="1071"/>
      <c r="R211" s="1069"/>
      <c r="S211" s="1071"/>
      <c r="T211" s="1072"/>
      <c r="U211" s="1071"/>
      <c r="V211" s="1072"/>
      <c r="W211" s="1072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3606" t="s">
        <v>225</v>
      </c>
      <c r="B213" s="3585"/>
      <c r="C213" s="3536" t="s">
        <v>235</v>
      </c>
      <c r="D213" s="3607"/>
      <c r="E213" s="3544" t="s">
        <v>29</v>
      </c>
      <c r="F213" s="3585" t="s">
        <v>30</v>
      </c>
      <c r="X213" s="8"/>
      <c r="Y213" s="8"/>
      <c r="AY213" s="9"/>
      <c r="AZ213" s="9"/>
    </row>
    <row r="214" spans="1:130" x14ac:dyDescent="0.25">
      <c r="A214" s="3466"/>
      <c r="B214" s="3467"/>
      <c r="C214" s="1048" t="s">
        <v>18</v>
      </c>
      <c r="D214" s="1050" t="s">
        <v>19</v>
      </c>
      <c r="E214" s="3415"/>
      <c r="F214" s="3467"/>
      <c r="X214" s="8"/>
      <c r="Y214" s="8"/>
      <c r="AY214" s="9"/>
      <c r="AZ214" s="9"/>
    </row>
    <row r="215" spans="1:130" x14ac:dyDescent="0.25">
      <c r="A215" s="3609" t="s">
        <v>236</v>
      </c>
      <c r="B215" s="3610"/>
      <c r="C215" s="1055"/>
      <c r="D215" s="1058"/>
      <c r="E215" s="1057"/>
      <c r="F215" s="1057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626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626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467"/>
      <c r="B221" s="627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585" t="s">
        <v>244</v>
      </c>
      <c r="B222" s="1074" t="s">
        <v>245</v>
      </c>
      <c r="C222" s="1055"/>
      <c r="D222" s="1058"/>
      <c r="E222" s="1057"/>
      <c r="F222" s="1057"/>
      <c r="G222" s="428"/>
      <c r="X222" s="8"/>
      <c r="Y222" s="8"/>
      <c r="AY222" s="9"/>
      <c r="AZ222" s="9"/>
    </row>
    <row r="223" spans="1:130" x14ac:dyDescent="0.25">
      <c r="A223" s="3587"/>
      <c r="B223" s="626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467"/>
      <c r="B224" s="837" t="s">
        <v>247</v>
      </c>
      <c r="C224" s="485"/>
      <c r="D224" s="833"/>
      <c r="E224" s="834"/>
      <c r="F224" s="834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3606" t="s">
        <v>249</v>
      </c>
      <c r="B226" s="3585"/>
      <c r="C226" s="3536" t="s">
        <v>250</v>
      </c>
      <c r="D226" s="3537"/>
      <c r="E226" s="3538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586"/>
      <c r="B227" s="3587"/>
      <c r="C227" s="3608" t="s">
        <v>251</v>
      </c>
      <c r="D227" s="3536" t="s">
        <v>252</v>
      </c>
      <c r="E227" s="3538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466"/>
      <c r="B228" s="3467"/>
      <c r="C228" s="3496"/>
      <c r="D228" s="1075" t="s">
        <v>253</v>
      </c>
      <c r="E228" s="1049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3609" t="s">
        <v>255</v>
      </c>
      <c r="B229" s="3610"/>
      <c r="C229" s="1076"/>
      <c r="D229" s="1055"/>
      <c r="E229" s="1057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499" t="s">
        <v>259</v>
      </c>
      <c r="B233" s="3500"/>
      <c r="C233" s="838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3611" t="s">
        <v>21</v>
      </c>
      <c r="B249" s="3611"/>
      <c r="C249" s="3551" t="s">
        <v>67</v>
      </c>
      <c r="D249" s="3245"/>
      <c r="E249" s="3544"/>
      <c r="F249" s="3602" t="s">
        <v>28</v>
      </c>
      <c r="G249" s="3602"/>
      <c r="H249" s="3602"/>
      <c r="I249" s="3602"/>
      <c r="J249" s="3602"/>
      <c r="K249" s="3602"/>
      <c r="L249" s="3602"/>
      <c r="M249" s="3602"/>
      <c r="N249" s="3602"/>
      <c r="O249" s="3602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3611"/>
      <c r="B250" s="3611"/>
      <c r="C250" s="3433"/>
      <c r="D250" s="3215"/>
      <c r="E250" s="3415"/>
      <c r="F250" s="3536" t="s">
        <v>166</v>
      </c>
      <c r="G250" s="3538"/>
      <c r="H250" s="3536" t="s">
        <v>167</v>
      </c>
      <c r="I250" s="3538"/>
      <c r="J250" s="3536" t="s">
        <v>145</v>
      </c>
      <c r="K250" s="3538"/>
      <c r="L250" s="3562" t="s">
        <v>146</v>
      </c>
      <c r="M250" s="3563"/>
      <c r="N250" s="3563" t="s">
        <v>147</v>
      </c>
      <c r="O250" s="3564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3611"/>
      <c r="B251" s="3611"/>
      <c r="C251" s="1077" t="s">
        <v>17</v>
      </c>
      <c r="D251" s="1078" t="s">
        <v>18</v>
      </c>
      <c r="E251" s="1029" t="s">
        <v>19</v>
      </c>
      <c r="F251" s="1079" t="s">
        <v>18</v>
      </c>
      <c r="G251" s="1029" t="s">
        <v>19</v>
      </c>
      <c r="H251" s="1079" t="s">
        <v>18</v>
      </c>
      <c r="I251" s="1029" t="s">
        <v>19</v>
      </c>
      <c r="J251" s="1079" t="s">
        <v>18</v>
      </c>
      <c r="K251" s="1029" t="s">
        <v>19</v>
      </c>
      <c r="L251" s="982" t="s">
        <v>18</v>
      </c>
      <c r="M251" s="388" t="s">
        <v>19</v>
      </c>
      <c r="N251" s="998" t="s">
        <v>18</v>
      </c>
      <c r="O251" s="983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3612" t="s">
        <v>98</v>
      </c>
      <c r="B252" s="1080" t="s">
        <v>179</v>
      </c>
      <c r="C252" s="1014">
        <f t="shared" ref="C252:C257" si="32">SUM(D252:E252)</f>
        <v>0</v>
      </c>
      <c r="D252" s="325">
        <f t="shared" ref="D252:E257" si="33">+F252+H252+J252+L252+N252</f>
        <v>0</v>
      </c>
      <c r="E252" s="1033">
        <f t="shared" si="33"/>
        <v>0</v>
      </c>
      <c r="F252" s="1034"/>
      <c r="G252" s="921"/>
      <c r="H252" s="907"/>
      <c r="I252" s="921"/>
      <c r="J252" s="907"/>
      <c r="K252" s="921"/>
      <c r="L252" s="907"/>
      <c r="M252" s="391"/>
      <c r="N252" s="391"/>
      <c r="O252" s="921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613"/>
      <c r="B254" s="547" t="s">
        <v>181</v>
      </c>
      <c r="C254" s="372">
        <f t="shared" si="32"/>
        <v>0</v>
      </c>
      <c r="D254" s="373">
        <f t="shared" si="33"/>
        <v>0</v>
      </c>
      <c r="E254" s="797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3612" t="s">
        <v>272</v>
      </c>
      <c r="B255" s="548" t="s">
        <v>179</v>
      </c>
      <c r="C255" s="1014">
        <f t="shared" si="32"/>
        <v>0</v>
      </c>
      <c r="D255" s="325">
        <f t="shared" si="33"/>
        <v>0</v>
      </c>
      <c r="E255" s="1033">
        <f t="shared" si="33"/>
        <v>0</v>
      </c>
      <c r="F255" s="1034"/>
      <c r="G255" s="921"/>
      <c r="H255" s="907"/>
      <c r="I255" s="921"/>
      <c r="J255" s="907"/>
      <c r="K255" s="921"/>
      <c r="L255" s="907"/>
      <c r="M255" s="391"/>
      <c r="N255" s="391"/>
      <c r="O255" s="921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613"/>
      <c r="B257" s="1081" t="s">
        <v>181</v>
      </c>
      <c r="C257" s="372">
        <f t="shared" si="32"/>
        <v>0</v>
      </c>
      <c r="D257" s="373">
        <f t="shared" si="33"/>
        <v>0</v>
      </c>
      <c r="E257" s="797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3614" t="s">
        <v>25</v>
      </c>
      <c r="B259" s="3614" t="s">
        <v>274</v>
      </c>
      <c r="C259" s="3551" t="s">
        <v>275</v>
      </c>
      <c r="D259" s="3245"/>
      <c r="E259" s="3544"/>
      <c r="F259" s="3536" t="s">
        <v>276</v>
      </c>
      <c r="G259" s="3537"/>
      <c r="H259" s="3537"/>
      <c r="I259" s="3537"/>
      <c r="J259" s="3537"/>
      <c r="K259" s="3537"/>
      <c r="L259" s="3537"/>
      <c r="M259" s="3537"/>
      <c r="N259" s="3537"/>
      <c r="O259" s="3537"/>
      <c r="P259" s="3537"/>
      <c r="Q259" s="3537"/>
      <c r="R259" s="3537"/>
      <c r="S259" s="3537"/>
      <c r="T259" s="3537"/>
      <c r="U259" s="3537"/>
      <c r="V259" s="3537"/>
      <c r="W259" s="3537"/>
      <c r="X259" s="3537"/>
      <c r="Y259" s="3537"/>
      <c r="Z259" s="3537"/>
      <c r="AA259" s="3537"/>
      <c r="AB259" s="3537"/>
      <c r="AC259" s="3537"/>
      <c r="AD259" s="3537"/>
      <c r="AE259" s="3537"/>
      <c r="AF259" s="3537"/>
      <c r="AG259" s="3537"/>
      <c r="AH259" s="3537"/>
      <c r="AI259" s="3537"/>
      <c r="AJ259" s="3537"/>
      <c r="AK259" s="3537"/>
      <c r="AL259" s="3537"/>
      <c r="AM259" s="3607"/>
      <c r="AN259" s="3616" t="s">
        <v>277</v>
      </c>
      <c r="AO259" s="3537"/>
      <c r="AP259" s="3537"/>
      <c r="AQ259" s="3537"/>
      <c r="AR259" s="3537"/>
      <c r="AS259" s="3537"/>
      <c r="AT259" s="3537"/>
      <c r="AU259" s="3607"/>
      <c r="AV259" s="3544" t="s">
        <v>278</v>
      </c>
      <c r="AW259" s="3617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433"/>
      <c r="D260" s="3215"/>
      <c r="E260" s="3415"/>
      <c r="F260" s="3536" t="s">
        <v>279</v>
      </c>
      <c r="G260" s="3538"/>
      <c r="H260" s="3536" t="s">
        <v>144</v>
      </c>
      <c r="I260" s="3538"/>
      <c r="J260" s="3536" t="s">
        <v>280</v>
      </c>
      <c r="K260" s="3538"/>
      <c r="L260" s="3536" t="s">
        <v>281</v>
      </c>
      <c r="M260" s="3538"/>
      <c r="N260" s="3536" t="s">
        <v>282</v>
      </c>
      <c r="O260" s="3538"/>
      <c r="P260" s="3552" t="s">
        <v>283</v>
      </c>
      <c r="Q260" s="3554"/>
      <c r="R260" s="3552" t="s">
        <v>284</v>
      </c>
      <c r="S260" s="3554"/>
      <c r="T260" s="3552" t="s">
        <v>285</v>
      </c>
      <c r="U260" s="3554"/>
      <c r="V260" s="3552" t="s">
        <v>286</v>
      </c>
      <c r="W260" s="3554"/>
      <c r="X260" s="3552" t="s">
        <v>287</v>
      </c>
      <c r="Y260" s="3554"/>
      <c r="Z260" s="3552" t="s">
        <v>288</v>
      </c>
      <c r="AA260" s="3554"/>
      <c r="AB260" s="3552" t="s">
        <v>289</v>
      </c>
      <c r="AC260" s="3554"/>
      <c r="AD260" s="3552" t="s">
        <v>290</v>
      </c>
      <c r="AE260" s="3554"/>
      <c r="AF260" s="3552" t="s">
        <v>291</v>
      </c>
      <c r="AG260" s="3554"/>
      <c r="AH260" s="3552" t="s">
        <v>292</v>
      </c>
      <c r="AI260" s="3554"/>
      <c r="AJ260" s="3552" t="s">
        <v>293</v>
      </c>
      <c r="AK260" s="3554"/>
      <c r="AL260" s="3552" t="s">
        <v>129</v>
      </c>
      <c r="AM260" s="3621"/>
      <c r="AN260" s="3616" t="s">
        <v>294</v>
      </c>
      <c r="AO260" s="3538"/>
      <c r="AP260" s="3536" t="s">
        <v>295</v>
      </c>
      <c r="AQ260" s="3538"/>
      <c r="AR260" s="3536" t="s">
        <v>296</v>
      </c>
      <c r="AS260" s="3538"/>
      <c r="AT260" s="3536" t="s">
        <v>297</v>
      </c>
      <c r="AU260" s="3607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615"/>
      <c r="B261" s="3615"/>
      <c r="C261" s="1077" t="s">
        <v>17</v>
      </c>
      <c r="D261" s="1082" t="s">
        <v>18</v>
      </c>
      <c r="E261" s="1083" t="s">
        <v>19</v>
      </c>
      <c r="F261" s="982" t="s">
        <v>18</v>
      </c>
      <c r="G261" s="1083" t="s">
        <v>19</v>
      </c>
      <c r="H261" s="982" t="s">
        <v>18</v>
      </c>
      <c r="I261" s="1083" t="s">
        <v>19</v>
      </c>
      <c r="J261" s="982" t="s">
        <v>18</v>
      </c>
      <c r="K261" s="1083" t="s">
        <v>19</v>
      </c>
      <c r="L261" s="982" t="s">
        <v>18</v>
      </c>
      <c r="M261" s="1083" t="s">
        <v>19</v>
      </c>
      <c r="N261" s="982" t="s">
        <v>18</v>
      </c>
      <c r="O261" s="1083" t="s">
        <v>19</v>
      </c>
      <c r="P261" s="982" t="s">
        <v>18</v>
      </c>
      <c r="Q261" s="1083" t="s">
        <v>19</v>
      </c>
      <c r="R261" s="982" t="s">
        <v>18</v>
      </c>
      <c r="S261" s="1083" t="s">
        <v>19</v>
      </c>
      <c r="T261" s="982" t="s">
        <v>18</v>
      </c>
      <c r="U261" s="1083" t="s">
        <v>19</v>
      </c>
      <c r="V261" s="982" t="s">
        <v>18</v>
      </c>
      <c r="W261" s="1083" t="s">
        <v>19</v>
      </c>
      <c r="X261" s="982" t="s">
        <v>18</v>
      </c>
      <c r="Y261" s="1083" t="s">
        <v>19</v>
      </c>
      <c r="Z261" s="982" t="s">
        <v>18</v>
      </c>
      <c r="AA261" s="1083" t="s">
        <v>19</v>
      </c>
      <c r="AB261" s="982" t="s">
        <v>18</v>
      </c>
      <c r="AC261" s="1083" t="s">
        <v>19</v>
      </c>
      <c r="AD261" s="982" t="s">
        <v>18</v>
      </c>
      <c r="AE261" s="1083" t="s">
        <v>19</v>
      </c>
      <c r="AF261" s="982" t="s">
        <v>18</v>
      </c>
      <c r="AG261" s="1083" t="s">
        <v>19</v>
      </c>
      <c r="AH261" s="982" t="s">
        <v>18</v>
      </c>
      <c r="AI261" s="1083" t="s">
        <v>19</v>
      </c>
      <c r="AJ261" s="982" t="s">
        <v>18</v>
      </c>
      <c r="AK261" s="1083" t="s">
        <v>19</v>
      </c>
      <c r="AL261" s="982" t="s">
        <v>18</v>
      </c>
      <c r="AM261" s="556" t="s">
        <v>19</v>
      </c>
      <c r="AN261" s="982" t="s">
        <v>18</v>
      </c>
      <c r="AO261" s="1083" t="s">
        <v>19</v>
      </c>
      <c r="AP261" s="982" t="s">
        <v>18</v>
      </c>
      <c r="AQ261" s="1083" t="s">
        <v>19</v>
      </c>
      <c r="AR261" s="982" t="s">
        <v>18</v>
      </c>
      <c r="AS261" s="1083" t="s">
        <v>19</v>
      </c>
      <c r="AT261" s="982" t="s">
        <v>18</v>
      </c>
      <c r="AU261" s="556" t="s">
        <v>19</v>
      </c>
      <c r="AV261" s="3415"/>
      <c r="AW261" s="3425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618" t="s">
        <v>298</v>
      </c>
      <c r="B262" s="1084" t="s">
        <v>299</v>
      </c>
      <c r="C262" s="1085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1086">
        <f t="shared" ref="D262:E277" si="35">SUM(G262,I262,K262,M262,O262,Q262,S262,U262,W262,Y262,AA262,AC262,AE262,AG262,AI262,AK262,AM262)</f>
        <v>0</v>
      </c>
      <c r="F262" s="907"/>
      <c r="G262" s="921"/>
      <c r="H262" s="907"/>
      <c r="I262" s="921"/>
      <c r="J262" s="907"/>
      <c r="K262" s="921"/>
      <c r="L262" s="907"/>
      <c r="M262" s="921"/>
      <c r="N262" s="907"/>
      <c r="O262" s="921"/>
      <c r="P262" s="907"/>
      <c r="Q262" s="921"/>
      <c r="R262" s="907"/>
      <c r="S262" s="921"/>
      <c r="T262" s="907"/>
      <c r="U262" s="921"/>
      <c r="V262" s="907"/>
      <c r="W262" s="921"/>
      <c r="X262" s="907"/>
      <c r="Y262" s="921"/>
      <c r="Z262" s="907"/>
      <c r="AA262" s="921"/>
      <c r="AB262" s="907"/>
      <c r="AC262" s="921"/>
      <c r="AD262" s="907"/>
      <c r="AE262" s="921"/>
      <c r="AF262" s="907"/>
      <c r="AG262" s="921"/>
      <c r="AH262" s="907"/>
      <c r="AI262" s="921"/>
      <c r="AJ262" s="907"/>
      <c r="AK262" s="921"/>
      <c r="AL262" s="907"/>
      <c r="AM262" s="85"/>
      <c r="AN262" s="1085">
        <f>SUM(AP262,AR262,AT262)</f>
        <v>0</v>
      </c>
      <c r="AO262" s="1085">
        <f>SUM(AQ262,AS262,AU262)</f>
        <v>0</v>
      </c>
      <c r="AP262" s="907"/>
      <c r="AQ262" s="921"/>
      <c r="AR262" s="907"/>
      <c r="AS262" s="921"/>
      <c r="AT262" s="907"/>
      <c r="AU262" s="85"/>
      <c r="AV262" s="1011"/>
      <c r="AW262" s="942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507"/>
      <c r="B264" s="1087" t="s">
        <v>301</v>
      </c>
      <c r="C264" s="1088">
        <f>SUM(D264,E264)</f>
        <v>0</v>
      </c>
      <c r="D264" s="1089">
        <f t="shared" si="35"/>
        <v>0</v>
      </c>
      <c r="E264" s="1090">
        <f t="shared" si="35"/>
        <v>0</v>
      </c>
      <c r="F264" s="1091">
        <f t="shared" ref="F264:AN264" si="36">SUM(F262:F263)</f>
        <v>0</v>
      </c>
      <c r="G264" s="1092">
        <f t="shared" si="36"/>
        <v>0</v>
      </c>
      <c r="H264" s="1091">
        <f t="shared" si="36"/>
        <v>0</v>
      </c>
      <c r="I264" s="1092">
        <f t="shared" si="36"/>
        <v>0</v>
      </c>
      <c r="J264" s="1091">
        <f t="shared" si="36"/>
        <v>0</v>
      </c>
      <c r="K264" s="1093">
        <f t="shared" si="36"/>
        <v>0</v>
      </c>
      <c r="L264" s="1091">
        <f t="shared" si="36"/>
        <v>0</v>
      </c>
      <c r="M264" s="1093">
        <f t="shared" si="36"/>
        <v>0</v>
      </c>
      <c r="N264" s="1091">
        <f t="shared" si="36"/>
        <v>0</v>
      </c>
      <c r="O264" s="1093">
        <f t="shared" si="36"/>
        <v>0</v>
      </c>
      <c r="P264" s="1091">
        <f t="shared" si="36"/>
        <v>0</v>
      </c>
      <c r="Q264" s="1093">
        <f t="shared" si="36"/>
        <v>0</v>
      </c>
      <c r="R264" s="1091">
        <f t="shared" si="36"/>
        <v>0</v>
      </c>
      <c r="S264" s="1093">
        <f t="shared" si="36"/>
        <v>0</v>
      </c>
      <c r="T264" s="1091">
        <f t="shared" si="36"/>
        <v>0</v>
      </c>
      <c r="U264" s="1093">
        <f t="shared" si="36"/>
        <v>0</v>
      </c>
      <c r="V264" s="1091">
        <f t="shared" si="36"/>
        <v>0</v>
      </c>
      <c r="W264" s="1093">
        <f t="shared" si="36"/>
        <v>0</v>
      </c>
      <c r="X264" s="1091">
        <f t="shared" si="36"/>
        <v>0</v>
      </c>
      <c r="Y264" s="1093">
        <f t="shared" si="36"/>
        <v>0</v>
      </c>
      <c r="Z264" s="1091">
        <f t="shared" si="36"/>
        <v>0</v>
      </c>
      <c r="AA264" s="1093">
        <f t="shared" si="36"/>
        <v>0</v>
      </c>
      <c r="AB264" s="1091">
        <f t="shared" si="36"/>
        <v>0</v>
      </c>
      <c r="AC264" s="1093">
        <f t="shared" si="36"/>
        <v>0</v>
      </c>
      <c r="AD264" s="1091">
        <f t="shared" si="36"/>
        <v>0</v>
      </c>
      <c r="AE264" s="1093">
        <f t="shared" si="36"/>
        <v>0</v>
      </c>
      <c r="AF264" s="1091">
        <f t="shared" si="36"/>
        <v>0</v>
      </c>
      <c r="AG264" s="1093">
        <f t="shared" si="36"/>
        <v>0</v>
      </c>
      <c r="AH264" s="1091">
        <f t="shared" si="36"/>
        <v>0</v>
      </c>
      <c r="AI264" s="1093">
        <f t="shared" si="36"/>
        <v>0</v>
      </c>
      <c r="AJ264" s="1091">
        <f t="shared" si="36"/>
        <v>0</v>
      </c>
      <c r="AK264" s="1093">
        <f t="shared" si="36"/>
        <v>0</v>
      </c>
      <c r="AL264" s="1094">
        <f t="shared" si="36"/>
        <v>0</v>
      </c>
      <c r="AM264" s="1095">
        <f>SUM(AM262:AM263)</f>
        <v>0</v>
      </c>
      <c r="AN264" s="1088">
        <f t="shared" si="36"/>
        <v>0</v>
      </c>
      <c r="AO264" s="1088">
        <f>SUM(AO262:AO263)</f>
        <v>0</v>
      </c>
      <c r="AP264" s="1091">
        <f>SUM(AP262:AP263)</f>
        <v>0</v>
      </c>
      <c r="AQ264" s="1093">
        <f t="shared" ref="AQ264:AW264" si="37">SUM(AQ262:AQ263)</f>
        <v>0</v>
      </c>
      <c r="AR264" s="1091">
        <f t="shared" si="37"/>
        <v>0</v>
      </c>
      <c r="AS264" s="1093">
        <f t="shared" si="37"/>
        <v>0</v>
      </c>
      <c r="AT264" s="1094">
        <f t="shared" si="37"/>
        <v>0</v>
      </c>
      <c r="AU264" s="1095">
        <f t="shared" si="37"/>
        <v>0</v>
      </c>
      <c r="AV264" s="1092">
        <f>SUM(AV262:AV263)</f>
        <v>0</v>
      </c>
      <c r="AW264" s="1096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618" t="s">
        <v>302</v>
      </c>
      <c r="B265" s="1084" t="s">
        <v>299</v>
      </c>
      <c r="C265" s="1085">
        <f t="shared" si="34"/>
        <v>0</v>
      </c>
      <c r="D265" s="559">
        <f t="shared" si="35"/>
        <v>0</v>
      </c>
      <c r="E265" s="1086">
        <f t="shared" si="35"/>
        <v>0</v>
      </c>
      <c r="F265" s="907"/>
      <c r="G265" s="921"/>
      <c r="H265" s="907"/>
      <c r="I265" s="921"/>
      <c r="J265" s="907"/>
      <c r="K265" s="921"/>
      <c r="L265" s="907"/>
      <c r="M265" s="921"/>
      <c r="N265" s="907"/>
      <c r="O265" s="921"/>
      <c r="P265" s="907"/>
      <c r="Q265" s="921"/>
      <c r="R265" s="907"/>
      <c r="S265" s="921"/>
      <c r="T265" s="907"/>
      <c r="U265" s="921"/>
      <c r="V265" s="907"/>
      <c r="W265" s="921"/>
      <c r="X265" s="907"/>
      <c r="Y265" s="921"/>
      <c r="Z265" s="907"/>
      <c r="AA265" s="921"/>
      <c r="AB265" s="907"/>
      <c r="AC265" s="921"/>
      <c r="AD265" s="907"/>
      <c r="AE265" s="921"/>
      <c r="AF265" s="907"/>
      <c r="AG265" s="921"/>
      <c r="AH265" s="907"/>
      <c r="AI265" s="921"/>
      <c r="AJ265" s="907"/>
      <c r="AK265" s="921"/>
      <c r="AL265" s="907"/>
      <c r="AM265" s="85"/>
      <c r="AN265" s="1097"/>
      <c r="AO265" s="1097"/>
      <c r="AP265" s="1098"/>
      <c r="AQ265" s="1099"/>
      <c r="AR265" s="1098"/>
      <c r="AS265" s="1099"/>
      <c r="AT265" s="1098"/>
      <c r="AU265" s="577"/>
      <c r="AV265" s="1100"/>
      <c r="AW265" s="1101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507"/>
      <c r="B271" s="1087" t="s">
        <v>301</v>
      </c>
      <c r="C271" s="1088">
        <f t="shared" si="34"/>
        <v>0</v>
      </c>
      <c r="D271" s="1089">
        <f t="shared" si="35"/>
        <v>0</v>
      </c>
      <c r="E271" s="1090">
        <f t="shared" si="35"/>
        <v>0</v>
      </c>
      <c r="F271" s="1091">
        <f t="shared" ref="F271:AM271" si="38">SUM(F265:F270)</f>
        <v>0</v>
      </c>
      <c r="G271" s="1092">
        <f t="shared" si="38"/>
        <v>0</v>
      </c>
      <c r="H271" s="1091">
        <f t="shared" si="38"/>
        <v>0</v>
      </c>
      <c r="I271" s="1092">
        <f t="shared" si="38"/>
        <v>0</v>
      </c>
      <c r="J271" s="1091">
        <f t="shared" si="38"/>
        <v>0</v>
      </c>
      <c r="K271" s="1093">
        <f t="shared" si="38"/>
        <v>0</v>
      </c>
      <c r="L271" s="1091">
        <f t="shared" si="38"/>
        <v>0</v>
      </c>
      <c r="M271" s="1093">
        <f t="shared" si="38"/>
        <v>0</v>
      </c>
      <c r="N271" s="1091">
        <f t="shared" si="38"/>
        <v>0</v>
      </c>
      <c r="O271" s="1093">
        <f t="shared" si="38"/>
        <v>0</v>
      </c>
      <c r="P271" s="1091">
        <f t="shared" si="38"/>
        <v>0</v>
      </c>
      <c r="Q271" s="1093">
        <f t="shared" si="38"/>
        <v>0</v>
      </c>
      <c r="R271" s="1091">
        <f t="shared" si="38"/>
        <v>0</v>
      </c>
      <c r="S271" s="1093">
        <f t="shared" si="38"/>
        <v>0</v>
      </c>
      <c r="T271" s="1091">
        <f t="shared" si="38"/>
        <v>0</v>
      </c>
      <c r="U271" s="1093">
        <f t="shared" si="38"/>
        <v>0</v>
      </c>
      <c r="V271" s="1091">
        <f t="shared" si="38"/>
        <v>0</v>
      </c>
      <c r="W271" s="1093">
        <f t="shared" si="38"/>
        <v>0</v>
      </c>
      <c r="X271" s="1091">
        <f t="shared" si="38"/>
        <v>0</v>
      </c>
      <c r="Y271" s="1093">
        <f t="shared" si="38"/>
        <v>0</v>
      </c>
      <c r="Z271" s="1091">
        <f t="shared" si="38"/>
        <v>0</v>
      </c>
      <c r="AA271" s="1093">
        <f t="shared" si="38"/>
        <v>0</v>
      </c>
      <c r="AB271" s="1091">
        <f t="shared" si="38"/>
        <v>0</v>
      </c>
      <c r="AC271" s="1093">
        <f t="shared" si="38"/>
        <v>0</v>
      </c>
      <c r="AD271" s="1091">
        <f t="shared" si="38"/>
        <v>0</v>
      </c>
      <c r="AE271" s="1093">
        <f t="shared" si="38"/>
        <v>0</v>
      </c>
      <c r="AF271" s="1091">
        <f t="shared" si="38"/>
        <v>0</v>
      </c>
      <c r="AG271" s="1093">
        <f t="shared" si="38"/>
        <v>0</v>
      </c>
      <c r="AH271" s="1091">
        <f t="shared" si="38"/>
        <v>0</v>
      </c>
      <c r="AI271" s="1093">
        <f t="shared" si="38"/>
        <v>0</v>
      </c>
      <c r="AJ271" s="1091">
        <f t="shared" si="38"/>
        <v>0</v>
      </c>
      <c r="AK271" s="1093">
        <f t="shared" si="38"/>
        <v>0</v>
      </c>
      <c r="AL271" s="1094">
        <f t="shared" si="38"/>
        <v>0</v>
      </c>
      <c r="AM271" s="1095">
        <f t="shared" si="38"/>
        <v>0</v>
      </c>
      <c r="AN271" s="1102"/>
      <c r="AO271" s="1102"/>
      <c r="AP271" s="1103"/>
      <c r="AQ271" s="1104"/>
      <c r="AR271" s="1103"/>
      <c r="AS271" s="1104"/>
      <c r="AT271" s="1105"/>
      <c r="AU271" s="1106"/>
      <c r="AV271" s="1107"/>
      <c r="AW271" s="1108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618" t="s">
        <v>307</v>
      </c>
      <c r="B272" s="1084" t="s">
        <v>299</v>
      </c>
      <c r="C272" s="1085">
        <f t="shared" si="34"/>
        <v>0</v>
      </c>
      <c r="D272" s="559">
        <f t="shared" si="35"/>
        <v>0</v>
      </c>
      <c r="E272" s="1086">
        <f t="shared" si="35"/>
        <v>0</v>
      </c>
      <c r="F272" s="907"/>
      <c r="G272" s="921"/>
      <c r="H272" s="907"/>
      <c r="I272" s="921"/>
      <c r="J272" s="907"/>
      <c r="K272" s="921"/>
      <c r="L272" s="907"/>
      <c r="M272" s="921"/>
      <c r="N272" s="907"/>
      <c r="O272" s="921"/>
      <c r="P272" s="907"/>
      <c r="Q272" s="921"/>
      <c r="R272" s="907"/>
      <c r="S272" s="921"/>
      <c r="T272" s="907"/>
      <c r="U272" s="921"/>
      <c r="V272" s="907"/>
      <c r="W272" s="921"/>
      <c r="X272" s="907"/>
      <c r="Y272" s="921"/>
      <c r="Z272" s="907"/>
      <c r="AA272" s="921"/>
      <c r="AB272" s="907"/>
      <c r="AC272" s="921"/>
      <c r="AD272" s="907"/>
      <c r="AE272" s="921"/>
      <c r="AF272" s="907"/>
      <c r="AG272" s="921"/>
      <c r="AH272" s="907"/>
      <c r="AI272" s="921"/>
      <c r="AJ272" s="907"/>
      <c r="AK272" s="921"/>
      <c r="AL272" s="907"/>
      <c r="AM272" s="85"/>
      <c r="AN272" s="1097"/>
      <c r="AO272" s="1097"/>
      <c r="AP272" s="1098"/>
      <c r="AQ272" s="1099"/>
      <c r="AR272" s="1098"/>
      <c r="AS272" s="1099"/>
      <c r="AT272" s="1098"/>
      <c r="AU272" s="577"/>
      <c r="AV272" s="1100"/>
      <c r="AW272" s="1101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507"/>
      <c r="B278" s="1087" t="s">
        <v>301</v>
      </c>
      <c r="C278" s="1088">
        <f t="shared" si="34"/>
        <v>0</v>
      </c>
      <c r="D278" s="1089">
        <f t="shared" ref="D278:E293" si="39">SUM(F278,H278,J278,L278,N278,P278,R278,T278,V278,X278,Z278,AB278,AD278,AF278,AH278,AJ278,AL278)</f>
        <v>0</v>
      </c>
      <c r="E278" s="1090">
        <f t="shared" si="39"/>
        <v>0</v>
      </c>
      <c r="F278" s="1091">
        <f t="shared" ref="F278:AM278" si="40">SUM(F272:F277)</f>
        <v>0</v>
      </c>
      <c r="G278" s="1092">
        <f t="shared" si="40"/>
        <v>0</v>
      </c>
      <c r="H278" s="1091">
        <f t="shared" si="40"/>
        <v>0</v>
      </c>
      <c r="I278" s="1092">
        <f t="shared" si="40"/>
        <v>0</v>
      </c>
      <c r="J278" s="1091">
        <f t="shared" si="40"/>
        <v>0</v>
      </c>
      <c r="K278" s="1093">
        <f t="shared" si="40"/>
        <v>0</v>
      </c>
      <c r="L278" s="1091">
        <f t="shared" si="40"/>
        <v>0</v>
      </c>
      <c r="M278" s="1093">
        <f t="shared" si="40"/>
        <v>0</v>
      </c>
      <c r="N278" s="1091">
        <f t="shared" si="40"/>
        <v>0</v>
      </c>
      <c r="O278" s="1093">
        <f t="shared" si="40"/>
        <v>0</v>
      </c>
      <c r="P278" s="1091">
        <f t="shared" si="40"/>
        <v>0</v>
      </c>
      <c r="Q278" s="1093">
        <f t="shared" si="40"/>
        <v>0</v>
      </c>
      <c r="R278" s="1091">
        <f t="shared" si="40"/>
        <v>0</v>
      </c>
      <c r="S278" s="1093">
        <f t="shared" si="40"/>
        <v>0</v>
      </c>
      <c r="T278" s="1091">
        <f t="shared" si="40"/>
        <v>0</v>
      </c>
      <c r="U278" s="1093">
        <f t="shared" si="40"/>
        <v>0</v>
      </c>
      <c r="V278" s="1091">
        <f t="shared" si="40"/>
        <v>0</v>
      </c>
      <c r="W278" s="1093">
        <f t="shared" si="40"/>
        <v>0</v>
      </c>
      <c r="X278" s="1091">
        <f t="shared" si="40"/>
        <v>0</v>
      </c>
      <c r="Y278" s="1093">
        <f t="shared" si="40"/>
        <v>0</v>
      </c>
      <c r="Z278" s="1091">
        <f t="shared" si="40"/>
        <v>0</v>
      </c>
      <c r="AA278" s="1093">
        <f t="shared" si="40"/>
        <v>0</v>
      </c>
      <c r="AB278" s="1091">
        <f t="shared" si="40"/>
        <v>0</v>
      </c>
      <c r="AC278" s="1093">
        <f t="shared" si="40"/>
        <v>0</v>
      </c>
      <c r="AD278" s="1091">
        <f t="shared" si="40"/>
        <v>0</v>
      </c>
      <c r="AE278" s="1093">
        <f t="shared" si="40"/>
        <v>0</v>
      </c>
      <c r="AF278" s="1091">
        <f t="shared" si="40"/>
        <v>0</v>
      </c>
      <c r="AG278" s="1093">
        <f t="shared" si="40"/>
        <v>0</v>
      </c>
      <c r="AH278" s="1091">
        <f t="shared" si="40"/>
        <v>0</v>
      </c>
      <c r="AI278" s="1093">
        <f t="shared" si="40"/>
        <v>0</v>
      </c>
      <c r="AJ278" s="1091">
        <f t="shared" si="40"/>
        <v>0</v>
      </c>
      <c r="AK278" s="1093">
        <f t="shared" si="40"/>
        <v>0</v>
      </c>
      <c r="AL278" s="1094">
        <f t="shared" si="40"/>
        <v>0</v>
      </c>
      <c r="AM278" s="1095">
        <f t="shared" si="40"/>
        <v>0</v>
      </c>
      <c r="AN278" s="1102"/>
      <c r="AO278" s="1102"/>
      <c r="AP278" s="1103"/>
      <c r="AQ278" s="1104"/>
      <c r="AR278" s="1103"/>
      <c r="AS278" s="1104"/>
      <c r="AT278" s="1105"/>
      <c r="AU278" s="1106"/>
      <c r="AV278" s="1107"/>
      <c r="AW278" s="1108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618" t="s">
        <v>308</v>
      </c>
      <c r="B279" s="1084" t="s">
        <v>299</v>
      </c>
      <c r="C279" s="1085">
        <f t="shared" si="34"/>
        <v>0</v>
      </c>
      <c r="D279" s="559">
        <f t="shared" si="39"/>
        <v>0</v>
      </c>
      <c r="E279" s="1086">
        <f t="shared" si="39"/>
        <v>0</v>
      </c>
      <c r="F279" s="907"/>
      <c r="G279" s="921"/>
      <c r="H279" s="907"/>
      <c r="I279" s="921"/>
      <c r="J279" s="907"/>
      <c r="K279" s="921"/>
      <c r="L279" s="907"/>
      <c r="M279" s="921"/>
      <c r="N279" s="907"/>
      <c r="O279" s="921"/>
      <c r="P279" s="907"/>
      <c r="Q279" s="921"/>
      <c r="R279" s="907"/>
      <c r="S279" s="921"/>
      <c r="T279" s="907"/>
      <c r="U279" s="921"/>
      <c r="V279" s="907"/>
      <c r="W279" s="921"/>
      <c r="X279" s="907"/>
      <c r="Y279" s="921"/>
      <c r="Z279" s="907"/>
      <c r="AA279" s="921"/>
      <c r="AB279" s="907"/>
      <c r="AC279" s="921"/>
      <c r="AD279" s="907"/>
      <c r="AE279" s="921"/>
      <c r="AF279" s="907"/>
      <c r="AG279" s="921"/>
      <c r="AH279" s="907"/>
      <c r="AI279" s="921"/>
      <c r="AJ279" s="907"/>
      <c r="AK279" s="921"/>
      <c r="AL279" s="907"/>
      <c r="AM279" s="85"/>
      <c r="AN279" s="1097"/>
      <c r="AO279" s="1097"/>
      <c r="AP279" s="1098"/>
      <c r="AQ279" s="1099"/>
      <c r="AR279" s="1098"/>
      <c r="AS279" s="1099"/>
      <c r="AT279" s="1098"/>
      <c r="AU279" s="577"/>
      <c r="AV279" s="1100"/>
      <c r="AW279" s="1101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507"/>
      <c r="B290" s="1087" t="s">
        <v>301</v>
      </c>
      <c r="C290" s="1088">
        <f>SUM(D290,E290)</f>
        <v>0</v>
      </c>
      <c r="D290" s="1089">
        <f t="shared" si="39"/>
        <v>0</v>
      </c>
      <c r="E290" s="1090">
        <f t="shared" si="39"/>
        <v>0</v>
      </c>
      <c r="F290" s="1091">
        <f t="shared" ref="F290:AM290" si="41">SUM(F279:F289)</f>
        <v>0</v>
      </c>
      <c r="G290" s="1092">
        <f t="shared" si="41"/>
        <v>0</v>
      </c>
      <c r="H290" s="1091">
        <f t="shared" si="41"/>
        <v>0</v>
      </c>
      <c r="I290" s="1092">
        <f t="shared" si="41"/>
        <v>0</v>
      </c>
      <c r="J290" s="1091">
        <f t="shared" si="41"/>
        <v>0</v>
      </c>
      <c r="K290" s="1093">
        <f t="shared" si="41"/>
        <v>0</v>
      </c>
      <c r="L290" s="1091">
        <f t="shared" si="41"/>
        <v>0</v>
      </c>
      <c r="M290" s="1093">
        <f t="shared" si="41"/>
        <v>0</v>
      </c>
      <c r="N290" s="1091">
        <f t="shared" si="41"/>
        <v>0</v>
      </c>
      <c r="O290" s="1093">
        <f t="shared" si="41"/>
        <v>0</v>
      </c>
      <c r="P290" s="1091">
        <f t="shared" si="41"/>
        <v>0</v>
      </c>
      <c r="Q290" s="1093">
        <f t="shared" si="41"/>
        <v>0</v>
      </c>
      <c r="R290" s="1091">
        <f t="shared" si="41"/>
        <v>0</v>
      </c>
      <c r="S290" s="1093">
        <f t="shared" si="41"/>
        <v>0</v>
      </c>
      <c r="T290" s="1091">
        <f t="shared" si="41"/>
        <v>0</v>
      </c>
      <c r="U290" s="1093">
        <f t="shared" si="41"/>
        <v>0</v>
      </c>
      <c r="V290" s="1091">
        <f t="shared" si="41"/>
        <v>0</v>
      </c>
      <c r="W290" s="1093">
        <f t="shared" si="41"/>
        <v>0</v>
      </c>
      <c r="X290" s="1091">
        <f t="shared" si="41"/>
        <v>0</v>
      </c>
      <c r="Y290" s="1093">
        <f t="shared" si="41"/>
        <v>0</v>
      </c>
      <c r="Z290" s="1091">
        <f t="shared" si="41"/>
        <v>0</v>
      </c>
      <c r="AA290" s="1093">
        <f t="shared" si="41"/>
        <v>0</v>
      </c>
      <c r="AB290" s="1091">
        <f t="shared" si="41"/>
        <v>0</v>
      </c>
      <c r="AC290" s="1093">
        <f t="shared" si="41"/>
        <v>0</v>
      </c>
      <c r="AD290" s="1091">
        <f t="shared" si="41"/>
        <v>0</v>
      </c>
      <c r="AE290" s="1093">
        <f t="shared" si="41"/>
        <v>0</v>
      </c>
      <c r="AF290" s="1091">
        <f t="shared" si="41"/>
        <v>0</v>
      </c>
      <c r="AG290" s="1093">
        <f t="shared" si="41"/>
        <v>0</v>
      </c>
      <c r="AH290" s="1091">
        <f t="shared" si="41"/>
        <v>0</v>
      </c>
      <c r="AI290" s="1093">
        <f t="shared" si="41"/>
        <v>0</v>
      </c>
      <c r="AJ290" s="1091">
        <f t="shared" si="41"/>
        <v>0</v>
      </c>
      <c r="AK290" s="1093">
        <f t="shared" si="41"/>
        <v>0</v>
      </c>
      <c r="AL290" s="1094">
        <f t="shared" si="41"/>
        <v>0</v>
      </c>
      <c r="AM290" s="1095">
        <f t="shared" si="41"/>
        <v>0</v>
      </c>
      <c r="AN290" s="1102"/>
      <c r="AO290" s="1102"/>
      <c r="AP290" s="1103"/>
      <c r="AQ290" s="1104"/>
      <c r="AR290" s="1103"/>
      <c r="AS290" s="1104"/>
      <c r="AT290" s="1105"/>
      <c r="AU290" s="1106"/>
      <c r="AV290" s="1107"/>
      <c r="AW290" s="1108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618" t="s">
        <v>314</v>
      </c>
      <c r="B291" s="1084" t="s">
        <v>315</v>
      </c>
      <c r="C291" s="1085">
        <f>SUM(D291,E291)</f>
        <v>0</v>
      </c>
      <c r="D291" s="559">
        <f t="shared" si="39"/>
        <v>0</v>
      </c>
      <c r="E291" s="1086">
        <f t="shared" si="39"/>
        <v>0</v>
      </c>
      <c r="F291" s="907"/>
      <c r="G291" s="921"/>
      <c r="H291" s="907"/>
      <c r="I291" s="921"/>
      <c r="J291" s="907"/>
      <c r="K291" s="921"/>
      <c r="L291" s="907"/>
      <c r="M291" s="921"/>
      <c r="N291" s="907"/>
      <c r="O291" s="921"/>
      <c r="P291" s="907"/>
      <c r="Q291" s="921"/>
      <c r="R291" s="907"/>
      <c r="S291" s="921"/>
      <c r="T291" s="907"/>
      <c r="U291" s="921"/>
      <c r="V291" s="907"/>
      <c r="W291" s="921"/>
      <c r="X291" s="907"/>
      <c r="Y291" s="921"/>
      <c r="Z291" s="907"/>
      <c r="AA291" s="921"/>
      <c r="AB291" s="907"/>
      <c r="AC291" s="921"/>
      <c r="AD291" s="907"/>
      <c r="AE291" s="921"/>
      <c r="AF291" s="907"/>
      <c r="AG291" s="921"/>
      <c r="AH291" s="907"/>
      <c r="AI291" s="921"/>
      <c r="AJ291" s="907"/>
      <c r="AK291" s="921"/>
      <c r="AL291" s="907"/>
      <c r="AM291" s="85"/>
      <c r="AN291" s="1097"/>
      <c r="AO291" s="1097"/>
      <c r="AP291" s="1098"/>
      <c r="AQ291" s="1099"/>
      <c r="AR291" s="1098"/>
      <c r="AS291" s="1099"/>
      <c r="AT291" s="1098"/>
      <c r="AU291" s="577"/>
      <c r="AV291" s="1100"/>
      <c r="AW291" s="1101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507"/>
      <c r="B302" s="1087" t="s">
        <v>301</v>
      </c>
      <c r="C302" s="1088">
        <f t="shared" si="42"/>
        <v>0</v>
      </c>
      <c r="D302" s="1089">
        <f>SUM(F302,H302,J302,L302,N302,P302,R302,T302,V302,X302,Z302,AB302,AD302,AF302,AH302,AJ302,AL302)</f>
        <v>0</v>
      </c>
      <c r="E302" s="1090">
        <f t="shared" si="43"/>
        <v>0</v>
      </c>
      <c r="F302" s="1091">
        <f t="shared" ref="F302:AM302" si="44">SUM(F291:F301)</f>
        <v>0</v>
      </c>
      <c r="G302" s="1092">
        <f t="shared" si="44"/>
        <v>0</v>
      </c>
      <c r="H302" s="1091">
        <f t="shared" si="44"/>
        <v>0</v>
      </c>
      <c r="I302" s="1092">
        <f t="shared" si="44"/>
        <v>0</v>
      </c>
      <c r="J302" s="1091">
        <f t="shared" si="44"/>
        <v>0</v>
      </c>
      <c r="K302" s="1093">
        <f t="shared" si="44"/>
        <v>0</v>
      </c>
      <c r="L302" s="1091">
        <f t="shared" si="44"/>
        <v>0</v>
      </c>
      <c r="M302" s="1093">
        <f t="shared" si="44"/>
        <v>0</v>
      </c>
      <c r="N302" s="1091">
        <f t="shared" si="44"/>
        <v>0</v>
      </c>
      <c r="O302" s="1093">
        <f t="shared" si="44"/>
        <v>0</v>
      </c>
      <c r="P302" s="1091">
        <f t="shared" si="44"/>
        <v>0</v>
      </c>
      <c r="Q302" s="1093">
        <f t="shared" si="44"/>
        <v>0</v>
      </c>
      <c r="R302" s="1091">
        <f t="shared" si="44"/>
        <v>0</v>
      </c>
      <c r="S302" s="1093">
        <f t="shared" si="44"/>
        <v>0</v>
      </c>
      <c r="T302" s="1091">
        <f t="shared" si="44"/>
        <v>0</v>
      </c>
      <c r="U302" s="1093">
        <f t="shared" si="44"/>
        <v>0</v>
      </c>
      <c r="V302" s="1091">
        <f t="shared" si="44"/>
        <v>0</v>
      </c>
      <c r="W302" s="1093">
        <f t="shared" si="44"/>
        <v>0</v>
      </c>
      <c r="X302" s="1091">
        <f t="shared" si="44"/>
        <v>0</v>
      </c>
      <c r="Y302" s="1093">
        <f t="shared" si="44"/>
        <v>0</v>
      </c>
      <c r="Z302" s="1091">
        <f t="shared" si="44"/>
        <v>0</v>
      </c>
      <c r="AA302" s="1093">
        <f t="shared" si="44"/>
        <v>0</v>
      </c>
      <c r="AB302" s="1091">
        <f t="shared" si="44"/>
        <v>0</v>
      </c>
      <c r="AC302" s="1093">
        <f t="shared" si="44"/>
        <v>0</v>
      </c>
      <c r="AD302" s="1091">
        <f t="shared" si="44"/>
        <v>0</v>
      </c>
      <c r="AE302" s="1093">
        <f t="shared" si="44"/>
        <v>0</v>
      </c>
      <c r="AF302" s="1091">
        <f t="shared" si="44"/>
        <v>0</v>
      </c>
      <c r="AG302" s="1093">
        <f t="shared" si="44"/>
        <v>0</v>
      </c>
      <c r="AH302" s="1091">
        <f t="shared" si="44"/>
        <v>0</v>
      </c>
      <c r="AI302" s="1093">
        <f t="shared" si="44"/>
        <v>0</v>
      </c>
      <c r="AJ302" s="1091">
        <f t="shared" si="44"/>
        <v>0</v>
      </c>
      <c r="AK302" s="1093">
        <f t="shared" si="44"/>
        <v>0</v>
      </c>
      <c r="AL302" s="1094">
        <f t="shared" si="44"/>
        <v>0</v>
      </c>
      <c r="AM302" s="1095">
        <f t="shared" si="44"/>
        <v>0</v>
      </c>
      <c r="AN302" s="1102"/>
      <c r="AO302" s="1102"/>
      <c r="AP302" s="1103"/>
      <c r="AQ302" s="1104"/>
      <c r="AR302" s="1103"/>
      <c r="AS302" s="1104"/>
      <c r="AT302" s="1105"/>
      <c r="AU302" s="1106"/>
      <c r="AV302" s="1107"/>
      <c r="AW302" s="1108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618" t="s">
        <v>318</v>
      </c>
      <c r="B303" s="1084" t="s">
        <v>299</v>
      </c>
      <c r="C303" s="1085">
        <f t="shared" si="42"/>
        <v>0</v>
      </c>
      <c r="D303" s="559">
        <f t="shared" si="43"/>
        <v>0</v>
      </c>
      <c r="E303" s="1086">
        <f t="shared" si="43"/>
        <v>0</v>
      </c>
      <c r="F303" s="907"/>
      <c r="G303" s="921"/>
      <c r="H303" s="907"/>
      <c r="I303" s="921"/>
      <c r="J303" s="907"/>
      <c r="K303" s="921"/>
      <c r="L303" s="907"/>
      <c r="M303" s="921"/>
      <c r="N303" s="907"/>
      <c r="O303" s="921"/>
      <c r="P303" s="907"/>
      <c r="Q303" s="921"/>
      <c r="R303" s="907"/>
      <c r="S303" s="921"/>
      <c r="T303" s="907"/>
      <c r="U303" s="921"/>
      <c r="V303" s="907"/>
      <c r="W303" s="921"/>
      <c r="X303" s="907"/>
      <c r="Y303" s="921"/>
      <c r="Z303" s="907"/>
      <c r="AA303" s="921"/>
      <c r="AB303" s="907"/>
      <c r="AC303" s="921"/>
      <c r="AD303" s="907"/>
      <c r="AE303" s="921"/>
      <c r="AF303" s="907"/>
      <c r="AG303" s="921"/>
      <c r="AH303" s="907"/>
      <c r="AI303" s="921"/>
      <c r="AJ303" s="907"/>
      <c r="AK303" s="921"/>
      <c r="AL303" s="907"/>
      <c r="AM303" s="85"/>
      <c r="AN303" s="1097"/>
      <c r="AO303" s="1097"/>
      <c r="AP303" s="1098"/>
      <c r="AQ303" s="1099"/>
      <c r="AR303" s="1098"/>
      <c r="AS303" s="1099"/>
      <c r="AT303" s="1098"/>
      <c r="AU303" s="577"/>
      <c r="AV303" s="1100"/>
      <c r="AW303" s="1101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507"/>
      <c r="B309" s="1087" t="s">
        <v>301</v>
      </c>
      <c r="C309" s="1088">
        <f t="shared" si="42"/>
        <v>0</v>
      </c>
      <c r="D309" s="1089">
        <f t="shared" si="43"/>
        <v>0</v>
      </c>
      <c r="E309" s="1109">
        <f t="shared" si="43"/>
        <v>0</v>
      </c>
      <c r="F309" s="1110">
        <f t="shared" ref="F309:AL309" si="45">SUM(F303:F308)</f>
        <v>0</v>
      </c>
      <c r="G309" s="1093">
        <f t="shared" si="45"/>
        <v>0</v>
      </c>
      <c r="H309" s="1110">
        <f>SUM(H303:H308)</f>
        <v>0</v>
      </c>
      <c r="I309" s="1093">
        <f t="shared" si="45"/>
        <v>0</v>
      </c>
      <c r="J309" s="1110">
        <f t="shared" si="45"/>
        <v>0</v>
      </c>
      <c r="K309" s="1093">
        <f t="shared" si="45"/>
        <v>0</v>
      </c>
      <c r="L309" s="1110">
        <f t="shared" si="45"/>
        <v>0</v>
      </c>
      <c r="M309" s="1093">
        <f t="shared" si="45"/>
        <v>0</v>
      </c>
      <c r="N309" s="1110">
        <f t="shared" si="45"/>
        <v>0</v>
      </c>
      <c r="O309" s="1093">
        <f t="shared" si="45"/>
        <v>0</v>
      </c>
      <c r="P309" s="1110">
        <f t="shared" si="45"/>
        <v>0</v>
      </c>
      <c r="Q309" s="1093">
        <f t="shared" si="45"/>
        <v>0</v>
      </c>
      <c r="R309" s="1110">
        <f t="shared" si="45"/>
        <v>0</v>
      </c>
      <c r="S309" s="1093">
        <f t="shared" si="45"/>
        <v>0</v>
      </c>
      <c r="T309" s="1110">
        <f t="shared" si="45"/>
        <v>0</v>
      </c>
      <c r="U309" s="1093">
        <f t="shared" si="45"/>
        <v>0</v>
      </c>
      <c r="V309" s="1110">
        <f t="shared" si="45"/>
        <v>0</v>
      </c>
      <c r="W309" s="1093">
        <f t="shared" si="45"/>
        <v>0</v>
      </c>
      <c r="X309" s="1110">
        <f t="shared" si="45"/>
        <v>0</v>
      </c>
      <c r="Y309" s="1093">
        <f t="shared" si="45"/>
        <v>0</v>
      </c>
      <c r="Z309" s="1110">
        <f t="shared" si="45"/>
        <v>0</v>
      </c>
      <c r="AA309" s="1093">
        <f t="shared" si="45"/>
        <v>0</v>
      </c>
      <c r="AB309" s="1110">
        <f t="shared" si="45"/>
        <v>0</v>
      </c>
      <c r="AC309" s="1093">
        <f t="shared" si="45"/>
        <v>0</v>
      </c>
      <c r="AD309" s="1110">
        <f t="shared" si="45"/>
        <v>0</v>
      </c>
      <c r="AE309" s="1093">
        <f t="shared" si="45"/>
        <v>0</v>
      </c>
      <c r="AF309" s="1110">
        <f t="shared" si="45"/>
        <v>0</v>
      </c>
      <c r="AG309" s="1093">
        <f t="shared" si="45"/>
        <v>0</v>
      </c>
      <c r="AH309" s="1110">
        <f t="shared" si="45"/>
        <v>0</v>
      </c>
      <c r="AI309" s="1093">
        <f t="shared" si="45"/>
        <v>0</v>
      </c>
      <c r="AJ309" s="1110">
        <f t="shared" si="45"/>
        <v>0</v>
      </c>
      <c r="AK309" s="1093">
        <f t="shared" si="45"/>
        <v>0</v>
      </c>
      <c r="AL309" s="1111">
        <f t="shared" si="45"/>
        <v>0</v>
      </c>
      <c r="AM309" s="1095">
        <f>SUM(AM303:AM308)</f>
        <v>0</v>
      </c>
      <c r="AN309" s="1112"/>
      <c r="AO309" s="1112"/>
      <c r="AP309" s="1113"/>
      <c r="AQ309" s="1114"/>
      <c r="AR309" s="1113"/>
      <c r="AS309" s="1114"/>
      <c r="AT309" s="1115"/>
      <c r="AU309" s="1116"/>
      <c r="AV309" s="1117"/>
      <c r="AW309" s="1118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620" t="s">
        <v>319</v>
      </c>
      <c r="B310" s="3620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119">
        <f>SUM(F264,F271,F278,F290,F302,F309)</f>
        <v>0</v>
      </c>
      <c r="G310" s="617">
        <f>SUM(G264,G271,G278,G290,G302,G309)</f>
        <v>0</v>
      </c>
      <c r="H310" s="1119">
        <f t="shared" ref="H310:AM310" si="46">SUM(H264,H271,H278,H290,H302,H309)</f>
        <v>0</v>
      </c>
      <c r="I310" s="617">
        <f t="shared" si="46"/>
        <v>0</v>
      </c>
      <c r="J310" s="1119">
        <f t="shared" si="46"/>
        <v>0</v>
      </c>
      <c r="K310" s="617">
        <f t="shared" si="46"/>
        <v>0</v>
      </c>
      <c r="L310" s="1119">
        <f t="shared" si="46"/>
        <v>0</v>
      </c>
      <c r="M310" s="617">
        <f>SUM(M264,M271,M278,M290,M302,M309)</f>
        <v>0</v>
      </c>
      <c r="N310" s="1119">
        <f t="shared" si="46"/>
        <v>0</v>
      </c>
      <c r="O310" s="617">
        <f t="shared" si="46"/>
        <v>0</v>
      </c>
      <c r="P310" s="1119">
        <f t="shared" si="46"/>
        <v>0</v>
      </c>
      <c r="Q310" s="617">
        <f t="shared" si="46"/>
        <v>0</v>
      </c>
      <c r="R310" s="1119">
        <f t="shared" si="46"/>
        <v>0</v>
      </c>
      <c r="S310" s="617">
        <f t="shared" si="46"/>
        <v>0</v>
      </c>
      <c r="T310" s="1119">
        <f t="shared" si="46"/>
        <v>0</v>
      </c>
      <c r="U310" s="617">
        <f t="shared" si="46"/>
        <v>0</v>
      </c>
      <c r="V310" s="1119">
        <f t="shared" si="46"/>
        <v>0</v>
      </c>
      <c r="W310" s="1093">
        <f t="shared" si="46"/>
        <v>0</v>
      </c>
      <c r="X310" s="1119">
        <f t="shared" si="46"/>
        <v>0</v>
      </c>
      <c r="Y310" s="617">
        <f t="shared" si="46"/>
        <v>0</v>
      </c>
      <c r="Z310" s="1119">
        <f t="shared" si="46"/>
        <v>0</v>
      </c>
      <c r="AA310" s="617">
        <f t="shared" si="46"/>
        <v>0</v>
      </c>
      <c r="AB310" s="1119">
        <f t="shared" si="46"/>
        <v>0</v>
      </c>
      <c r="AC310" s="617">
        <f t="shared" si="46"/>
        <v>0</v>
      </c>
      <c r="AD310" s="1119">
        <f t="shared" si="46"/>
        <v>0</v>
      </c>
      <c r="AE310" s="617">
        <f t="shared" si="46"/>
        <v>0</v>
      </c>
      <c r="AF310" s="1119">
        <f t="shared" si="46"/>
        <v>0</v>
      </c>
      <c r="AG310" s="617">
        <f t="shared" si="46"/>
        <v>0</v>
      </c>
      <c r="AH310" s="1119">
        <f t="shared" si="46"/>
        <v>0</v>
      </c>
      <c r="AI310" s="617">
        <f t="shared" si="46"/>
        <v>0</v>
      </c>
      <c r="AJ310" s="1119">
        <f t="shared" si="46"/>
        <v>0</v>
      </c>
      <c r="AK310" s="617">
        <f t="shared" si="46"/>
        <v>0</v>
      </c>
      <c r="AL310" s="1119">
        <f t="shared" si="46"/>
        <v>0</v>
      </c>
      <c r="AM310" s="619">
        <f t="shared" si="46"/>
        <v>0</v>
      </c>
      <c r="AN310" s="878">
        <f>SUM(AN264)</f>
        <v>0</v>
      </c>
      <c r="AO310" s="878">
        <f t="shared" ref="AO310:AW310" si="47">SUM(AO264)</f>
        <v>0</v>
      </c>
      <c r="AP310" s="1119">
        <f t="shared" si="47"/>
        <v>0</v>
      </c>
      <c r="AQ310" s="617">
        <f t="shared" si="47"/>
        <v>0</v>
      </c>
      <c r="AR310" s="1119">
        <f>SUM(AR264)</f>
        <v>0</v>
      </c>
      <c r="AS310" s="617">
        <f t="shared" si="47"/>
        <v>0</v>
      </c>
      <c r="AT310" s="1119">
        <f t="shared" si="47"/>
        <v>0</v>
      </c>
      <c r="AU310" s="619">
        <f t="shared" si="47"/>
        <v>0</v>
      </c>
      <c r="AV310" s="1120">
        <f t="shared" si="47"/>
        <v>0</v>
      </c>
      <c r="AW310" s="878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136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",[4]NOMBRE!B2," - ","( ",[4]NOMBRE!C2,[4]NOMBRE!D2,[4]NOMBRE!E2,[4]NOMBRE!F2,[4]NOMBRE!G2,"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",[4]NOMBRE!B6," - ","( ",[4]NOMBRE!C6,[4]NOMBRE!D6," )")</f>
        <v>MES: MARZO - ( 03 )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",[4]NOMBRE!B7)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140" t="s">
        <v>3</v>
      </c>
      <c r="B8" s="1141"/>
      <c r="C8" s="1141"/>
      <c r="D8" s="1141"/>
      <c r="E8" s="1141"/>
      <c r="F8" s="19"/>
      <c r="G8" s="20"/>
      <c r="H8" s="634"/>
      <c r="I8" s="635"/>
      <c r="J8" s="20"/>
      <c r="K8" s="1142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3624" t="s">
        <v>4</v>
      </c>
      <c r="B9" s="3624"/>
      <c r="C9" s="3626" t="s">
        <v>5</v>
      </c>
      <c r="D9" s="3627"/>
      <c r="E9" s="3625"/>
      <c r="F9" s="3622" t="s">
        <v>6</v>
      </c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3"/>
      <c r="AY9" s="9"/>
      <c r="AZ9" s="9"/>
    </row>
    <row r="10" spans="1:130" ht="15" customHeight="1" x14ac:dyDescent="0.25">
      <c r="A10" s="3624"/>
      <c r="B10" s="3624"/>
      <c r="C10" s="3516"/>
      <c r="D10" s="3628"/>
      <c r="E10" s="3434"/>
      <c r="F10" s="3622" t="s">
        <v>7</v>
      </c>
      <c r="G10" s="3623"/>
      <c r="H10" s="3622" t="s">
        <v>8</v>
      </c>
      <c r="I10" s="3623"/>
      <c r="J10" s="3622" t="s">
        <v>9</v>
      </c>
      <c r="K10" s="3623"/>
      <c r="L10" s="3622" t="s">
        <v>10</v>
      </c>
      <c r="M10" s="3623"/>
      <c r="N10" s="3622" t="s">
        <v>11</v>
      </c>
      <c r="O10" s="3623"/>
      <c r="P10" s="3622" t="s">
        <v>12</v>
      </c>
      <c r="Q10" s="3623"/>
      <c r="R10" s="3622" t="s">
        <v>13</v>
      </c>
      <c r="S10" s="3623"/>
      <c r="T10" s="3622" t="s">
        <v>14</v>
      </c>
      <c r="U10" s="3623"/>
      <c r="V10" s="3622" t="s">
        <v>15</v>
      </c>
      <c r="W10" s="3623"/>
      <c r="X10" s="3622" t="s">
        <v>16</v>
      </c>
      <c r="Y10" s="3623"/>
      <c r="AY10" s="9"/>
      <c r="AZ10" s="9"/>
    </row>
    <row r="11" spans="1:130" ht="21" x14ac:dyDescent="0.25">
      <c r="A11" s="3624"/>
      <c r="B11" s="3624"/>
      <c r="C11" s="1143" t="s">
        <v>17</v>
      </c>
      <c r="D11" s="1144" t="s">
        <v>18</v>
      </c>
      <c r="E11" s="1145" t="s">
        <v>19</v>
      </c>
      <c r="F11" s="1146" t="s">
        <v>18</v>
      </c>
      <c r="G11" s="1145" t="s">
        <v>19</v>
      </c>
      <c r="H11" s="1146" t="s">
        <v>18</v>
      </c>
      <c r="I11" s="1145" t="s">
        <v>19</v>
      </c>
      <c r="J11" s="1146" t="s">
        <v>18</v>
      </c>
      <c r="K11" s="1145" t="s">
        <v>19</v>
      </c>
      <c r="L11" s="1146" t="s">
        <v>18</v>
      </c>
      <c r="M11" s="1145" t="s">
        <v>19</v>
      </c>
      <c r="N11" s="1146" t="s">
        <v>18</v>
      </c>
      <c r="O11" s="1145" t="s">
        <v>19</v>
      </c>
      <c r="P11" s="1146" t="s">
        <v>18</v>
      </c>
      <c r="Q11" s="1145" t="s">
        <v>19</v>
      </c>
      <c r="R11" s="1146" t="s">
        <v>18</v>
      </c>
      <c r="S11" s="1145" t="s">
        <v>19</v>
      </c>
      <c r="T11" s="1146" t="s">
        <v>18</v>
      </c>
      <c r="U11" s="1145" t="s">
        <v>19</v>
      </c>
      <c r="V11" s="1146" t="s">
        <v>18</v>
      </c>
      <c r="W11" s="1145" t="s">
        <v>19</v>
      </c>
      <c r="X11" s="1146" t="s">
        <v>18</v>
      </c>
      <c r="Y11" s="1145" t="s">
        <v>19</v>
      </c>
      <c r="AY11" s="9"/>
      <c r="AZ11" s="9"/>
    </row>
    <row r="12" spans="1:130" x14ac:dyDescent="0.25">
      <c r="A12" s="3624" t="s">
        <v>20</v>
      </c>
      <c r="B12" s="3624"/>
      <c r="C12" s="1147">
        <f>SUM(D12+E12)</f>
        <v>0</v>
      </c>
      <c r="D12" s="1148">
        <f t="shared" ref="D12:E14" si="0">SUM(F12+H12+J12+L12+N12+P12+R12+T12+V12+X12)</f>
        <v>0</v>
      </c>
      <c r="E12" s="1149">
        <f t="shared" si="0"/>
        <v>0</v>
      </c>
      <c r="F12" s="1150"/>
      <c r="G12" s="1151"/>
      <c r="H12" s="1150"/>
      <c r="I12" s="1151"/>
      <c r="J12" s="1150"/>
      <c r="K12" s="1151"/>
      <c r="L12" s="1150"/>
      <c r="M12" s="1151"/>
      <c r="N12" s="1150"/>
      <c r="O12" s="1151"/>
      <c r="P12" s="1150"/>
      <c r="Q12" s="1151"/>
      <c r="R12" s="1150"/>
      <c r="S12" s="1151"/>
      <c r="T12" s="1150"/>
      <c r="U12" s="1151"/>
      <c r="V12" s="1150"/>
      <c r="W12" s="1151"/>
      <c r="X12" s="1150"/>
      <c r="Y12" s="1151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625" t="s">
        <v>21</v>
      </c>
      <c r="B13" s="904" t="s">
        <v>22</v>
      </c>
      <c r="C13" s="905">
        <f>SUM(D13+E13)</f>
        <v>0</v>
      </c>
      <c r="D13" s="39">
        <f t="shared" si="0"/>
        <v>0</v>
      </c>
      <c r="E13" s="1152">
        <f t="shared" si="0"/>
        <v>0</v>
      </c>
      <c r="F13" s="907"/>
      <c r="G13" s="1153"/>
      <c r="H13" s="907"/>
      <c r="I13" s="1153"/>
      <c r="J13" s="907"/>
      <c r="K13" s="1153"/>
      <c r="L13" s="907"/>
      <c r="M13" s="1153"/>
      <c r="N13" s="907"/>
      <c r="O13" s="1153"/>
      <c r="P13" s="907"/>
      <c r="Q13" s="1153"/>
      <c r="R13" s="907"/>
      <c r="S13" s="1153"/>
      <c r="T13" s="907"/>
      <c r="U13" s="1153"/>
      <c r="V13" s="907"/>
      <c r="W13" s="1153"/>
      <c r="X13" s="907"/>
      <c r="Y13" s="1153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434"/>
      <c r="B14" s="888" t="s">
        <v>23</v>
      </c>
      <c r="C14" s="44">
        <f>SUM(D14+E14)</f>
        <v>0</v>
      </c>
      <c r="D14" s="1154">
        <f t="shared" si="0"/>
        <v>0</v>
      </c>
      <c r="E14" s="46">
        <f t="shared" si="0"/>
        <v>0</v>
      </c>
      <c r="F14" s="1155"/>
      <c r="G14" s="1156"/>
      <c r="H14" s="47"/>
      <c r="I14" s="48"/>
      <c r="J14" s="47"/>
      <c r="K14" s="48"/>
      <c r="L14" s="1155"/>
      <c r="M14" s="1156"/>
      <c r="N14" s="1155"/>
      <c r="O14" s="1156"/>
      <c r="P14" s="1155"/>
      <c r="Q14" s="1156"/>
      <c r="R14" s="1155"/>
      <c r="S14" s="1156"/>
      <c r="T14" s="1155"/>
      <c r="U14" s="1157"/>
      <c r="V14" s="1155"/>
      <c r="W14" s="1157"/>
      <c r="X14" s="1155"/>
      <c r="Y14" s="1156"/>
      <c r="Z14" s="35"/>
      <c r="AY14" s="9"/>
      <c r="AZ14" s="9"/>
    </row>
    <row r="15" spans="1:130" ht="15.75" x14ac:dyDescent="0.25">
      <c r="A15" s="1140" t="s">
        <v>24</v>
      </c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41"/>
      <c r="N15" s="1141"/>
      <c r="O15" s="1141"/>
      <c r="P15" s="19"/>
      <c r="Q15" s="884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3632" t="s">
        <v>25</v>
      </c>
      <c r="B16" s="3632" t="s">
        <v>26</v>
      </c>
      <c r="C16" s="3633" t="s">
        <v>27</v>
      </c>
      <c r="D16" s="3634"/>
      <c r="E16" s="3630"/>
      <c r="F16" s="3635" t="s">
        <v>28</v>
      </c>
      <c r="G16" s="3636"/>
      <c r="H16" s="3636"/>
      <c r="I16" s="3636"/>
      <c r="J16" s="3636"/>
      <c r="K16" s="3636"/>
      <c r="L16" s="3636"/>
      <c r="M16" s="3636"/>
      <c r="N16" s="3636"/>
      <c r="O16" s="3636"/>
      <c r="P16" s="3636"/>
      <c r="Q16" s="3637"/>
      <c r="R16" s="3630" t="s">
        <v>29</v>
      </c>
      <c r="S16" s="3630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516"/>
      <c r="D17" s="3628"/>
      <c r="E17" s="3434"/>
      <c r="F17" s="3622" t="s">
        <v>31</v>
      </c>
      <c r="G17" s="3623"/>
      <c r="H17" s="3622" t="s">
        <v>32</v>
      </c>
      <c r="I17" s="3623"/>
      <c r="J17" s="3622" t="s">
        <v>15</v>
      </c>
      <c r="K17" s="3623"/>
      <c r="L17" s="3622" t="s">
        <v>33</v>
      </c>
      <c r="M17" s="3623"/>
      <c r="N17" s="3622" t="s">
        <v>34</v>
      </c>
      <c r="O17" s="3623"/>
      <c r="P17" s="3622" t="s">
        <v>35</v>
      </c>
      <c r="Q17" s="3631"/>
      <c r="R17" s="3198"/>
      <c r="S17" s="3198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521"/>
      <c r="B18" s="3521"/>
      <c r="C18" s="1158" t="s">
        <v>17</v>
      </c>
      <c r="D18" s="1159" t="s">
        <v>18</v>
      </c>
      <c r="E18" s="1145" t="s">
        <v>19</v>
      </c>
      <c r="F18" s="1143" t="s">
        <v>18</v>
      </c>
      <c r="G18" s="1145" t="s">
        <v>19</v>
      </c>
      <c r="H18" s="1143" t="s">
        <v>18</v>
      </c>
      <c r="I18" s="1145" t="s">
        <v>19</v>
      </c>
      <c r="J18" s="1143" t="s">
        <v>18</v>
      </c>
      <c r="K18" s="1145" t="s">
        <v>19</v>
      </c>
      <c r="L18" s="1143" t="s">
        <v>18</v>
      </c>
      <c r="M18" s="1145" t="s">
        <v>19</v>
      </c>
      <c r="N18" s="1143" t="s">
        <v>18</v>
      </c>
      <c r="O18" s="1145" t="s">
        <v>19</v>
      </c>
      <c r="P18" s="1143" t="s">
        <v>18</v>
      </c>
      <c r="Q18" s="1160" t="s">
        <v>19</v>
      </c>
      <c r="R18" s="3434"/>
      <c r="S18" s="3434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3622" t="s">
        <v>36</v>
      </c>
      <c r="B19" s="3623"/>
      <c r="C19" s="1161">
        <f>SUM(D19+E19)</f>
        <v>0</v>
      </c>
      <c r="D19" s="1162">
        <f>SUM(F19+H19+J19+L19+N19+P19)</f>
        <v>0</v>
      </c>
      <c r="E19" s="1163">
        <f>SUM(G19+I19+K19+M19+O19+Q19)</f>
        <v>0</v>
      </c>
      <c r="F19" s="1150"/>
      <c r="G19" s="1164"/>
      <c r="H19" s="1150"/>
      <c r="I19" s="1164"/>
      <c r="J19" s="1164"/>
      <c r="K19" s="1164"/>
      <c r="L19" s="1164"/>
      <c r="M19" s="1164"/>
      <c r="N19" s="1164"/>
      <c r="O19" s="1164"/>
      <c r="P19" s="1164"/>
      <c r="Q19" s="1164"/>
      <c r="R19" s="1151"/>
      <c r="S19" s="1151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 t="s">
        <v>37</v>
      </c>
      <c r="CH19" s="10"/>
      <c r="CI19" s="10" t="s">
        <v>38</v>
      </c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/>
      <c r="DH19" s="11">
        <v>0</v>
      </c>
      <c r="DI19" s="11"/>
      <c r="DJ19" s="11">
        <v>0</v>
      </c>
    </row>
    <row r="20" spans="1:114" s="12" customFormat="1" x14ac:dyDescent="0.25">
      <c r="A20" s="3632" t="s">
        <v>39</v>
      </c>
      <c r="B20" s="920" t="s">
        <v>22</v>
      </c>
      <c r="C20" s="905">
        <f>SUM(D20+E20)</f>
        <v>0</v>
      </c>
      <c r="D20" s="59">
        <f t="shared" ref="D20:E35" si="1">SUM(F20+H20+J20+L20+N20+P20)</f>
        <v>0</v>
      </c>
      <c r="E20" s="1152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63"/>
      <c r="R20" s="187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72"/>
      <c r="R21" s="73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883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72"/>
      <c r="R22" s="73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521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82"/>
      <c r="R23" s="48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632" t="s">
        <v>43</v>
      </c>
      <c r="B24" s="920" t="s">
        <v>44</v>
      </c>
      <c r="C24" s="905">
        <f t="shared" si="2"/>
        <v>0</v>
      </c>
      <c r="D24" s="59">
        <f t="shared" si="1"/>
        <v>0</v>
      </c>
      <c r="E24" s="1152">
        <f t="shared" si="1"/>
        <v>0</v>
      </c>
      <c r="F24" s="907"/>
      <c r="G24" s="921"/>
      <c r="H24" s="60"/>
      <c r="I24" s="61"/>
      <c r="J24" s="907"/>
      <c r="K24" s="921"/>
      <c r="L24" s="907"/>
      <c r="M24" s="921"/>
      <c r="N24" s="1165"/>
      <c r="O24" s="921"/>
      <c r="P24" s="1165"/>
      <c r="Q24" s="85"/>
      <c r="R24" s="1153"/>
      <c r="S24" s="1153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882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63"/>
      <c r="R25" s="187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882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63"/>
      <c r="R26" s="187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63"/>
      <c r="R27" s="187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63"/>
      <c r="R28" s="187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63"/>
      <c r="R29" s="187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63"/>
      <c r="R30" s="187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72"/>
      <c r="R31" s="73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95"/>
      <c r="R32" s="96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883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95"/>
      <c r="R33" s="96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665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95"/>
      <c r="R34" s="96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95"/>
      <c r="R35" s="96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11"/>
      <c r="R36" s="112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95"/>
      <c r="R37" s="96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632" t="s">
        <v>57</v>
      </c>
      <c r="B38" s="1166" t="s">
        <v>40</v>
      </c>
      <c r="C38" s="1161">
        <f t="shared" si="3"/>
        <v>0</v>
      </c>
      <c r="D38" s="1162">
        <f t="shared" si="4"/>
        <v>0</v>
      </c>
      <c r="E38" s="1152">
        <f t="shared" si="4"/>
        <v>0</v>
      </c>
      <c r="F38" s="907"/>
      <c r="G38" s="921"/>
      <c r="H38" s="907"/>
      <c r="I38" s="921"/>
      <c r="J38" s="907"/>
      <c r="K38" s="921"/>
      <c r="L38" s="907"/>
      <c r="M38" s="921"/>
      <c r="N38" s="907"/>
      <c r="O38" s="921"/>
      <c r="P38" s="1165"/>
      <c r="Q38" s="85"/>
      <c r="R38" s="1153"/>
      <c r="S38" s="1153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883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72"/>
      <c r="R39" s="73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521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82"/>
      <c r="R40" s="48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1167" t="s">
        <v>58</v>
      </c>
      <c r="B41" s="1167"/>
      <c r="C41" s="1167"/>
      <c r="D41" s="1167"/>
      <c r="E41" s="1167"/>
      <c r="F41" s="1167"/>
      <c r="G41" s="1167"/>
      <c r="H41" s="1167"/>
      <c r="I41" s="1167"/>
      <c r="J41" s="1167"/>
      <c r="K41" s="1167"/>
      <c r="L41" s="1167"/>
      <c r="M41" s="1167"/>
      <c r="N41" s="1167"/>
      <c r="O41" s="1167"/>
      <c r="P41" s="1167"/>
      <c r="Q41" s="116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632" t="s">
        <v>59</v>
      </c>
      <c r="B42" s="3633" t="s">
        <v>27</v>
      </c>
      <c r="C42" s="3634"/>
      <c r="D42" s="3630"/>
      <c r="E42" s="3635" t="s">
        <v>28</v>
      </c>
      <c r="F42" s="3636"/>
      <c r="G42" s="3636"/>
      <c r="H42" s="3636"/>
      <c r="I42" s="3636"/>
      <c r="J42" s="3636"/>
      <c r="K42" s="3636"/>
      <c r="L42" s="3636"/>
      <c r="M42" s="3636"/>
      <c r="N42" s="3636"/>
      <c r="O42" s="3636"/>
      <c r="P42" s="3638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516"/>
      <c r="C43" s="3628"/>
      <c r="D43" s="3434"/>
      <c r="E43" s="3622" t="s">
        <v>31</v>
      </c>
      <c r="F43" s="3623"/>
      <c r="G43" s="3622" t="s">
        <v>32</v>
      </c>
      <c r="H43" s="3623"/>
      <c r="I43" s="3622" t="s">
        <v>15</v>
      </c>
      <c r="J43" s="3623"/>
      <c r="K43" s="3622" t="s">
        <v>33</v>
      </c>
      <c r="L43" s="3623"/>
      <c r="M43" s="3622" t="s">
        <v>34</v>
      </c>
      <c r="N43" s="3623"/>
      <c r="O43" s="3622" t="s">
        <v>35</v>
      </c>
      <c r="P43" s="3623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521"/>
      <c r="B44" s="1158" t="s">
        <v>17</v>
      </c>
      <c r="C44" s="1159" t="s">
        <v>18</v>
      </c>
      <c r="D44" s="893" t="s">
        <v>19</v>
      </c>
      <c r="E44" s="1143" t="s">
        <v>18</v>
      </c>
      <c r="F44" s="1169" t="s">
        <v>19</v>
      </c>
      <c r="G44" s="1143" t="s">
        <v>18</v>
      </c>
      <c r="H44" s="1169" t="s">
        <v>19</v>
      </c>
      <c r="I44" s="1143" t="s">
        <v>18</v>
      </c>
      <c r="J44" s="1169" t="s">
        <v>19</v>
      </c>
      <c r="K44" s="1143" t="s">
        <v>18</v>
      </c>
      <c r="L44" s="1169" t="s">
        <v>19</v>
      </c>
      <c r="M44" s="1143" t="s">
        <v>18</v>
      </c>
      <c r="N44" s="1169" t="s">
        <v>19</v>
      </c>
      <c r="O44" s="1143" t="s">
        <v>18</v>
      </c>
      <c r="P44" s="1169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1170" t="s">
        <v>40</v>
      </c>
      <c r="B45" s="926">
        <f>SUM(C45+D45)</f>
        <v>0</v>
      </c>
      <c r="C45" s="121">
        <f>SUM(E45+G45+I45+K45+M45+O45)</f>
        <v>0</v>
      </c>
      <c r="D45" s="1171">
        <f>SUM(F45+H45+J45+L45+N45+P45)</f>
        <v>0</v>
      </c>
      <c r="E45" s="907"/>
      <c r="F45" s="1153"/>
      <c r="G45" s="907"/>
      <c r="H45" s="1153"/>
      <c r="I45" s="907"/>
      <c r="J45" s="921"/>
      <c r="K45" s="907"/>
      <c r="L45" s="921"/>
      <c r="M45" s="1165"/>
      <c r="N45" s="921"/>
      <c r="O45" s="1165"/>
      <c r="P45" s="921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IF(B45&lt;[4]A05!C90,"*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IF(B45&lt;[4]A05!C90,1,0)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IF(B46&lt;[4]A05!C91,"*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IF(B46&lt;[4]A05!C91,1,0)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IF(B47&lt;[4]A05!C92,"*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IF(B47&lt;[4]A05!C92,1,0)</f>
        <v>0</v>
      </c>
    </row>
    <row r="48" spans="1:105" s="12" customFormat="1" x14ac:dyDescent="0.25">
      <c r="A48" s="1172" t="s">
        <v>60</v>
      </c>
      <c r="B48" s="1173">
        <f>SUM(C48:D48)</f>
        <v>0</v>
      </c>
      <c r="C48" s="1174">
        <f t="shared" si="5"/>
        <v>0</v>
      </c>
      <c r="D48" s="1175">
        <f t="shared" si="5"/>
        <v>0</v>
      </c>
      <c r="E48" s="1150"/>
      <c r="F48" s="1151"/>
      <c r="G48" s="1150"/>
      <c r="H48" s="1151"/>
      <c r="I48" s="1150"/>
      <c r="J48" s="1164"/>
      <c r="K48" s="1150"/>
      <c r="L48" s="1164"/>
      <c r="M48" s="1176"/>
      <c r="N48" s="1164"/>
      <c r="O48" s="1176"/>
      <c r="P48" s="1164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IF(B48&lt;[4]A05!C93,"*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IF(B48&lt;[4]A05!C93,1,0)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117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640" t="s">
        <v>21</v>
      </c>
      <c r="B50" s="3633" t="s">
        <v>5</v>
      </c>
      <c r="C50" s="3634"/>
      <c r="D50" s="3630"/>
      <c r="E50" s="3624" t="s">
        <v>28</v>
      </c>
      <c r="F50" s="3624"/>
      <c r="G50" s="3624"/>
      <c r="H50" s="36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516"/>
      <c r="C51" s="3628"/>
      <c r="D51" s="3434"/>
      <c r="E51" s="3622" t="s">
        <v>8</v>
      </c>
      <c r="F51" s="3623"/>
      <c r="G51" s="3622" t="s">
        <v>9</v>
      </c>
      <c r="H51" s="362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528"/>
      <c r="B52" s="1158" t="s">
        <v>17</v>
      </c>
      <c r="C52" s="1159" t="s">
        <v>18</v>
      </c>
      <c r="D52" s="893" t="s">
        <v>19</v>
      </c>
      <c r="E52" s="1143" t="s">
        <v>18</v>
      </c>
      <c r="F52" s="1145" t="s">
        <v>19</v>
      </c>
      <c r="G52" s="1143" t="s">
        <v>18</v>
      </c>
      <c r="H52" s="1145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1172" t="s">
        <v>62</v>
      </c>
      <c r="B53" s="1178">
        <f>SUM(C53+D53)</f>
        <v>0</v>
      </c>
      <c r="C53" s="1179">
        <f>SUM(E53+G53)</f>
        <v>0</v>
      </c>
      <c r="D53" s="1163">
        <f>SUM(F53+H53)</f>
        <v>0</v>
      </c>
      <c r="E53" s="1180">
        <f>SUM(E54:E56)</f>
        <v>0</v>
      </c>
      <c r="F53" s="1175">
        <f>SUM(F54:F56)</f>
        <v>0</v>
      </c>
      <c r="G53" s="1181">
        <f>SUM(G54:G56)</f>
        <v>0</v>
      </c>
      <c r="H53" s="1182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633" t="s">
        <v>66</v>
      </c>
      <c r="B58" s="3630"/>
      <c r="C58" s="3632" t="s">
        <v>67</v>
      </c>
      <c r="D58" s="3622" t="s">
        <v>68</v>
      </c>
      <c r="E58" s="3641"/>
      <c r="F58" s="3641"/>
      <c r="G58" s="3641"/>
      <c r="H58" s="3641"/>
      <c r="I58" s="3631"/>
      <c r="J58" s="3639" t="s">
        <v>29</v>
      </c>
      <c r="K58" s="3630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516"/>
      <c r="B59" s="3434"/>
      <c r="C59" s="3521"/>
      <c r="D59" s="1183" t="s">
        <v>69</v>
      </c>
      <c r="E59" s="1183" t="s">
        <v>70</v>
      </c>
      <c r="F59" s="1145" t="s">
        <v>71</v>
      </c>
      <c r="G59" s="1184" t="s">
        <v>72</v>
      </c>
      <c r="H59" s="1185" t="s">
        <v>73</v>
      </c>
      <c r="I59" s="1186" t="s">
        <v>74</v>
      </c>
      <c r="J59" s="3197"/>
      <c r="K59" s="3198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905">
        <f>SUM(D60:G60)</f>
        <v>0</v>
      </c>
      <c r="D60" s="942"/>
      <c r="E60" s="942"/>
      <c r="F60" s="1153"/>
      <c r="G60" s="1187"/>
      <c r="H60" s="944"/>
      <c r="I60" s="945"/>
      <c r="J60" s="1187"/>
      <c r="K60" s="921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946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947"/>
      <c r="V61" s="946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947"/>
      <c r="V62" s="946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948"/>
      <c r="V63" s="946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3514" t="s">
        <v>5</v>
      </c>
      <c r="C68" s="3245"/>
      <c r="D68" s="3246"/>
      <c r="E68" s="3602" t="s">
        <v>28</v>
      </c>
      <c r="F68" s="3602"/>
      <c r="G68" s="3602"/>
      <c r="H68" s="3646"/>
      <c r="I68" s="3537" t="s">
        <v>83</v>
      </c>
      <c r="J68" s="3538"/>
      <c r="K68" s="3536" t="s">
        <v>84</v>
      </c>
      <c r="L68" s="3538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198"/>
      <c r="B69" s="3516"/>
      <c r="C69" s="3215"/>
      <c r="D69" s="3434"/>
      <c r="E69" s="3536" t="s">
        <v>83</v>
      </c>
      <c r="F69" s="3538"/>
      <c r="G69" s="3537" t="s">
        <v>84</v>
      </c>
      <c r="H69" s="3607"/>
      <c r="I69" s="3642" t="s">
        <v>29</v>
      </c>
      <c r="J69" s="3644" t="s">
        <v>30</v>
      </c>
      <c r="K69" s="3645" t="s">
        <v>29</v>
      </c>
      <c r="L69" s="3644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34"/>
      <c r="B70" s="1067" t="s">
        <v>17</v>
      </c>
      <c r="C70" s="1043" t="s">
        <v>18</v>
      </c>
      <c r="D70" s="893" t="s">
        <v>19</v>
      </c>
      <c r="E70" s="1143" t="s">
        <v>18</v>
      </c>
      <c r="F70" s="981" t="s">
        <v>19</v>
      </c>
      <c r="G70" s="1143" t="s">
        <v>18</v>
      </c>
      <c r="H70" s="1073" t="s">
        <v>19</v>
      </c>
      <c r="I70" s="3643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907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1188"/>
      <c r="V74" s="1188"/>
      <c r="W74" s="1188"/>
      <c r="X74" s="1188"/>
      <c r="Y74" s="1188"/>
      <c r="Z74" s="1189"/>
      <c r="AA74" s="1189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1189"/>
      <c r="V75" s="1189"/>
      <c r="W75" s="1189"/>
      <c r="X75" s="1189"/>
      <c r="Y75" s="1189"/>
      <c r="Z75" s="1189"/>
      <c r="AA75" s="1189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652" t="s">
        <v>88</v>
      </c>
      <c r="B76" s="3652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1189"/>
      <c r="R76" s="1189"/>
      <c r="S76" s="1189"/>
      <c r="T76" s="1189"/>
      <c r="U76" s="1189"/>
      <c r="V76" s="1189"/>
      <c r="W76" s="1189"/>
      <c r="X76" s="1189"/>
      <c r="Y76" s="1189"/>
      <c r="Z76" s="1189"/>
      <c r="AZ76" s="9"/>
    </row>
    <row r="77" spans="1:130" x14ac:dyDescent="0.25">
      <c r="A77" s="3653"/>
      <c r="B77" s="3653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1189"/>
      <c r="R77" s="1189"/>
      <c r="S77" s="1189"/>
      <c r="T77" s="1189"/>
      <c r="U77" s="1189"/>
      <c r="V77" s="1189"/>
      <c r="W77" s="1189"/>
      <c r="X77" s="1189"/>
      <c r="Y77" s="1189"/>
      <c r="Z77" s="1189"/>
      <c r="AZ77" s="9"/>
    </row>
    <row r="78" spans="1:130" x14ac:dyDescent="0.25">
      <c r="A78" s="1190" t="s">
        <v>67</v>
      </c>
      <c r="B78" s="1190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1189"/>
      <c r="R78" s="1189"/>
      <c r="S78" s="1191"/>
      <c r="T78" s="1191"/>
      <c r="U78" s="1191"/>
      <c r="V78" s="1191"/>
      <c r="W78" s="1191"/>
      <c r="X78" s="1191"/>
      <c r="Y78" s="1189"/>
      <c r="Z78" s="1189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1189"/>
      <c r="R79" s="1189"/>
      <c r="S79" s="1191"/>
      <c r="T79" s="1191"/>
      <c r="U79" s="1191"/>
      <c r="V79" s="1191"/>
      <c r="W79" s="1191"/>
      <c r="X79" s="1191"/>
      <c r="Y79" s="1189"/>
      <c r="Z79" s="1189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1189"/>
      <c r="R80" s="1189"/>
      <c r="S80" s="1191"/>
      <c r="T80" s="1191"/>
      <c r="U80" s="1191"/>
      <c r="V80" s="1191"/>
      <c r="W80" s="1191"/>
      <c r="X80" s="1191"/>
      <c r="Y80" s="1189"/>
      <c r="Z80" s="1189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1189"/>
      <c r="R81" s="1189"/>
      <c r="S81" s="1191"/>
      <c r="T81" s="1191"/>
      <c r="U81" s="1191"/>
      <c r="V81" s="1191"/>
      <c r="W81" s="1191"/>
      <c r="X81" s="1191"/>
      <c r="Y81" s="1189"/>
      <c r="Z81" s="1189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1189"/>
      <c r="R82" s="1189"/>
      <c r="S82" s="1191"/>
      <c r="T82" s="1191"/>
      <c r="U82" s="1191"/>
      <c r="V82" s="1191"/>
      <c r="W82" s="1191"/>
      <c r="X82" s="1191"/>
      <c r="Y82" s="1189"/>
      <c r="Z82" s="1189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1189"/>
      <c r="S83" s="1189"/>
      <c r="T83" s="1189"/>
      <c r="U83" s="1191"/>
      <c r="V83" s="1191"/>
      <c r="W83" s="1191"/>
      <c r="X83" s="1191"/>
      <c r="Y83" s="1191"/>
      <c r="Z83" s="1189"/>
      <c r="AA83" s="1189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976" t="s">
        <v>93</v>
      </c>
      <c r="B84" s="1067" t="s">
        <v>94</v>
      </c>
      <c r="C84" s="1067" t="s">
        <v>95</v>
      </c>
      <c r="D84" s="1067" t="s">
        <v>96</v>
      </c>
      <c r="E84" s="1067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1189"/>
      <c r="R84" s="1189"/>
      <c r="S84" s="1189"/>
      <c r="T84" s="1191"/>
      <c r="U84" s="1191"/>
      <c r="V84" s="1191"/>
      <c r="W84" s="1191"/>
      <c r="X84" s="1191"/>
      <c r="Y84" s="1189"/>
      <c r="Z84" s="1189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1192" t="s">
        <v>98</v>
      </c>
      <c r="B85" s="942"/>
      <c r="C85" s="942"/>
      <c r="D85" s="942"/>
      <c r="E85" s="942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1193"/>
      <c r="R85" s="1193"/>
      <c r="S85" s="1193"/>
      <c r="T85" s="1194"/>
      <c r="U85" s="1194"/>
      <c r="V85" s="1194"/>
      <c r="W85" s="1194"/>
      <c r="X85" s="1194"/>
      <c r="Y85" s="1193"/>
      <c r="Z85" s="1193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1195" t="s">
        <v>99</v>
      </c>
      <c r="B86" s="1196"/>
      <c r="C86" s="1196"/>
      <c r="D86" s="1196"/>
      <c r="E86" s="1196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1193"/>
      <c r="R86" s="1193"/>
      <c r="S86" s="1193"/>
      <c r="T86" s="1193"/>
      <c r="U86" s="1193"/>
      <c r="V86" s="1193"/>
      <c r="W86" s="1193"/>
      <c r="X86" s="1193"/>
      <c r="Y86" s="1193"/>
      <c r="Z86" s="1193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1197"/>
      <c r="J87" s="1198"/>
      <c r="K87" s="1197"/>
      <c r="L87" s="1193"/>
      <c r="M87" s="1193"/>
      <c r="N87" s="1193"/>
      <c r="O87" s="1193"/>
      <c r="P87" s="1199"/>
      <c r="Q87" s="1198"/>
      <c r="R87" s="1193"/>
      <c r="S87" s="1193"/>
      <c r="T87" s="1193"/>
      <c r="U87" s="1193"/>
      <c r="V87" s="1193"/>
      <c r="W87" s="1193"/>
      <c r="X87" s="1193"/>
      <c r="Y87" s="1193"/>
      <c r="Z87" s="1193"/>
      <c r="AA87" s="1193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654" t="s">
        <v>101</v>
      </c>
      <c r="B88" s="3655"/>
      <c r="C88" s="1200" t="s">
        <v>102</v>
      </c>
      <c r="D88" s="1201" t="s">
        <v>103</v>
      </c>
      <c r="E88" s="1201" t="s">
        <v>104</v>
      </c>
      <c r="F88" s="1201" t="s">
        <v>105</v>
      </c>
      <c r="G88" s="223"/>
      <c r="H88" s="223"/>
      <c r="I88" s="1202"/>
      <c r="J88" s="1202"/>
      <c r="K88" s="1197"/>
      <c r="L88" s="1193"/>
      <c r="M88" s="1193"/>
      <c r="N88" s="1193"/>
      <c r="O88" s="1193"/>
      <c r="P88" s="1193"/>
      <c r="Q88" s="1193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655" t="s">
        <v>106</v>
      </c>
      <c r="B89" s="1203" t="s">
        <v>107</v>
      </c>
      <c r="C89" s="942"/>
      <c r="D89" s="1204"/>
      <c r="E89" s="942"/>
      <c r="F89" s="942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1205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198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1206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1206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1206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1207"/>
      <c r="L93" s="1208"/>
      <c r="M93" s="1208"/>
      <c r="N93" s="1206"/>
      <c r="O93" s="1206"/>
      <c r="P93" s="1206"/>
      <c r="Q93" s="1206"/>
      <c r="R93" s="1206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656" t="s">
        <v>113</v>
      </c>
      <c r="B94" s="3657"/>
      <c r="C94" s="3647" t="s">
        <v>67</v>
      </c>
      <c r="D94" s="3648"/>
      <c r="E94" s="3649"/>
      <c r="F94" s="3647" t="s">
        <v>114</v>
      </c>
      <c r="G94" s="3649"/>
      <c r="H94" s="3647" t="s">
        <v>115</v>
      </c>
      <c r="I94" s="3649"/>
      <c r="J94" s="1209"/>
      <c r="K94" s="1210"/>
      <c r="L94" s="1208"/>
      <c r="M94" s="1208"/>
      <c r="N94" s="1210"/>
      <c r="O94" s="1210"/>
      <c r="P94" s="1206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1211" t="s">
        <v>17</v>
      </c>
      <c r="D95" s="1212" t="s">
        <v>18</v>
      </c>
      <c r="E95" s="1213" t="s">
        <v>19</v>
      </c>
      <c r="F95" s="1214" t="s">
        <v>18</v>
      </c>
      <c r="G95" s="1213" t="s">
        <v>19</v>
      </c>
      <c r="H95" s="1214" t="s">
        <v>18</v>
      </c>
      <c r="I95" s="1215" t="s">
        <v>19</v>
      </c>
      <c r="J95" s="1209"/>
      <c r="K95" s="1210"/>
      <c r="L95" s="1210"/>
      <c r="M95" s="1208"/>
      <c r="N95" s="1208"/>
      <c r="O95" s="1210"/>
      <c r="P95" s="1210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647" t="s">
        <v>67</v>
      </c>
      <c r="B96" s="3649"/>
      <c r="C96" s="1216">
        <f>SUM(C97:C101)</f>
        <v>0</v>
      </c>
      <c r="D96" s="1217">
        <f t="shared" ref="D96:I96" si="9">SUM(D97:D101)</f>
        <v>0</v>
      </c>
      <c r="E96" s="1218">
        <f t="shared" si="9"/>
        <v>0</v>
      </c>
      <c r="F96" s="1219">
        <f>SUM(F97:F101)</f>
        <v>0</v>
      </c>
      <c r="G96" s="1220">
        <f t="shared" si="9"/>
        <v>0</v>
      </c>
      <c r="H96" s="1219">
        <f t="shared" si="9"/>
        <v>0</v>
      </c>
      <c r="I96" s="1220">
        <f t="shared" si="9"/>
        <v>0</v>
      </c>
      <c r="J96" s="1221"/>
      <c r="K96" s="1210"/>
      <c r="L96" s="1210"/>
      <c r="M96" s="1208"/>
      <c r="N96" s="1208"/>
      <c r="O96" s="1222"/>
      <c r="P96" s="1222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650" t="s">
        <v>22</v>
      </c>
      <c r="B97" s="3651"/>
      <c r="C97" s="1223">
        <f>SUM(D97+E97)</f>
        <v>0</v>
      </c>
      <c r="D97" s="1224">
        <f>SUM(F97+H97)</f>
        <v>0</v>
      </c>
      <c r="E97" s="1225">
        <f t="shared" ref="D97:E101" si="10">SUM(G97+I97)</f>
        <v>0</v>
      </c>
      <c r="F97" s="1226"/>
      <c r="G97" s="1227"/>
      <c r="H97" s="1226"/>
      <c r="I97" s="1228"/>
      <c r="J97" s="1229"/>
      <c r="K97" s="1210"/>
      <c r="L97" s="1210"/>
      <c r="M97" s="1208"/>
      <c r="N97" s="1208"/>
      <c r="O97" s="1222"/>
      <c r="P97" s="1222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1229"/>
      <c r="K98" s="1210"/>
      <c r="L98" s="1210"/>
      <c r="M98" s="1208"/>
      <c r="N98" s="1208"/>
      <c r="O98" s="1222"/>
      <c r="P98" s="1222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1229"/>
      <c r="K99" s="1210"/>
      <c r="L99" s="1210"/>
      <c r="M99" s="1208"/>
      <c r="N99" s="1208"/>
      <c r="O99" s="1222"/>
      <c r="P99" s="1222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232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1229"/>
      <c r="K100" s="1210"/>
      <c r="L100" s="1210"/>
      <c r="M100" s="1208"/>
      <c r="N100" s="1208"/>
      <c r="O100" s="1222"/>
      <c r="P100" s="1222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1229"/>
      <c r="K101" s="1210"/>
      <c r="L101" s="1210"/>
      <c r="M101" s="1208"/>
      <c r="N101" s="1208"/>
      <c r="O101" s="1222"/>
      <c r="P101" s="1222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658" t="s">
        <v>120</v>
      </c>
      <c r="B104" s="3272"/>
      <c r="C104" s="3661" t="s">
        <v>121</v>
      </c>
      <c r="D104" s="3245"/>
      <c r="E104" s="3246"/>
      <c r="F104" s="3663" t="s">
        <v>28</v>
      </c>
      <c r="G104" s="3664"/>
      <c r="H104" s="3664"/>
      <c r="I104" s="3664"/>
      <c r="J104" s="3664"/>
      <c r="K104" s="3664"/>
      <c r="L104" s="3664"/>
      <c r="M104" s="3664"/>
      <c r="N104" s="3664"/>
      <c r="O104" s="3664"/>
      <c r="P104" s="3664"/>
      <c r="Q104" s="3664"/>
      <c r="R104" s="3664"/>
      <c r="S104" s="3664"/>
      <c r="T104" s="3664"/>
      <c r="U104" s="3665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241"/>
      <c r="C105" s="3662"/>
      <c r="D105" s="3215"/>
      <c r="E105" s="3177"/>
      <c r="F105" s="3647" t="s">
        <v>122</v>
      </c>
      <c r="G105" s="3648"/>
      <c r="H105" s="3647" t="s">
        <v>123</v>
      </c>
      <c r="I105" s="3649"/>
      <c r="J105" s="3647" t="s">
        <v>124</v>
      </c>
      <c r="K105" s="3649"/>
      <c r="L105" s="3647" t="s">
        <v>125</v>
      </c>
      <c r="M105" s="3649"/>
      <c r="N105" s="3647" t="s">
        <v>126</v>
      </c>
      <c r="O105" s="3649"/>
      <c r="P105" s="3647" t="s">
        <v>127</v>
      </c>
      <c r="Q105" s="3649"/>
      <c r="R105" s="3647" t="s">
        <v>128</v>
      </c>
      <c r="S105" s="3649"/>
      <c r="T105" s="3647" t="s">
        <v>129</v>
      </c>
      <c r="U105" s="3649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659"/>
      <c r="B106" s="3660"/>
      <c r="C106" s="1211" t="s">
        <v>17</v>
      </c>
      <c r="D106" s="1230" t="s">
        <v>18</v>
      </c>
      <c r="E106" s="880" t="s">
        <v>19</v>
      </c>
      <c r="F106" s="1214" t="s">
        <v>18</v>
      </c>
      <c r="G106" s="886" t="s">
        <v>19</v>
      </c>
      <c r="H106" s="1214" t="s">
        <v>18</v>
      </c>
      <c r="I106" s="887" t="s">
        <v>19</v>
      </c>
      <c r="J106" s="1214" t="s">
        <v>18</v>
      </c>
      <c r="K106" s="887" t="s">
        <v>19</v>
      </c>
      <c r="L106" s="1214" t="s">
        <v>18</v>
      </c>
      <c r="M106" s="887" t="s">
        <v>19</v>
      </c>
      <c r="N106" s="1214" t="s">
        <v>18</v>
      </c>
      <c r="O106" s="887" t="s">
        <v>19</v>
      </c>
      <c r="P106" s="1214" t="s">
        <v>18</v>
      </c>
      <c r="Q106" s="887" t="s">
        <v>19</v>
      </c>
      <c r="R106" s="1214" t="s">
        <v>18</v>
      </c>
      <c r="S106" s="887" t="s">
        <v>19</v>
      </c>
      <c r="T106" s="1214" t="s">
        <v>18</v>
      </c>
      <c r="U106" s="887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555" t="s">
        <v>130</v>
      </c>
      <c r="B107" s="3555"/>
      <c r="C107" s="1000">
        <f>SUM(D107+E107)</f>
        <v>0</v>
      </c>
      <c r="D107" s="39">
        <f>+H107+J107+L107+N107+P107+R107+T107</f>
        <v>0</v>
      </c>
      <c r="E107" s="1231">
        <f>+I107+K107+M107+O107+Q107+S107+U107</f>
        <v>0</v>
      </c>
      <c r="F107" s="1002"/>
      <c r="G107" s="1232"/>
      <c r="H107" s="907"/>
      <c r="I107" s="921"/>
      <c r="J107" s="907"/>
      <c r="K107" s="921"/>
      <c r="L107" s="907"/>
      <c r="M107" s="921"/>
      <c r="N107" s="907"/>
      <c r="O107" s="921"/>
      <c r="P107" s="1233"/>
      <c r="Q107" s="921"/>
      <c r="R107" s="1233"/>
      <c r="S107" s="921"/>
      <c r="T107" s="1233"/>
      <c r="U107" s="921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302"/>
      <c r="L112" s="301"/>
      <c r="M112" s="302"/>
      <c r="N112" s="301"/>
      <c r="O112" s="302"/>
      <c r="P112" s="758"/>
      <c r="Q112" s="302"/>
      <c r="R112" s="758"/>
      <c r="S112" s="302"/>
      <c r="T112" s="758"/>
      <c r="U112" s="302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668" t="s">
        <v>136</v>
      </c>
      <c r="B113" s="1234" t="s">
        <v>137</v>
      </c>
      <c r="C113" s="1235">
        <f t="shared" si="11"/>
        <v>0</v>
      </c>
      <c r="D113" s="1236">
        <f t="shared" ref="D113:E115" si="13">SUM(F113+H113+J113+L113+N113+P113+R113+T113)</f>
        <v>0</v>
      </c>
      <c r="E113" s="1231">
        <f t="shared" si="13"/>
        <v>0</v>
      </c>
      <c r="F113" s="907"/>
      <c r="G113" s="1237"/>
      <c r="H113" s="907"/>
      <c r="I113" s="1238"/>
      <c r="J113" s="907"/>
      <c r="K113" s="921"/>
      <c r="L113" s="907"/>
      <c r="M113" s="921"/>
      <c r="N113" s="907"/>
      <c r="O113" s="1238"/>
      <c r="P113" s="907"/>
      <c r="Q113" s="1238"/>
      <c r="R113" s="907"/>
      <c r="S113" s="1238"/>
      <c r="T113" s="907"/>
      <c r="U113" s="1238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653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1239"/>
      <c r="K116" s="1239"/>
      <c r="L116" s="1240"/>
      <c r="M116" s="1241"/>
      <c r="N116" s="1242"/>
      <c r="O116" s="311"/>
      <c r="P116" s="1242"/>
      <c r="Q116" s="1243"/>
      <c r="R116" s="1244"/>
      <c r="S116" s="1244"/>
      <c r="T116" s="1242"/>
      <c r="U116" s="1242"/>
      <c r="V116" s="1242"/>
      <c r="W116" s="1245"/>
      <c r="X116" s="1242"/>
      <c r="Y116" s="1245"/>
      <c r="Z116" s="1246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198"/>
      <c r="F117" s="3663" t="s">
        <v>28</v>
      </c>
      <c r="G117" s="3664"/>
      <c r="H117" s="3664"/>
      <c r="I117" s="3664"/>
      <c r="J117" s="3664"/>
      <c r="K117" s="3664"/>
      <c r="L117" s="3664"/>
      <c r="M117" s="3664"/>
      <c r="N117" s="3664"/>
      <c r="O117" s="3664"/>
      <c r="P117" s="3664"/>
      <c r="Q117" s="3664"/>
      <c r="R117" s="3664"/>
      <c r="S117" s="3664"/>
      <c r="T117" s="3258"/>
      <c r="U117" s="3258"/>
      <c r="V117" s="3664"/>
      <c r="W117" s="3664"/>
      <c r="X117" s="3664"/>
      <c r="Y117" s="3664"/>
      <c r="Z117" s="3664"/>
      <c r="AA117" s="3665"/>
      <c r="AY117" s="9"/>
      <c r="AZ117" s="9"/>
    </row>
    <row r="118" spans="1:130" ht="15" customHeight="1" x14ac:dyDescent="0.25">
      <c r="A118" s="3188"/>
      <c r="B118" s="3188"/>
      <c r="C118" s="3182"/>
      <c r="D118" s="3183"/>
      <c r="E118" s="3177"/>
      <c r="F118" s="3647" t="s">
        <v>141</v>
      </c>
      <c r="G118" s="3649"/>
      <c r="H118" s="3647" t="s">
        <v>142</v>
      </c>
      <c r="I118" s="3649"/>
      <c r="J118" s="3647" t="s">
        <v>143</v>
      </c>
      <c r="K118" s="3649"/>
      <c r="L118" s="3648" t="s">
        <v>144</v>
      </c>
      <c r="M118" s="3649"/>
      <c r="N118" s="3647" t="s">
        <v>145</v>
      </c>
      <c r="O118" s="3649"/>
      <c r="P118" s="3647" t="s">
        <v>146</v>
      </c>
      <c r="Q118" s="3649"/>
      <c r="R118" s="3647" t="s">
        <v>147</v>
      </c>
      <c r="S118" s="3649"/>
      <c r="T118" s="3647" t="s">
        <v>148</v>
      </c>
      <c r="U118" s="3649"/>
      <c r="V118" s="3647" t="s">
        <v>149</v>
      </c>
      <c r="W118" s="3649"/>
      <c r="X118" s="3647" t="s">
        <v>150</v>
      </c>
      <c r="Y118" s="3649"/>
      <c r="Z118" s="3666" t="s">
        <v>129</v>
      </c>
      <c r="AA118" s="3667"/>
      <c r="AY118" s="9"/>
      <c r="AZ118" s="9"/>
    </row>
    <row r="119" spans="1:130" ht="21" x14ac:dyDescent="0.25">
      <c r="A119" s="3653"/>
      <c r="B119" s="3653"/>
      <c r="C119" s="1214" t="s">
        <v>17</v>
      </c>
      <c r="D119" s="1230" t="s">
        <v>18</v>
      </c>
      <c r="E119" s="1215" t="s">
        <v>19</v>
      </c>
      <c r="F119" s="1214" t="s">
        <v>18</v>
      </c>
      <c r="G119" s="880" t="s">
        <v>19</v>
      </c>
      <c r="H119" s="1214" t="s">
        <v>18</v>
      </c>
      <c r="I119" s="880" t="s">
        <v>19</v>
      </c>
      <c r="J119" s="1214" t="s">
        <v>18</v>
      </c>
      <c r="K119" s="880" t="s">
        <v>19</v>
      </c>
      <c r="L119" s="1212" t="s">
        <v>18</v>
      </c>
      <c r="M119" s="880" t="s">
        <v>19</v>
      </c>
      <c r="N119" s="1214" t="s">
        <v>18</v>
      </c>
      <c r="O119" s="880" t="s">
        <v>19</v>
      </c>
      <c r="P119" s="1214" t="s">
        <v>18</v>
      </c>
      <c r="Q119" s="880" t="s">
        <v>19</v>
      </c>
      <c r="R119" s="1214" t="s">
        <v>18</v>
      </c>
      <c r="S119" s="1248" t="s">
        <v>19</v>
      </c>
      <c r="T119" s="1214" t="s">
        <v>18</v>
      </c>
      <c r="U119" s="880" t="s">
        <v>19</v>
      </c>
      <c r="V119" s="1214" t="s">
        <v>18</v>
      </c>
      <c r="W119" s="880" t="s">
        <v>19</v>
      </c>
      <c r="X119" s="1214" t="s">
        <v>18</v>
      </c>
      <c r="Y119" s="880" t="s">
        <v>19</v>
      </c>
      <c r="Z119" s="1249" t="s">
        <v>18</v>
      </c>
      <c r="AA119" s="1250" t="s">
        <v>19</v>
      </c>
      <c r="AY119" s="9"/>
      <c r="AZ119" s="9"/>
    </row>
    <row r="120" spans="1:130" x14ac:dyDescent="0.25">
      <c r="A120" s="3561" t="s">
        <v>151</v>
      </c>
      <c r="B120" s="920" t="s">
        <v>152</v>
      </c>
      <c r="C120" s="1014">
        <f t="shared" ref="C120:C149" si="14">SUM(D120+E120)</f>
        <v>0</v>
      </c>
      <c r="D120" s="325">
        <f>SUM(F120+H120+J120+L120+N120+P120+R120+T120+V120+X120+Z120)</f>
        <v>0</v>
      </c>
      <c r="E120" s="1015">
        <f>SUM(G120+I120+K120+M120+O120+Q120+S120+U120+W120+Y120+AA120)</f>
        <v>0</v>
      </c>
      <c r="F120" s="907"/>
      <c r="G120" s="1238"/>
      <c r="H120" s="907"/>
      <c r="I120" s="921"/>
      <c r="J120" s="907"/>
      <c r="K120" s="921"/>
      <c r="L120" s="1251"/>
      <c r="M120" s="921"/>
      <c r="N120" s="907"/>
      <c r="O120" s="921"/>
      <c r="P120" s="907"/>
      <c r="Q120" s="921"/>
      <c r="R120" s="907"/>
      <c r="S120" s="921"/>
      <c r="T120" s="907"/>
      <c r="U120" s="921"/>
      <c r="V120" s="1233"/>
      <c r="W120" s="921"/>
      <c r="X120" s="1233"/>
      <c r="Y120" s="921"/>
      <c r="Z120" s="1237"/>
      <c r="AA120" s="1017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883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883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561" t="s">
        <v>157</v>
      </c>
      <c r="B125" s="920" t="s">
        <v>152</v>
      </c>
      <c r="C125" s="1014">
        <f t="shared" si="14"/>
        <v>0</v>
      </c>
      <c r="D125" s="325">
        <f t="shared" si="15"/>
        <v>0</v>
      </c>
      <c r="E125" s="1015">
        <f t="shared" si="15"/>
        <v>0</v>
      </c>
      <c r="F125" s="907"/>
      <c r="G125" s="1238"/>
      <c r="H125" s="907"/>
      <c r="I125" s="921"/>
      <c r="J125" s="907"/>
      <c r="K125" s="921"/>
      <c r="L125" s="1251"/>
      <c r="M125" s="921"/>
      <c r="N125" s="907"/>
      <c r="O125" s="921"/>
      <c r="P125" s="907"/>
      <c r="Q125" s="921"/>
      <c r="R125" s="907"/>
      <c r="S125" s="921"/>
      <c r="T125" s="907"/>
      <c r="U125" s="921"/>
      <c r="V125" s="1233"/>
      <c r="W125" s="921"/>
      <c r="X125" s="1233"/>
      <c r="Y125" s="921"/>
      <c r="Z125" s="1237"/>
      <c r="AA125" s="1017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883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883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668" t="s">
        <v>158</v>
      </c>
      <c r="B130" s="920" t="s">
        <v>152</v>
      </c>
      <c r="C130" s="1014">
        <f t="shared" si="14"/>
        <v>0</v>
      </c>
      <c r="D130" s="325">
        <f t="shared" si="15"/>
        <v>0</v>
      </c>
      <c r="E130" s="1015">
        <f t="shared" si="15"/>
        <v>0</v>
      </c>
      <c r="F130" s="907"/>
      <c r="G130" s="1238"/>
      <c r="H130" s="907"/>
      <c r="I130" s="921"/>
      <c r="J130" s="907"/>
      <c r="K130" s="921"/>
      <c r="L130" s="1251"/>
      <c r="M130" s="921"/>
      <c r="N130" s="907"/>
      <c r="O130" s="921"/>
      <c r="P130" s="907"/>
      <c r="Q130" s="921"/>
      <c r="R130" s="907"/>
      <c r="S130" s="921"/>
      <c r="T130" s="907"/>
      <c r="U130" s="921"/>
      <c r="V130" s="1233"/>
      <c r="W130" s="921"/>
      <c r="X130" s="1233"/>
      <c r="Y130" s="921"/>
      <c r="Z130" s="1237"/>
      <c r="AA130" s="1017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883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883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653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561" t="s">
        <v>159</v>
      </c>
      <c r="B135" s="920" t="s">
        <v>152</v>
      </c>
      <c r="C135" s="1014">
        <f t="shared" si="14"/>
        <v>0</v>
      </c>
      <c r="D135" s="325">
        <f t="shared" si="15"/>
        <v>0</v>
      </c>
      <c r="E135" s="1015">
        <f t="shared" si="15"/>
        <v>0</v>
      </c>
      <c r="F135" s="907"/>
      <c r="G135" s="1238"/>
      <c r="H135" s="907"/>
      <c r="I135" s="921"/>
      <c r="J135" s="907"/>
      <c r="K135" s="921"/>
      <c r="L135" s="1251"/>
      <c r="M135" s="921"/>
      <c r="N135" s="907"/>
      <c r="O135" s="921"/>
      <c r="P135" s="907"/>
      <c r="Q135" s="921"/>
      <c r="R135" s="907"/>
      <c r="S135" s="921"/>
      <c r="T135" s="907"/>
      <c r="U135" s="921"/>
      <c r="V135" s="1233"/>
      <c r="W135" s="921"/>
      <c r="X135" s="1233"/>
      <c r="Y135" s="921"/>
      <c r="Z135" s="1237"/>
      <c r="AA135" s="1017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883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883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561" t="s">
        <v>160</v>
      </c>
      <c r="B140" s="920" t="s">
        <v>152</v>
      </c>
      <c r="C140" s="1014">
        <f t="shared" si="14"/>
        <v>0</v>
      </c>
      <c r="D140" s="325">
        <f t="shared" si="15"/>
        <v>0</v>
      </c>
      <c r="E140" s="1015">
        <f t="shared" si="15"/>
        <v>0</v>
      </c>
      <c r="F140" s="907"/>
      <c r="G140" s="1238"/>
      <c r="H140" s="907"/>
      <c r="I140" s="921"/>
      <c r="J140" s="907"/>
      <c r="K140" s="921"/>
      <c r="L140" s="1251"/>
      <c r="M140" s="921"/>
      <c r="N140" s="907"/>
      <c r="O140" s="921"/>
      <c r="P140" s="907"/>
      <c r="Q140" s="921"/>
      <c r="R140" s="907"/>
      <c r="S140" s="921"/>
      <c r="T140" s="907"/>
      <c r="U140" s="921"/>
      <c r="V140" s="1233"/>
      <c r="W140" s="921"/>
      <c r="X140" s="1233"/>
      <c r="Y140" s="921"/>
      <c r="Z140" s="1237"/>
      <c r="AA140" s="1017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883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883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668" t="s">
        <v>161</v>
      </c>
      <c r="B145" s="920" t="s">
        <v>152</v>
      </c>
      <c r="C145" s="1014">
        <f t="shared" si="14"/>
        <v>0</v>
      </c>
      <c r="D145" s="325">
        <f t="shared" si="15"/>
        <v>0</v>
      </c>
      <c r="E145" s="1015">
        <f t="shared" si="15"/>
        <v>0</v>
      </c>
      <c r="F145" s="907"/>
      <c r="G145" s="1238"/>
      <c r="H145" s="907"/>
      <c r="I145" s="921"/>
      <c r="J145" s="907"/>
      <c r="K145" s="921"/>
      <c r="L145" s="1251"/>
      <c r="M145" s="921"/>
      <c r="N145" s="907"/>
      <c r="O145" s="921"/>
      <c r="P145" s="907"/>
      <c r="Q145" s="921"/>
      <c r="R145" s="907"/>
      <c r="S145" s="921"/>
      <c r="T145" s="907"/>
      <c r="U145" s="921"/>
      <c r="V145" s="1233"/>
      <c r="W145" s="921"/>
      <c r="X145" s="1233"/>
      <c r="Y145" s="921"/>
      <c r="Z145" s="1237"/>
      <c r="AA145" s="1017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883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883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669" t="s">
        <v>162</v>
      </c>
      <c r="B150" s="3670"/>
      <c r="C150" s="1252">
        <f>SUM(C120:C149)</f>
        <v>0</v>
      </c>
      <c r="D150" s="1253">
        <f>SUM(D120:D149)</f>
        <v>0</v>
      </c>
      <c r="E150" s="1254">
        <f>SUM(E120:E149)</f>
        <v>0</v>
      </c>
      <c r="F150" s="1255">
        <f>SUM(F120:F149)</f>
        <v>0</v>
      </c>
      <c r="G150" s="1256">
        <f t="shared" ref="G150:AA150" si="16">SUM(G120:G149)</f>
        <v>0</v>
      </c>
      <c r="H150" s="1255">
        <f t="shared" si="16"/>
        <v>0</v>
      </c>
      <c r="I150" s="1256">
        <f t="shared" si="16"/>
        <v>0</v>
      </c>
      <c r="J150" s="1255">
        <f t="shared" si="16"/>
        <v>0</v>
      </c>
      <c r="K150" s="1256">
        <f t="shared" si="16"/>
        <v>0</v>
      </c>
      <c r="L150" s="1255">
        <f t="shared" si="16"/>
        <v>0</v>
      </c>
      <c r="M150" s="1256">
        <f t="shared" si="16"/>
        <v>0</v>
      </c>
      <c r="N150" s="1255">
        <f t="shared" si="16"/>
        <v>0</v>
      </c>
      <c r="O150" s="1256">
        <f t="shared" si="16"/>
        <v>0</v>
      </c>
      <c r="P150" s="1255">
        <f t="shared" si="16"/>
        <v>0</v>
      </c>
      <c r="Q150" s="1256">
        <f t="shared" si="16"/>
        <v>0</v>
      </c>
      <c r="R150" s="1255">
        <f t="shared" si="16"/>
        <v>0</v>
      </c>
      <c r="S150" s="1256">
        <f t="shared" si="16"/>
        <v>0</v>
      </c>
      <c r="T150" s="1255">
        <f t="shared" si="16"/>
        <v>0</v>
      </c>
      <c r="U150" s="1256">
        <f t="shared" si="16"/>
        <v>0</v>
      </c>
      <c r="V150" s="1255">
        <f t="shared" si="16"/>
        <v>0</v>
      </c>
      <c r="W150" s="1256">
        <f t="shared" si="16"/>
        <v>0</v>
      </c>
      <c r="X150" s="1255">
        <f t="shared" si="16"/>
        <v>0</v>
      </c>
      <c r="Y150" s="1256">
        <f t="shared" si="16"/>
        <v>0</v>
      </c>
      <c r="Z150" s="1257">
        <f t="shared" si="16"/>
        <v>0</v>
      </c>
      <c r="AA150" s="1258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883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883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366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661" t="s">
        <v>164</v>
      </c>
      <c r="B156" s="920" t="s">
        <v>152</v>
      </c>
      <c r="C156" s="1014">
        <f t="shared" si="18"/>
        <v>0</v>
      </c>
      <c r="D156" s="325">
        <f t="shared" si="19"/>
        <v>0</v>
      </c>
      <c r="E156" s="1015">
        <f t="shared" si="17"/>
        <v>0</v>
      </c>
      <c r="F156" s="907"/>
      <c r="G156" s="1238"/>
      <c r="H156" s="907"/>
      <c r="I156" s="921"/>
      <c r="J156" s="907"/>
      <c r="K156" s="921"/>
      <c r="L156" s="1251"/>
      <c r="M156" s="921"/>
      <c r="N156" s="907"/>
      <c r="O156" s="921"/>
      <c r="P156" s="907"/>
      <c r="Q156" s="921"/>
      <c r="R156" s="907"/>
      <c r="S156" s="921"/>
      <c r="T156" s="907"/>
      <c r="U156" s="921"/>
      <c r="V156" s="1233"/>
      <c r="W156" s="921"/>
      <c r="X156" s="1233"/>
      <c r="Y156" s="921"/>
      <c r="Z156" s="1237"/>
      <c r="AA156" s="1017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883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883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1260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1262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669" t="s">
        <v>162</v>
      </c>
      <c r="B161" s="3670"/>
      <c r="C161" s="1252">
        <f>SUM(C151:C160)</f>
        <v>0</v>
      </c>
      <c r="D161" s="1253">
        <f>SUM(D151:D160)</f>
        <v>0</v>
      </c>
      <c r="E161" s="1254">
        <f>SUM(E151:E160)</f>
        <v>0</v>
      </c>
      <c r="F161" s="1252">
        <f>SUM(F151:F160)</f>
        <v>0</v>
      </c>
      <c r="G161" s="1256">
        <f t="shared" ref="G161:AA161" si="20">SUM(G151:G160)</f>
        <v>0</v>
      </c>
      <c r="H161" s="1252">
        <f t="shared" si="20"/>
        <v>0</v>
      </c>
      <c r="I161" s="1256">
        <f t="shared" si="20"/>
        <v>0</v>
      </c>
      <c r="J161" s="1252">
        <f t="shared" si="20"/>
        <v>0</v>
      </c>
      <c r="K161" s="1256">
        <f t="shared" si="20"/>
        <v>0</v>
      </c>
      <c r="L161" s="1252">
        <f t="shared" si="20"/>
        <v>0</v>
      </c>
      <c r="M161" s="1256">
        <f t="shared" si="20"/>
        <v>0</v>
      </c>
      <c r="N161" s="1252">
        <f t="shared" si="20"/>
        <v>0</v>
      </c>
      <c r="O161" s="1256">
        <f t="shared" si="20"/>
        <v>0</v>
      </c>
      <c r="P161" s="1252">
        <f t="shared" si="20"/>
        <v>0</v>
      </c>
      <c r="Q161" s="1256">
        <f t="shared" si="20"/>
        <v>0</v>
      </c>
      <c r="R161" s="1252">
        <f t="shared" si="20"/>
        <v>0</v>
      </c>
      <c r="S161" s="1256">
        <f t="shared" si="20"/>
        <v>0</v>
      </c>
      <c r="T161" s="1252">
        <f t="shared" si="20"/>
        <v>0</v>
      </c>
      <c r="U161" s="1256">
        <f t="shared" si="20"/>
        <v>0</v>
      </c>
      <c r="V161" s="1252">
        <f t="shared" si="20"/>
        <v>0</v>
      </c>
      <c r="W161" s="1256">
        <f t="shared" si="20"/>
        <v>0</v>
      </c>
      <c r="X161" s="1252">
        <f t="shared" si="20"/>
        <v>0</v>
      </c>
      <c r="Y161" s="1256">
        <f t="shared" si="20"/>
        <v>0</v>
      </c>
      <c r="Z161" s="1263">
        <f t="shared" si="20"/>
        <v>0</v>
      </c>
      <c r="AA161" s="1258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18" t="s">
        <v>165</v>
      </c>
      <c r="B162" s="1264"/>
      <c r="C162" s="1264"/>
      <c r="D162" s="126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3661" t="s">
        <v>67</v>
      </c>
      <c r="D163" s="3245"/>
      <c r="E163" s="3246"/>
      <c r="F163" s="3647" t="s">
        <v>28</v>
      </c>
      <c r="G163" s="3648"/>
      <c r="H163" s="3648"/>
      <c r="I163" s="3648"/>
      <c r="J163" s="3648"/>
      <c r="K163" s="3648"/>
      <c r="L163" s="3648"/>
      <c r="M163" s="3648"/>
      <c r="N163" s="3648"/>
      <c r="O163" s="3648"/>
      <c r="P163" s="3648"/>
      <c r="Q163" s="3648"/>
      <c r="R163" s="3648"/>
      <c r="S163" s="3648"/>
      <c r="T163" s="3648"/>
      <c r="U163" s="3648"/>
      <c r="V163" s="3648"/>
      <c r="W163" s="3648"/>
      <c r="X163" s="3648"/>
      <c r="Y163" s="3648"/>
      <c r="Z163" s="3648"/>
      <c r="AA163" s="3648"/>
      <c r="AB163" s="3648"/>
      <c r="AC163" s="3648"/>
      <c r="AD163" s="3648"/>
      <c r="AE163" s="3648"/>
      <c r="AF163" s="3648"/>
      <c r="AG163" s="3648"/>
      <c r="AH163" s="3648"/>
      <c r="AI163" s="3648"/>
      <c r="AJ163" s="3648"/>
      <c r="AK163" s="3648"/>
      <c r="AL163" s="3648"/>
      <c r="AM163" s="3649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198"/>
      <c r="C164" s="3182"/>
      <c r="D164" s="3183"/>
      <c r="E164" s="3177"/>
      <c r="F164" s="3647" t="s">
        <v>166</v>
      </c>
      <c r="G164" s="3649"/>
      <c r="H164" s="3647" t="s">
        <v>167</v>
      </c>
      <c r="I164" s="3649"/>
      <c r="J164" s="3647" t="s">
        <v>145</v>
      </c>
      <c r="K164" s="3649"/>
      <c r="L164" s="3671" t="s">
        <v>146</v>
      </c>
      <c r="M164" s="3672"/>
      <c r="N164" s="3672" t="s">
        <v>147</v>
      </c>
      <c r="O164" s="3673"/>
      <c r="P164" s="3647" t="s">
        <v>168</v>
      </c>
      <c r="Q164" s="3649"/>
      <c r="R164" s="3648" t="s">
        <v>169</v>
      </c>
      <c r="S164" s="3649"/>
      <c r="T164" s="3648" t="s">
        <v>170</v>
      </c>
      <c r="U164" s="3649"/>
      <c r="V164" s="3647" t="s">
        <v>171</v>
      </c>
      <c r="W164" s="3649"/>
      <c r="X164" s="3648" t="s">
        <v>172</v>
      </c>
      <c r="Y164" s="3649"/>
      <c r="Z164" s="3666" t="s">
        <v>173</v>
      </c>
      <c r="AA164" s="3667"/>
      <c r="AB164" s="3666" t="s">
        <v>174</v>
      </c>
      <c r="AC164" s="3667"/>
      <c r="AD164" s="3666" t="s">
        <v>175</v>
      </c>
      <c r="AE164" s="3667"/>
      <c r="AF164" s="3666" t="s">
        <v>149</v>
      </c>
      <c r="AG164" s="3667"/>
      <c r="AH164" s="3666" t="s">
        <v>176</v>
      </c>
      <c r="AI164" s="3667"/>
      <c r="AJ164" s="3666" t="s">
        <v>177</v>
      </c>
      <c r="AK164" s="3667"/>
      <c r="AL164" s="3674" t="s">
        <v>129</v>
      </c>
      <c r="AM164" s="3667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183"/>
      <c r="B165" s="3177"/>
      <c r="C165" s="1211" t="s">
        <v>17</v>
      </c>
      <c r="D165" s="1265" t="s">
        <v>18</v>
      </c>
      <c r="E165" s="885" t="s">
        <v>19</v>
      </c>
      <c r="F165" s="1266" t="s">
        <v>18</v>
      </c>
      <c r="G165" s="885" t="s">
        <v>19</v>
      </c>
      <c r="H165" s="1266" t="s">
        <v>18</v>
      </c>
      <c r="I165" s="885" t="s">
        <v>19</v>
      </c>
      <c r="J165" s="1266" t="s">
        <v>18</v>
      </c>
      <c r="K165" s="885" t="s">
        <v>19</v>
      </c>
      <c r="L165" s="1214" t="s">
        <v>18</v>
      </c>
      <c r="M165" s="388" t="s">
        <v>19</v>
      </c>
      <c r="N165" s="1230" t="s">
        <v>18</v>
      </c>
      <c r="O165" s="1215" t="s">
        <v>19</v>
      </c>
      <c r="P165" s="1230" t="s">
        <v>18</v>
      </c>
      <c r="Q165" s="1215" t="s">
        <v>19</v>
      </c>
      <c r="R165" s="1212" t="s">
        <v>18</v>
      </c>
      <c r="S165" s="880" t="s">
        <v>19</v>
      </c>
      <c r="T165" s="1212" t="s">
        <v>18</v>
      </c>
      <c r="U165" s="880" t="s">
        <v>19</v>
      </c>
      <c r="V165" s="1214" t="s">
        <v>18</v>
      </c>
      <c r="W165" s="880" t="s">
        <v>19</v>
      </c>
      <c r="X165" s="1212" t="s">
        <v>18</v>
      </c>
      <c r="Y165" s="880" t="s">
        <v>19</v>
      </c>
      <c r="Z165" s="1249" t="s">
        <v>18</v>
      </c>
      <c r="AA165" s="1250" t="s">
        <v>19</v>
      </c>
      <c r="AB165" s="1249" t="s">
        <v>18</v>
      </c>
      <c r="AC165" s="1250" t="s">
        <v>19</v>
      </c>
      <c r="AD165" s="1249" t="s">
        <v>18</v>
      </c>
      <c r="AE165" s="1250" t="s">
        <v>19</v>
      </c>
      <c r="AF165" s="1249" t="s">
        <v>18</v>
      </c>
      <c r="AG165" s="1250" t="s">
        <v>19</v>
      </c>
      <c r="AH165" s="1249" t="s">
        <v>18</v>
      </c>
      <c r="AI165" s="1250" t="s">
        <v>19</v>
      </c>
      <c r="AJ165" s="1249" t="s">
        <v>18</v>
      </c>
      <c r="AK165" s="1250" t="s">
        <v>19</v>
      </c>
      <c r="AL165" s="1267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1268" t="s">
        <v>179</v>
      </c>
      <c r="C166" s="1014">
        <f>SUM(D166+E166)</f>
        <v>0</v>
      </c>
      <c r="D166" s="325">
        <f>SUM(F166+H166+J166+L166+N166+P166+R166+T166+V166+X166+Z166+AB166+AD166+AF166+AH166+AJ166+AL166)</f>
        <v>0</v>
      </c>
      <c r="E166" s="1269">
        <f>SUM(G166+I166+K166+M166+O166+Q166+S166+U166+W166+Y166+AA166+AC166+AE166+AG166+AI166+AK166+AM166)</f>
        <v>0</v>
      </c>
      <c r="F166" s="907"/>
      <c r="G166" s="921"/>
      <c r="H166" s="907"/>
      <c r="I166" s="921"/>
      <c r="J166" s="907"/>
      <c r="K166" s="921"/>
      <c r="L166" s="907"/>
      <c r="M166" s="391"/>
      <c r="N166" s="391"/>
      <c r="O166" s="921"/>
      <c r="P166" s="907"/>
      <c r="Q166" s="921"/>
      <c r="R166" s="1270"/>
      <c r="S166" s="921"/>
      <c r="T166" s="1270"/>
      <c r="U166" s="921"/>
      <c r="V166" s="907"/>
      <c r="W166" s="921"/>
      <c r="X166" s="1270"/>
      <c r="Y166" s="921"/>
      <c r="Z166" s="1035"/>
      <c r="AA166" s="1017"/>
      <c r="AB166" s="1035"/>
      <c r="AC166" s="1017"/>
      <c r="AD166" s="1035"/>
      <c r="AE166" s="1017"/>
      <c r="AF166" s="1035"/>
      <c r="AG166" s="1017"/>
      <c r="AH166" s="1035"/>
      <c r="AI166" s="1017"/>
      <c r="AJ166" s="1035"/>
      <c r="AK166" s="1017"/>
      <c r="AL166" s="1271"/>
      <c r="AM166" s="1017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241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1268" t="s">
        <v>179</v>
      </c>
      <c r="C169" s="1014">
        <f t="shared" si="21"/>
        <v>0</v>
      </c>
      <c r="D169" s="325">
        <f t="shared" si="22"/>
        <v>0</v>
      </c>
      <c r="E169" s="1269">
        <f t="shared" si="22"/>
        <v>0</v>
      </c>
      <c r="F169" s="907"/>
      <c r="G169" s="921"/>
      <c r="H169" s="907"/>
      <c r="I169" s="921"/>
      <c r="J169" s="907"/>
      <c r="K169" s="921"/>
      <c r="L169" s="907"/>
      <c r="M169" s="391"/>
      <c r="N169" s="391"/>
      <c r="O169" s="921"/>
      <c r="P169" s="907"/>
      <c r="Q169" s="921"/>
      <c r="R169" s="1270"/>
      <c r="S169" s="921"/>
      <c r="T169" s="1270"/>
      <c r="U169" s="921"/>
      <c r="V169" s="907"/>
      <c r="W169" s="921"/>
      <c r="X169" s="1270"/>
      <c r="Y169" s="921"/>
      <c r="Z169" s="1035"/>
      <c r="AA169" s="1017"/>
      <c r="AB169" s="1035"/>
      <c r="AC169" s="1017"/>
      <c r="AD169" s="1035"/>
      <c r="AE169" s="1017"/>
      <c r="AF169" s="1035"/>
      <c r="AG169" s="1017"/>
      <c r="AH169" s="1035"/>
      <c r="AI169" s="1017"/>
      <c r="AJ169" s="1035"/>
      <c r="AK169" s="1017"/>
      <c r="AL169" s="1271"/>
      <c r="AM169" s="1017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241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18" t="s">
        <v>183</v>
      </c>
      <c r="B172" s="18"/>
      <c r="C172" s="18"/>
      <c r="D172" s="18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668" t="s">
        <v>25</v>
      </c>
      <c r="B173" s="3668" t="s">
        <v>26</v>
      </c>
      <c r="C173" s="3661" t="s">
        <v>67</v>
      </c>
      <c r="D173" s="3245"/>
      <c r="E173" s="3246"/>
      <c r="F173" s="3647" t="s">
        <v>28</v>
      </c>
      <c r="G173" s="3648"/>
      <c r="H173" s="3648"/>
      <c r="I173" s="3648"/>
      <c r="J173" s="3648"/>
      <c r="K173" s="3648"/>
      <c r="L173" s="3648"/>
      <c r="M173" s="3648"/>
      <c r="N173" s="3648"/>
      <c r="O173" s="3649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183"/>
      <c r="E174" s="3177"/>
      <c r="F174" s="3647" t="s">
        <v>175</v>
      </c>
      <c r="G174" s="3649"/>
      <c r="H174" s="3647" t="s">
        <v>149</v>
      </c>
      <c r="I174" s="3649"/>
      <c r="J174" s="3647" t="s">
        <v>176</v>
      </c>
      <c r="K174" s="3649"/>
      <c r="L174" s="3647" t="s">
        <v>177</v>
      </c>
      <c r="M174" s="3649"/>
      <c r="N174" s="3647" t="s">
        <v>129</v>
      </c>
      <c r="O174" s="3649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653"/>
      <c r="B175" s="3653"/>
      <c r="C175" s="1211" t="s">
        <v>17</v>
      </c>
      <c r="D175" s="1265" t="s">
        <v>18</v>
      </c>
      <c r="E175" s="885" t="s">
        <v>19</v>
      </c>
      <c r="F175" s="1266" t="s">
        <v>18</v>
      </c>
      <c r="G175" s="885" t="s">
        <v>19</v>
      </c>
      <c r="H175" s="1266" t="s">
        <v>18</v>
      </c>
      <c r="I175" s="885" t="s">
        <v>19</v>
      </c>
      <c r="J175" s="1266" t="s">
        <v>18</v>
      </c>
      <c r="K175" s="885" t="s">
        <v>19</v>
      </c>
      <c r="L175" s="1266" t="s">
        <v>18</v>
      </c>
      <c r="M175" s="885" t="s">
        <v>19</v>
      </c>
      <c r="N175" s="1266" t="s">
        <v>18</v>
      </c>
      <c r="O175" s="885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668" t="s">
        <v>184</v>
      </c>
      <c r="B176" s="1268" t="s">
        <v>185</v>
      </c>
      <c r="C176" s="1014">
        <f t="shared" ref="C176:C181" si="23">SUM(D176+E176)</f>
        <v>0</v>
      </c>
      <c r="D176" s="325">
        <f>SUM(F176+H176+J176+L176+N176)</f>
        <v>0</v>
      </c>
      <c r="E176" s="1269">
        <f t="shared" ref="D176:E181" si="24">SUM(G176+I176+K176+M176+O176)</f>
        <v>0</v>
      </c>
      <c r="F176" s="907"/>
      <c r="G176" s="798"/>
      <c r="H176" s="907"/>
      <c r="I176" s="921"/>
      <c r="J176" s="1270"/>
      <c r="K176" s="798"/>
      <c r="L176" s="907"/>
      <c r="M176" s="921"/>
      <c r="N176" s="907"/>
      <c r="O176" s="921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406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653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668" t="s">
        <v>188</v>
      </c>
      <c r="B179" s="1039" t="s">
        <v>185</v>
      </c>
      <c r="C179" s="1014">
        <f t="shared" si="23"/>
        <v>0</v>
      </c>
      <c r="D179" s="325">
        <f t="shared" si="24"/>
        <v>0</v>
      </c>
      <c r="E179" s="1269">
        <f t="shared" si="24"/>
        <v>0</v>
      </c>
      <c r="F179" s="907"/>
      <c r="G179" s="921"/>
      <c r="H179" s="907"/>
      <c r="I179" s="798"/>
      <c r="J179" s="907"/>
      <c r="K179" s="921"/>
      <c r="L179" s="1270"/>
      <c r="M179" s="798"/>
      <c r="N179" s="907"/>
      <c r="O179" s="921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653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661" t="s">
        <v>190</v>
      </c>
      <c r="B183" s="3246"/>
      <c r="C183" s="3661" t="s">
        <v>67</v>
      </c>
      <c r="D183" s="3245"/>
      <c r="E183" s="3246"/>
      <c r="F183" s="3647" t="s">
        <v>28</v>
      </c>
      <c r="G183" s="3648"/>
      <c r="H183" s="3648"/>
      <c r="I183" s="3648"/>
      <c r="J183" s="3648"/>
      <c r="K183" s="3648"/>
      <c r="L183" s="3648"/>
      <c r="M183" s="3648"/>
      <c r="N183" s="3648"/>
      <c r="O183" s="3648"/>
      <c r="P183" s="3648"/>
      <c r="Q183" s="3649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198"/>
      <c r="C184" s="3182"/>
      <c r="D184" s="3183"/>
      <c r="E184" s="3177"/>
      <c r="F184" s="3647" t="s">
        <v>149</v>
      </c>
      <c r="G184" s="3649"/>
      <c r="H184" s="3647" t="s">
        <v>176</v>
      </c>
      <c r="I184" s="3649"/>
      <c r="J184" s="3647" t="s">
        <v>177</v>
      </c>
      <c r="K184" s="3649"/>
      <c r="L184" s="3647" t="s">
        <v>191</v>
      </c>
      <c r="M184" s="3649"/>
      <c r="N184" s="3647" t="s">
        <v>192</v>
      </c>
      <c r="O184" s="3649"/>
      <c r="P184" s="3647" t="s">
        <v>193</v>
      </c>
      <c r="Q184" s="3649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1211" t="s">
        <v>17</v>
      </c>
      <c r="D185" s="1265" t="s">
        <v>18</v>
      </c>
      <c r="E185" s="885" t="s">
        <v>19</v>
      </c>
      <c r="F185" s="1266" t="s">
        <v>18</v>
      </c>
      <c r="G185" s="885" t="s">
        <v>19</v>
      </c>
      <c r="H185" s="1266" t="s">
        <v>18</v>
      </c>
      <c r="I185" s="885" t="s">
        <v>19</v>
      </c>
      <c r="J185" s="1266" t="s">
        <v>18</v>
      </c>
      <c r="K185" s="889" t="s">
        <v>19</v>
      </c>
      <c r="L185" s="1266" t="s">
        <v>18</v>
      </c>
      <c r="M185" s="885" t="s">
        <v>19</v>
      </c>
      <c r="N185" s="1266" t="s">
        <v>18</v>
      </c>
      <c r="O185" s="885" t="s">
        <v>19</v>
      </c>
      <c r="P185" s="1266" t="s">
        <v>18</v>
      </c>
      <c r="Q185" s="889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3679" t="s">
        <v>194</v>
      </c>
      <c r="B186" s="3680"/>
      <c r="C186" s="1014">
        <f>SUM(D186+E186)</f>
        <v>15</v>
      </c>
      <c r="D186" s="325">
        <f>SUM(F186+H186+J186+L186+N186+P186)</f>
        <v>8</v>
      </c>
      <c r="E186" s="1269">
        <f t="shared" ref="D186:E188" si="25">SUM(G186+I186+K186+M186+O186+Q186)</f>
        <v>7</v>
      </c>
      <c r="F186" s="907">
        <v>2</v>
      </c>
      <c r="G186" s="798">
        <v>1</v>
      </c>
      <c r="H186" s="907">
        <v>2</v>
      </c>
      <c r="I186" s="921">
        <v>3</v>
      </c>
      <c r="J186" s="1270">
        <v>1</v>
      </c>
      <c r="K186" s="921">
        <v>0</v>
      </c>
      <c r="L186" s="1270">
        <v>3</v>
      </c>
      <c r="M186" s="798">
        <v>0</v>
      </c>
      <c r="N186" s="907">
        <v>0</v>
      </c>
      <c r="O186" s="921">
        <v>1</v>
      </c>
      <c r="P186" s="1270">
        <v>0</v>
      </c>
      <c r="Q186" s="921">
        <v>2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131</v>
      </c>
      <c r="D187" s="335">
        <f t="shared" si="25"/>
        <v>61</v>
      </c>
      <c r="E187" s="406">
        <f t="shared" si="25"/>
        <v>70</v>
      </c>
      <c r="F187" s="365">
        <v>10</v>
      </c>
      <c r="G187" s="407">
        <v>16</v>
      </c>
      <c r="H187" s="365">
        <v>22</v>
      </c>
      <c r="I187" s="367">
        <v>11</v>
      </c>
      <c r="J187" s="408">
        <v>11</v>
      </c>
      <c r="K187" s="367">
        <v>13</v>
      </c>
      <c r="L187" s="408">
        <v>8</v>
      </c>
      <c r="M187" s="407">
        <v>20</v>
      </c>
      <c r="N187" s="365">
        <v>8</v>
      </c>
      <c r="O187" s="367">
        <v>6</v>
      </c>
      <c r="P187" s="408">
        <v>2</v>
      </c>
      <c r="Q187" s="367">
        <v>4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33</v>
      </c>
      <c r="D188" s="335">
        <f t="shared" si="25"/>
        <v>13</v>
      </c>
      <c r="E188" s="414">
        <f t="shared" si="25"/>
        <v>20</v>
      </c>
      <c r="F188" s="69">
        <v>4</v>
      </c>
      <c r="G188" s="415">
        <v>3</v>
      </c>
      <c r="H188" s="69">
        <v>4</v>
      </c>
      <c r="I188" s="70">
        <v>4</v>
      </c>
      <c r="J188" s="160">
        <v>2</v>
      </c>
      <c r="K188" s="70">
        <v>4</v>
      </c>
      <c r="L188" s="160">
        <v>1</v>
      </c>
      <c r="M188" s="415">
        <v>4</v>
      </c>
      <c r="N188" s="69">
        <v>2</v>
      </c>
      <c r="O188" s="70">
        <v>2</v>
      </c>
      <c r="P188" s="160">
        <v>0</v>
      </c>
      <c r="Q188" s="70">
        <v>3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647" t="s">
        <v>67</v>
      </c>
      <c r="B189" s="3649"/>
      <c r="C189" s="1216">
        <f t="shared" ref="C189:Q189" si="26">SUM(C186:C188)</f>
        <v>179</v>
      </c>
      <c r="D189" s="1273">
        <f t="shared" si="26"/>
        <v>82</v>
      </c>
      <c r="E189" s="1217">
        <f t="shared" si="26"/>
        <v>97</v>
      </c>
      <c r="F189" s="1216">
        <f t="shared" si="26"/>
        <v>16</v>
      </c>
      <c r="G189" s="1217">
        <f t="shared" si="26"/>
        <v>20</v>
      </c>
      <c r="H189" s="1216">
        <f t="shared" si="26"/>
        <v>28</v>
      </c>
      <c r="I189" s="1217">
        <f t="shared" si="26"/>
        <v>18</v>
      </c>
      <c r="J189" s="1216">
        <f t="shared" si="26"/>
        <v>14</v>
      </c>
      <c r="K189" s="1217">
        <f t="shared" si="26"/>
        <v>17</v>
      </c>
      <c r="L189" s="1216">
        <f t="shared" si="26"/>
        <v>12</v>
      </c>
      <c r="M189" s="1217">
        <f t="shared" si="26"/>
        <v>24</v>
      </c>
      <c r="N189" s="1216">
        <f t="shared" si="26"/>
        <v>10</v>
      </c>
      <c r="O189" s="1217">
        <f t="shared" si="26"/>
        <v>9</v>
      </c>
      <c r="P189" s="1216">
        <f t="shared" si="26"/>
        <v>2</v>
      </c>
      <c r="Q189" s="1220">
        <f t="shared" si="26"/>
        <v>9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1274"/>
      <c r="N190" s="1274"/>
      <c r="O190" s="1274"/>
      <c r="P190" s="1274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3661" t="s">
        <v>199</v>
      </c>
      <c r="B192" s="3246"/>
      <c r="C192" s="3573" t="s">
        <v>121</v>
      </c>
      <c r="D192" s="3285"/>
      <c r="E192" s="3574"/>
      <c r="F192" s="3675" t="s">
        <v>28</v>
      </c>
      <c r="G192" s="3676"/>
      <c r="H192" s="3676"/>
      <c r="I192" s="3676"/>
      <c r="J192" s="3676"/>
      <c r="K192" s="3676"/>
      <c r="L192" s="3676"/>
      <c r="M192" s="3676"/>
      <c r="N192" s="3676"/>
      <c r="O192" s="3676"/>
      <c r="P192" s="3676"/>
      <c r="Q192" s="3677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198"/>
      <c r="C193" s="3287"/>
      <c r="D193" s="3288"/>
      <c r="E193" s="3289"/>
      <c r="F193" s="3671" t="s">
        <v>122</v>
      </c>
      <c r="G193" s="3673"/>
      <c r="H193" s="3678" t="s">
        <v>123</v>
      </c>
      <c r="I193" s="3673"/>
      <c r="J193" s="3678" t="s">
        <v>124</v>
      </c>
      <c r="K193" s="3673"/>
      <c r="L193" s="3678" t="s">
        <v>125</v>
      </c>
      <c r="M193" s="3673"/>
      <c r="N193" s="3678" t="s">
        <v>126</v>
      </c>
      <c r="O193" s="3673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1214" t="s">
        <v>17</v>
      </c>
      <c r="D194" s="1230" t="s">
        <v>18</v>
      </c>
      <c r="E194" s="1213" t="s">
        <v>19</v>
      </c>
      <c r="F194" s="1214" t="s">
        <v>18</v>
      </c>
      <c r="G194" s="1215" t="s">
        <v>19</v>
      </c>
      <c r="H194" s="1212" t="s">
        <v>18</v>
      </c>
      <c r="I194" s="1215" t="s">
        <v>19</v>
      </c>
      <c r="J194" s="1212" t="s">
        <v>18</v>
      </c>
      <c r="K194" s="1215" t="s">
        <v>19</v>
      </c>
      <c r="L194" s="1212" t="s">
        <v>18</v>
      </c>
      <c r="M194" s="1215" t="s">
        <v>19</v>
      </c>
      <c r="N194" s="1212" t="s">
        <v>18</v>
      </c>
      <c r="O194" s="1215" t="s">
        <v>19</v>
      </c>
      <c r="P194" s="1212" t="s">
        <v>18</v>
      </c>
      <c r="Q194" s="1215" t="s">
        <v>19</v>
      </c>
      <c r="X194" s="8"/>
      <c r="Y194" s="8"/>
      <c r="AY194" s="9"/>
      <c r="AZ194" s="9"/>
    </row>
    <row r="195" spans="1:132" ht="16.350000000000001" customHeight="1" x14ac:dyDescent="0.25">
      <c r="A195" s="3690" t="s">
        <v>201</v>
      </c>
      <c r="B195" s="3691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694" t="s">
        <v>207</v>
      </c>
      <c r="B201" s="3315"/>
      <c r="C201" s="3701" t="s">
        <v>67</v>
      </c>
      <c r="D201" s="3325"/>
      <c r="E201" s="3326"/>
      <c r="F201" s="3710" t="s">
        <v>28</v>
      </c>
      <c r="G201" s="3710"/>
      <c r="H201" s="3710"/>
      <c r="I201" s="3710"/>
      <c r="J201" s="3710"/>
      <c r="K201" s="3710"/>
      <c r="L201" s="3710"/>
      <c r="M201" s="3710"/>
      <c r="N201" s="3710"/>
      <c r="O201" s="3710"/>
      <c r="P201" s="3710"/>
      <c r="Q201" s="3710"/>
      <c r="R201" s="3710"/>
      <c r="S201" s="3710"/>
      <c r="T201" s="3710"/>
      <c r="U201" s="3710"/>
      <c r="V201" s="3710"/>
      <c r="W201" s="3710"/>
      <c r="X201" s="3710"/>
      <c r="Y201" s="3710"/>
      <c r="Z201" s="3710"/>
      <c r="AA201" s="3710"/>
      <c r="AB201" s="3710"/>
      <c r="AC201" s="3711"/>
      <c r="AD201" s="3681" t="s">
        <v>208</v>
      </c>
      <c r="AE201" s="3291"/>
      <c r="AF201" s="3294" t="s">
        <v>209</v>
      </c>
      <c r="AG201" s="3291"/>
      <c r="AH201" s="3684" t="s">
        <v>29</v>
      </c>
      <c r="AI201" s="3686" t="s">
        <v>30</v>
      </c>
      <c r="BA201" s="8"/>
      <c r="BB201" s="8"/>
      <c r="EB201" s="428"/>
    </row>
    <row r="202" spans="1:132" ht="21" customHeight="1" x14ac:dyDescent="0.25">
      <c r="A202" s="3473"/>
      <c r="B202" s="3317"/>
      <c r="C202" s="3702"/>
      <c r="D202" s="3703"/>
      <c r="E202" s="3704"/>
      <c r="F202" s="3663" t="s">
        <v>210</v>
      </c>
      <c r="G202" s="3665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3696" t="s">
        <v>217</v>
      </c>
      <c r="U202" s="3696"/>
      <c r="V202" s="3696" t="s">
        <v>218</v>
      </c>
      <c r="W202" s="3696"/>
      <c r="X202" s="3696" t="s">
        <v>219</v>
      </c>
      <c r="Y202" s="3696"/>
      <c r="Z202" s="3678" t="s">
        <v>122</v>
      </c>
      <c r="AA202" s="3673"/>
      <c r="AB202" s="3678" t="s">
        <v>123</v>
      </c>
      <c r="AC202" s="3695"/>
      <c r="AD202" s="3292"/>
      <c r="AE202" s="3682"/>
      <c r="AF202" s="3683"/>
      <c r="AG202" s="3682"/>
      <c r="AH202" s="3462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1277" t="s">
        <v>220</v>
      </c>
      <c r="D203" s="1278" t="s">
        <v>18</v>
      </c>
      <c r="E203" s="890" t="s">
        <v>19</v>
      </c>
      <c r="F203" s="1279" t="s">
        <v>18</v>
      </c>
      <c r="G203" s="1280" t="s">
        <v>19</v>
      </c>
      <c r="H203" s="1279" t="s">
        <v>18</v>
      </c>
      <c r="I203" s="1280" t="s">
        <v>19</v>
      </c>
      <c r="J203" s="1279" t="s">
        <v>18</v>
      </c>
      <c r="K203" s="1280" t="s">
        <v>19</v>
      </c>
      <c r="L203" s="1279" t="s">
        <v>18</v>
      </c>
      <c r="M203" s="1280" t="s">
        <v>19</v>
      </c>
      <c r="N203" s="1279" t="s">
        <v>18</v>
      </c>
      <c r="O203" s="1280" t="s">
        <v>19</v>
      </c>
      <c r="P203" s="1279" t="s">
        <v>18</v>
      </c>
      <c r="Q203" s="1280" t="s">
        <v>19</v>
      </c>
      <c r="R203" s="1279" t="s">
        <v>18</v>
      </c>
      <c r="S203" s="1280" t="s">
        <v>19</v>
      </c>
      <c r="T203" s="1279" t="s">
        <v>18</v>
      </c>
      <c r="U203" s="1280" t="s">
        <v>19</v>
      </c>
      <c r="V203" s="1279" t="s">
        <v>18</v>
      </c>
      <c r="W203" s="1280" t="s">
        <v>19</v>
      </c>
      <c r="X203" s="1279" t="s">
        <v>18</v>
      </c>
      <c r="Y203" s="1280" t="s">
        <v>19</v>
      </c>
      <c r="Z203" s="1279" t="s">
        <v>18</v>
      </c>
      <c r="AA203" s="1280" t="s">
        <v>19</v>
      </c>
      <c r="AB203" s="1279" t="s">
        <v>18</v>
      </c>
      <c r="AC203" s="1281" t="s">
        <v>19</v>
      </c>
      <c r="AD203" s="1282" t="s">
        <v>18</v>
      </c>
      <c r="AE203" s="1280" t="s">
        <v>19</v>
      </c>
      <c r="AF203" s="1282" t="s">
        <v>18</v>
      </c>
      <c r="AG203" s="1280" t="s">
        <v>19</v>
      </c>
      <c r="AH203" s="3685"/>
      <c r="AI203" s="3687" t="s">
        <v>19</v>
      </c>
      <c r="BA203" s="8"/>
      <c r="BB203" s="8"/>
      <c r="EB203" s="428"/>
    </row>
    <row r="204" spans="1:132" ht="16.350000000000001" customHeight="1" x14ac:dyDescent="0.25">
      <c r="A204" s="3697" t="s">
        <v>221</v>
      </c>
      <c r="B204" s="1052" t="s">
        <v>137</v>
      </c>
      <c r="C204" s="1053">
        <f>SUM(D204+E204)</f>
        <v>0</v>
      </c>
      <c r="D204" s="443">
        <f>SUM(F204+H204+J204+L204+N204+P204+R204+T204+V204+X204+Z204+AB204)</f>
        <v>0</v>
      </c>
      <c r="E204" s="1283">
        <f>SUM(G204+I204+K204+M204+O204+Q204+S204+U204+W204+Y204+AA204+AC204)</f>
        <v>0</v>
      </c>
      <c r="F204" s="1055"/>
      <c r="G204" s="1284"/>
      <c r="H204" s="1055"/>
      <c r="I204" s="1284"/>
      <c r="J204" s="1055"/>
      <c r="K204" s="1284"/>
      <c r="L204" s="1055"/>
      <c r="M204" s="1284"/>
      <c r="N204" s="1055"/>
      <c r="O204" s="1284"/>
      <c r="P204" s="1055"/>
      <c r="Q204" s="1285"/>
      <c r="R204" s="1055"/>
      <c r="S204" s="1285"/>
      <c r="T204" s="1055"/>
      <c r="U204" s="1284"/>
      <c r="V204" s="1055"/>
      <c r="W204" s="1284"/>
      <c r="X204" s="1055"/>
      <c r="Y204" s="1285"/>
      <c r="Z204" s="1055"/>
      <c r="AA204" s="1285"/>
      <c r="AB204" s="1055"/>
      <c r="AC204" s="1286"/>
      <c r="AD204" s="1284"/>
      <c r="AE204" s="1285"/>
      <c r="AF204" s="1284"/>
      <c r="AG204" s="1285"/>
      <c r="AH204" s="1059"/>
      <c r="AI204" s="1285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698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1287">
        <f>SUM(D206+E206)</f>
        <v>0</v>
      </c>
      <c r="D206" s="1288">
        <f>SUM(D204+D205)</f>
        <v>0</v>
      </c>
      <c r="E206" s="1289">
        <f>SUM(E204+E205)</f>
        <v>0</v>
      </c>
      <c r="F206" s="1287">
        <f>SUM(F204+F205)</f>
        <v>0</v>
      </c>
      <c r="G206" s="1290">
        <f t="shared" ref="G206:AI206" si="29">SUM(G204+G205)</f>
        <v>0</v>
      </c>
      <c r="H206" s="1287">
        <f t="shared" si="29"/>
        <v>0</v>
      </c>
      <c r="I206" s="1290">
        <f t="shared" si="29"/>
        <v>0</v>
      </c>
      <c r="J206" s="1287">
        <f t="shared" si="29"/>
        <v>0</v>
      </c>
      <c r="K206" s="1290">
        <f t="shared" si="29"/>
        <v>0</v>
      </c>
      <c r="L206" s="1287">
        <f t="shared" si="29"/>
        <v>0</v>
      </c>
      <c r="M206" s="1290">
        <f t="shared" si="29"/>
        <v>0</v>
      </c>
      <c r="N206" s="1287">
        <f t="shared" si="29"/>
        <v>0</v>
      </c>
      <c r="O206" s="1290">
        <f t="shared" si="29"/>
        <v>0</v>
      </c>
      <c r="P206" s="1287">
        <f t="shared" si="29"/>
        <v>0</v>
      </c>
      <c r="Q206" s="1290">
        <f t="shared" si="29"/>
        <v>0</v>
      </c>
      <c r="R206" s="1287">
        <f t="shared" si="29"/>
        <v>0</v>
      </c>
      <c r="S206" s="1290">
        <f t="shared" si="29"/>
        <v>0</v>
      </c>
      <c r="T206" s="1287">
        <f t="shared" si="29"/>
        <v>0</v>
      </c>
      <c r="U206" s="1290">
        <f t="shared" si="29"/>
        <v>0</v>
      </c>
      <c r="V206" s="1287">
        <f t="shared" si="29"/>
        <v>0</v>
      </c>
      <c r="W206" s="1290">
        <f t="shared" si="29"/>
        <v>0</v>
      </c>
      <c r="X206" s="1287">
        <f t="shared" si="29"/>
        <v>0</v>
      </c>
      <c r="Y206" s="1290">
        <f t="shared" si="29"/>
        <v>0</v>
      </c>
      <c r="Z206" s="1287">
        <f t="shared" si="29"/>
        <v>0</v>
      </c>
      <c r="AA206" s="1290">
        <f t="shared" si="29"/>
        <v>0</v>
      </c>
      <c r="AB206" s="1287">
        <f t="shared" si="29"/>
        <v>0</v>
      </c>
      <c r="AC206" s="1291">
        <f t="shared" si="29"/>
        <v>0</v>
      </c>
      <c r="AD206" s="1292">
        <f t="shared" si="29"/>
        <v>0</v>
      </c>
      <c r="AE206" s="1290">
        <f t="shared" si="29"/>
        <v>0</v>
      </c>
      <c r="AF206" s="1292">
        <f t="shared" si="29"/>
        <v>0</v>
      </c>
      <c r="AG206" s="1290">
        <f t="shared" si="29"/>
        <v>0</v>
      </c>
      <c r="AH206" s="1293">
        <f t="shared" si="29"/>
        <v>0</v>
      </c>
      <c r="AI206" s="1289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694" t="s">
        <v>225</v>
      </c>
      <c r="B208" s="3315"/>
      <c r="C208" s="3701" t="s">
        <v>67</v>
      </c>
      <c r="D208" s="3325"/>
      <c r="E208" s="3326"/>
      <c r="F208" s="3705" t="s">
        <v>28</v>
      </c>
      <c r="G208" s="3706"/>
      <c r="H208" s="3706"/>
      <c r="I208" s="3706"/>
      <c r="J208" s="3706"/>
      <c r="K208" s="3706"/>
      <c r="L208" s="3706"/>
      <c r="M208" s="3706"/>
      <c r="N208" s="3706"/>
      <c r="O208" s="3707"/>
      <c r="P208" s="3333" t="s">
        <v>226</v>
      </c>
      <c r="Q208" s="3315"/>
      <c r="R208" s="3333" t="s">
        <v>30</v>
      </c>
      <c r="S208" s="3315"/>
      <c r="T208" s="3705" t="s">
        <v>227</v>
      </c>
      <c r="U208" s="3706"/>
      <c r="V208" s="3706"/>
      <c r="W208" s="3709"/>
    </row>
    <row r="209" spans="1:130" ht="15" customHeight="1" x14ac:dyDescent="0.25">
      <c r="A209" s="3473"/>
      <c r="B209" s="3317"/>
      <c r="C209" s="3702"/>
      <c r="D209" s="3703"/>
      <c r="E209" s="3704"/>
      <c r="F209" s="3713" t="s">
        <v>31</v>
      </c>
      <c r="G209" s="3713"/>
      <c r="H209" s="3713" t="s">
        <v>32</v>
      </c>
      <c r="I209" s="3713"/>
      <c r="J209" s="3713" t="s">
        <v>142</v>
      </c>
      <c r="K209" s="3713"/>
      <c r="L209" s="3713" t="s">
        <v>228</v>
      </c>
      <c r="M209" s="3713"/>
      <c r="N209" s="3713" t="s">
        <v>229</v>
      </c>
      <c r="O209" s="3714"/>
      <c r="P209" s="3708"/>
      <c r="Q209" s="3689"/>
      <c r="R209" s="3708"/>
      <c r="S209" s="3689"/>
      <c r="T209" s="3697" t="s">
        <v>95</v>
      </c>
      <c r="U209" s="3600" t="s">
        <v>230</v>
      </c>
      <c r="V209" s="3697" t="s">
        <v>231</v>
      </c>
      <c r="W209" s="3697" t="s">
        <v>232</v>
      </c>
    </row>
    <row r="210" spans="1:130" s="467" customFormat="1" x14ac:dyDescent="0.25">
      <c r="A210" s="3688"/>
      <c r="B210" s="3689"/>
      <c r="C210" s="1277" t="s">
        <v>220</v>
      </c>
      <c r="D210" s="1278" t="s">
        <v>18</v>
      </c>
      <c r="E210" s="890" t="s">
        <v>19</v>
      </c>
      <c r="F210" s="1279" t="s">
        <v>18</v>
      </c>
      <c r="G210" s="1280" t="s">
        <v>19</v>
      </c>
      <c r="H210" s="1279" t="s">
        <v>18</v>
      </c>
      <c r="I210" s="1280" t="s">
        <v>19</v>
      </c>
      <c r="J210" s="1279" t="s">
        <v>18</v>
      </c>
      <c r="K210" s="1280" t="s">
        <v>19</v>
      </c>
      <c r="L210" s="1279" t="s">
        <v>18</v>
      </c>
      <c r="M210" s="1280" t="s">
        <v>19</v>
      </c>
      <c r="N210" s="1279" t="s">
        <v>18</v>
      </c>
      <c r="O210" s="1281" t="s">
        <v>19</v>
      </c>
      <c r="P210" s="1282" t="s">
        <v>18</v>
      </c>
      <c r="Q210" s="1280" t="s">
        <v>19</v>
      </c>
      <c r="R210" s="1282" t="s">
        <v>18</v>
      </c>
      <c r="S210" s="1280" t="s">
        <v>19</v>
      </c>
      <c r="T210" s="3698"/>
      <c r="U210" s="3712"/>
      <c r="V210" s="3698"/>
      <c r="W210" s="3698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3715" t="s">
        <v>233</v>
      </c>
      <c r="B211" s="3716"/>
      <c r="C211" s="1287">
        <f>SUM(D211+E211)</f>
        <v>0</v>
      </c>
      <c r="D211" s="1288">
        <f>SUM(F211+H211+J211+L211+N211)</f>
        <v>0</v>
      </c>
      <c r="E211" s="1289">
        <f>SUM(G211+I211+K211+M211+O211)</f>
        <v>0</v>
      </c>
      <c r="F211" s="1294"/>
      <c r="G211" s="1295"/>
      <c r="H211" s="1294"/>
      <c r="I211" s="1295"/>
      <c r="J211" s="1294"/>
      <c r="K211" s="1295"/>
      <c r="L211" s="1294"/>
      <c r="M211" s="1295"/>
      <c r="N211" s="1294"/>
      <c r="O211" s="1296"/>
      <c r="P211" s="1295"/>
      <c r="Q211" s="1297"/>
      <c r="R211" s="1295"/>
      <c r="S211" s="1297"/>
      <c r="T211" s="1298"/>
      <c r="U211" s="1297"/>
      <c r="V211" s="1298"/>
      <c r="W211" s="1298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3694" t="s">
        <v>225</v>
      </c>
      <c r="B213" s="3315"/>
      <c r="C213" s="3647" t="s">
        <v>235</v>
      </c>
      <c r="D213" s="3717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1279" t="s">
        <v>18</v>
      </c>
      <c r="D214" s="1281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3720" t="s">
        <v>236</v>
      </c>
      <c r="B215" s="3721"/>
      <c r="C215" s="1055"/>
      <c r="D215" s="1286"/>
      <c r="E215" s="1285"/>
      <c r="F215" s="1285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31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317"/>
      <c r="B219" s="891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317"/>
      <c r="B220" s="891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892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1299" t="s">
        <v>245</v>
      </c>
      <c r="C222" s="1055"/>
      <c r="D222" s="1286"/>
      <c r="E222" s="1285"/>
      <c r="F222" s="1285"/>
      <c r="G222" s="428"/>
      <c r="X222" s="8"/>
      <c r="Y222" s="8"/>
      <c r="AY222" s="9"/>
      <c r="AZ222" s="9"/>
    </row>
    <row r="223" spans="1:130" x14ac:dyDescent="0.25">
      <c r="A223" s="3317"/>
      <c r="B223" s="891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1300" t="s">
        <v>247</v>
      </c>
      <c r="C224" s="485"/>
      <c r="D224" s="1301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3694" t="s">
        <v>249</v>
      </c>
      <c r="B226" s="3315"/>
      <c r="C226" s="3647" t="s">
        <v>250</v>
      </c>
      <c r="D226" s="3648"/>
      <c r="E226" s="3649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317"/>
      <c r="C227" s="3718" t="s">
        <v>251</v>
      </c>
      <c r="D227" s="3647" t="s">
        <v>252</v>
      </c>
      <c r="E227" s="3649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1303" t="s">
        <v>253</v>
      </c>
      <c r="E228" s="1280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3720" t="s">
        <v>255</v>
      </c>
      <c r="B229" s="3721"/>
      <c r="C229" s="1304"/>
      <c r="D229" s="1055"/>
      <c r="E229" s="1285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3724" t="s">
        <v>21</v>
      </c>
      <c r="B249" s="3724"/>
      <c r="C249" s="3661" t="s">
        <v>67</v>
      </c>
      <c r="D249" s="3245"/>
      <c r="E249" s="3246"/>
      <c r="F249" s="3713" t="s">
        <v>28</v>
      </c>
      <c r="G249" s="3713"/>
      <c r="H249" s="3713"/>
      <c r="I249" s="3713"/>
      <c r="J249" s="3713"/>
      <c r="K249" s="3713"/>
      <c r="L249" s="3713"/>
      <c r="M249" s="3713"/>
      <c r="N249" s="3713"/>
      <c r="O249" s="3713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3724"/>
      <c r="B250" s="3724"/>
      <c r="C250" s="3182"/>
      <c r="D250" s="3183"/>
      <c r="E250" s="3177"/>
      <c r="F250" s="3647" t="s">
        <v>166</v>
      </c>
      <c r="G250" s="3649"/>
      <c r="H250" s="3647" t="s">
        <v>167</v>
      </c>
      <c r="I250" s="3649"/>
      <c r="J250" s="3647" t="s">
        <v>145</v>
      </c>
      <c r="K250" s="3649"/>
      <c r="L250" s="3671" t="s">
        <v>146</v>
      </c>
      <c r="M250" s="3672"/>
      <c r="N250" s="3672" t="s">
        <v>147</v>
      </c>
      <c r="O250" s="3673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3724"/>
      <c r="B251" s="3724"/>
      <c r="C251" s="1211" t="s">
        <v>17</v>
      </c>
      <c r="D251" s="1265" t="s">
        <v>18</v>
      </c>
      <c r="E251" s="885" t="s">
        <v>19</v>
      </c>
      <c r="F251" s="1266" t="s">
        <v>18</v>
      </c>
      <c r="G251" s="885" t="s">
        <v>19</v>
      </c>
      <c r="H251" s="1266" t="s">
        <v>18</v>
      </c>
      <c r="I251" s="885" t="s">
        <v>19</v>
      </c>
      <c r="J251" s="1266" t="s">
        <v>18</v>
      </c>
      <c r="K251" s="885" t="s">
        <v>19</v>
      </c>
      <c r="L251" s="1214" t="s">
        <v>18</v>
      </c>
      <c r="M251" s="388" t="s">
        <v>19</v>
      </c>
      <c r="N251" s="1230" t="s">
        <v>18</v>
      </c>
      <c r="O251" s="1215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3725" t="s">
        <v>98</v>
      </c>
      <c r="B252" s="1080" t="s">
        <v>179</v>
      </c>
      <c r="C252" s="1014">
        <f t="shared" ref="C252:C257" si="32">SUM(D252:E252)</f>
        <v>0</v>
      </c>
      <c r="D252" s="325">
        <f t="shared" ref="D252:E257" si="33">+F252+H252+J252+L252+N252</f>
        <v>0</v>
      </c>
      <c r="E252" s="1269">
        <f t="shared" si="33"/>
        <v>0</v>
      </c>
      <c r="F252" s="1270"/>
      <c r="G252" s="921"/>
      <c r="H252" s="907"/>
      <c r="I252" s="921"/>
      <c r="J252" s="907"/>
      <c r="K252" s="921"/>
      <c r="L252" s="907"/>
      <c r="M252" s="391"/>
      <c r="N252" s="391"/>
      <c r="O252" s="921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726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3725" t="s">
        <v>272</v>
      </c>
      <c r="B255" s="548" t="s">
        <v>179</v>
      </c>
      <c r="C255" s="1014">
        <f t="shared" si="32"/>
        <v>0</v>
      </c>
      <c r="D255" s="325">
        <f t="shared" si="33"/>
        <v>0</v>
      </c>
      <c r="E255" s="1269">
        <f t="shared" si="33"/>
        <v>0</v>
      </c>
      <c r="F255" s="1270"/>
      <c r="G255" s="921"/>
      <c r="H255" s="907"/>
      <c r="I255" s="921"/>
      <c r="J255" s="907"/>
      <c r="K255" s="921"/>
      <c r="L255" s="907"/>
      <c r="M255" s="391"/>
      <c r="N255" s="391"/>
      <c r="O255" s="921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726"/>
      <c r="B257" s="1307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3727" t="s">
        <v>25</v>
      </c>
      <c r="B259" s="3727" t="s">
        <v>274</v>
      </c>
      <c r="C259" s="3661" t="s">
        <v>275</v>
      </c>
      <c r="D259" s="3245"/>
      <c r="E259" s="3246"/>
      <c r="F259" s="3647" t="s">
        <v>276</v>
      </c>
      <c r="G259" s="3648"/>
      <c r="H259" s="3648"/>
      <c r="I259" s="3648"/>
      <c r="J259" s="3648"/>
      <c r="K259" s="3648"/>
      <c r="L259" s="3648"/>
      <c r="M259" s="3648"/>
      <c r="N259" s="3648"/>
      <c r="O259" s="3648"/>
      <c r="P259" s="3648"/>
      <c r="Q259" s="3648"/>
      <c r="R259" s="3648"/>
      <c r="S259" s="3648"/>
      <c r="T259" s="3648"/>
      <c r="U259" s="3648"/>
      <c r="V259" s="3648"/>
      <c r="W259" s="3648"/>
      <c r="X259" s="3648"/>
      <c r="Y259" s="3648"/>
      <c r="Z259" s="3648"/>
      <c r="AA259" s="3648"/>
      <c r="AB259" s="3648"/>
      <c r="AC259" s="3648"/>
      <c r="AD259" s="3648"/>
      <c r="AE259" s="3648"/>
      <c r="AF259" s="3648"/>
      <c r="AG259" s="3648"/>
      <c r="AH259" s="3648"/>
      <c r="AI259" s="3648"/>
      <c r="AJ259" s="3648"/>
      <c r="AK259" s="3648"/>
      <c r="AL259" s="3648"/>
      <c r="AM259" s="3717"/>
      <c r="AN259" s="3729" t="s">
        <v>277</v>
      </c>
      <c r="AO259" s="3648"/>
      <c r="AP259" s="3648"/>
      <c r="AQ259" s="3648"/>
      <c r="AR259" s="3648"/>
      <c r="AS259" s="3648"/>
      <c r="AT259" s="3648"/>
      <c r="AU259" s="3717"/>
      <c r="AV259" s="3246" t="s">
        <v>278</v>
      </c>
      <c r="AW259" s="3668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183"/>
      <c r="E260" s="3177"/>
      <c r="F260" s="3647" t="s">
        <v>279</v>
      </c>
      <c r="G260" s="3649"/>
      <c r="H260" s="3647" t="s">
        <v>144</v>
      </c>
      <c r="I260" s="3649"/>
      <c r="J260" s="3647" t="s">
        <v>280</v>
      </c>
      <c r="K260" s="3649"/>
      <c r="L260" s="3647" t="s">
        <v>281</v>
      </c>
      <c r="M260" s="3649"/>
      <c r="N260" s="3647" t="s">
        <v>282</v>
      </c>
      <c r="O260" s="3649"/>
      <c r="P260" s="3663" t="s">
        <v>283</v>
      </c>
      <c r="Q260" s="3665"/>
      <c r="R260" s="3663" t="s">
        <v>284</v>
      </c>
      <c r="S260" s="3665"/>
      <c r="T260" s="3663" t="s">
        <v>285</v>
      </c>
      <c r="U260" s="3665"/>
      <c r="V260" s="3663" t="s">
        <v>286</v>
      </c>
      <c r="W260" s="3665"/>
      <c r="X260" s="3663" t="s">
        <v>287</v>
      </c>
      <c r="Y260" s="3665"/>
      <c r="Z260" s="3663" t="s">
        <v>288</v>
      </c>
      <c r="AA260" s="3665"/>
      <c r="AB260" s="3663" t="s">
        <v>289</v>
      </c>
      <c r="AC260" s="3665"/>
      <c r="AD260" s="3663" t="s">
        <v>290</v>
      </c>
      <c r="AE260" s="3665"/>
      <c r="AF260" s="3663" t="s">
        <v>291</v>
      </c>
      <c r="AG260" s="3665"/>
      <c r="AH260" s="3663" t="s">
        <v>292</v>
      </c>
      <c r="AI260" s="3665"/>
      <c r="AJ260" s="3663" t="s">
        <v>293</v>
      </c>
      <c r="AK260" s="3665"/>
      <c r="AL260" s="3663" t="s">
        <v>129</v>
      </c>
      <c r="AM260" s="3732"/>
      <c r="AN260" s="3729" t="s">
        <v>294</v>
      </c>
      <c r="AO260" s="3649"/>
      <c r="AP260" s="3647" t="s">
        <v>295</v>
      </c>
      <c r="AQ260" s="3649"/>
      <c r="AR260" s="3647" t="s">
        <v>296</v>
      </c>
      <c r="AS260" s="3649"/>
      <c r="AT260" s="3647" t="s">
        <v>297</v>
      </c>
      <c r="AU260" s="3717"/>
      <c r="AV260" s="3198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728"/>
      <c r="B261" s="3728"/>
      <c r="C261" s="1211" t="s">
        <v>17</v>
      </c>
      <c r="D261" s="1308" t="s">
        <v>18</v>
      </c>
      <c r="E261" s="881" t="s">
        <v>19</v>
      </c>
      <c r="F261" s="1214" t="s">
        <v>18</v>
      </c>
      <c r="G261" s="881" t="s">
        <v>19</v>
      </c>
      <c r="H261" s="1214" t="s">
        <v>18</v>
      </c>
      <c r="I261" s="881" t="s">
        <v>19</v>
      </c>
      <c r="J261" s="1214" t="s">
        <v>18</v>
      </c>
      <c r="K261" s="881" t="s">
        <v>19</v>
      </c>
      <c r="L261" s="1214" t="s">
        <v>18</v>
      </c>
      <c r="M261" s="881" t="s">
        <v>19</v>
      </c>
      <c r="N261" s="1214" t="s">
        <v>18</v>
      </c>
      <c r="O261" s="881" t="s">
        <v>19</v>
      </c>
      <c r="P261" s="1214" t="s">
        <v>18</v>
      </c>
      <c r="Q261" s="881" t="s">
        <v>19</v>
      </c>
      <c r="R261" s="1214" t="s">
        <v>18</v>
      </c>
      <c r="S261" s="881" t="s">
        <v>19</v>
      </c>
      <c r="T261" s="1214" t="s">
        <v>18</v>
      </c>
      <c r="U261" s="881" t="s">
        <v>19</v>
      </c>
      <c r="V261" s="1214" t="s">
        <v>18</v>
      </c>
      <c r="W261" s="881" t="s">
        <v>19</v>
      </c>
      <c r="X261" s="1214" t="s">
        <v>18</v>
      </c>
      <c r="Y261" s="881" t="s">
        <v>19</v>
      </c>
      <c r="Z261" s="1214" t="s">
        <v>18</v>
      </c>
      <c r="AA261" s="881" t="s">
        <v>19</v>
      </c>
      <c r="AB261" s="1214" t="s">
        <v>18</v>
      </c>
      <c r="AC261" s="881" t="s">
        <v>19</v>
      </c>
      <c r="AD261" s="1214" t="s">
        <v>18</v>
      </c>
      <c r="AE261" s="881" t="s">
        <v>19</v>
      </c>
      <c r="AF261" s="1214" t="s">
        <v>18</v>
      </c>
      <c r="AG261" s="881" t="s">
        <v>19</v>
      </c>
      <c r="AH261" s="1214" t="s">
        <v>18</v>
      </c>
      <c r="AI261" s="881" t="s">
        <v>19</v>
      </c>
      <c r="AJ261" s="1214" t="s">
        <v>18</v>
      </c>
      <c r="AK261" s="881" t="s">
        <v>19</v>
      </c>
      <c r="AL261" s="1214" t="s">
        <v>18</v>
      </c>
      <c r="AM261" s="556" t="s">
        <v>19</v>
      </c>
      <c r="AN261" s="1214" t="s">
        <v>18</v>
      </c>
      <c r="AO261" s="881" t="s">
        <v>19</v>
      </c>
      <c r="AP261" s="1214" t="s">
        <v>18</v>
      </c>
      <c r="AQ261" s="881" t="s">
        <v>19</v>
      </c>
      <c r="AR261" s="1214" t="s">
        <v>18</v>
      </c>
      <c r="AS261" s="881" t="s">
        <v>19</v>
      </c>
      <c r="AT261" s="1214" t="s">
        <v>18</v>
      </c>
      <c r="AU261" s="556" t="s">
        <v>19</v>
      </c>
      <c r="AV261" s="3177"/>
      <c r="AW261" s="3653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1309" t="s">
        <v>299</v>
      </c>
      <c r="C262" s="1085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1310">
        <f t="shared" ref="D262:E277" si="35">SUM(G262,I262,K262,M262,O262,Q262,S262,U262,W262,Y262,AA262,AC262,AE262,AG262,AI262,AK262,AM262)</f>
        <v>0</v>
      </c>
      <c r="F262" s="907"/>
      <c r="G262" s="921"/>
      <c r="H262" s="907"/>
      <c r="I262" s="921"/>
      <c r="J262" s="907"/>
      <c r="K262" s="921"/>
      <c r="L262" s="907"/>
      <c r="M262" s="921"/>
      <c r="N262" s="907"/>
      <c r="O262" s="921"/>
      <c r="P262" s="907"/>
      <c r="Q262" s="921"/>
      <c r="R262" s="907"/>
      <c r="S262" s="921"/>
      <c r="T262" s="907"/>
      <c r="U262" s="921"/>
      <c r="V262" s="907"/>
      <c r="W262" s="921"/>
      <c r="X262" s="907"/>
      <c r="Y262" s="921"/>
      <c r="Z262" s="907"/>
      <c r="AA262" s="921"/>
      <c r="AB262" s="907"/>
      <c r="AC262" s="921"/>
      <c r="AD262" s="907"/>
      <c r="AE262" s="921"/>
      <c r="AF262" s="907"/>
      <c r="AG262" s="921"/>
      <c r="AH262" s="907"/>
      <c r="AI262" s="921"/>
      <c r="AJ262" s="907"/>
      <c r="AK262" s="921"/>
      <c r="AL262" s="907"/>
      <c r="AM262" s="85"/>
      <c r="AN262" s="1085">
        <f>SUM(AP262,AR262,AT262)</f>
        <v>0</v>
      </c>
      <c r="AO262" s="1085">
        <f>SUM(AQ262,AS262,AU262)</f>
        <v>0</v>
      </c>
      <c r="AP262" s="907"/>
      <c r="AQ262" s="921"/>
      <c r="AR262" s="907"/>
      <c r="AS262" s="921"/>
      <c r="AT262" s="907"/>
      <c r="AU262" s="85"/>
      <c r="AV262" s="1238"/>
      <c r="AW262" s="942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38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1311" t="s">
        <v>301</v>
      </c>
      <c r="C264" s="1312">
        <f>SUM(D264,E264)</f>
        <v>0</v>
      </c>
      <c r="D264" s="1313">
        <f t="shared" si="35"/>
        <v>0</v>
      </c>
      <c r="E264" s="1314">
        <f t="shared" si="35"/>
        <v>0</v>
      </c>
      <c r="F264" s="1315">
        <f t="shared" ref="F264:AN264" si="36">SUM(F262:F263)</f>
        <v>0</v>
      </c>
      <c r="G264" s="1316">
        <f t="shared" si="36"/>
        <v>0</v>
      </c>
      <c r="H264" s="1315">
        <f t="shared" si="36"/>
        <v>0</v>
      </c>
      <c r="I264" s="1316">
        <f t="shared" si="36"/>
        <v>0</v>
      </c>
      <c r="J264" s="1315">
        <f t="shared" si="36"/>
        <v>0</v>
      </c>
      <c r="K264" s="1317">
        <f t="shared" si="36"/>
        <v>0</v>
      </c>
      <c r="L264" s="1315">
        <f t="shared" si="36"/>
        <v>0</v>
      </c>
      <c r="M264" s="1317">
        <f t="shared" si="36"/>
        <v>0</v>
      </c>
      <c r="N264" s="1315">
        <f t="shared" si="36"/>
        <v>0</v>
      </c>
      <c r="O264" s="1317">
        <f t="shared" si="36"/>
        <v>0</v>
      </c>
      <c r="P264" s="1315">
        <f t="shared" si="36"/>
        <v>0</v>
      </c>
      <c r="Q264" s="1317">
        <f t="shared" si="36"/>
        <v>0</v>
      </c>
      <c r="R264" s="1315">
        <f t="shared" si="36"/>
        <v>0</v>
      </c>
      <c r="S264" s="1317">
        <f t="shared" si="36"/>
        <v>0</v>
      </c>
      <c r="T264" s="1315">
        <f t="shared" si="36"/>
        <v>0</v>
      </c>
      <c r="U264" s="1317">
        <f t="shared" si="36"/>
        <v>0</v>
      </c>
      <c r="V264" s="1315">
        <f t="shared" si="36"/>
        <v>0</v>
      </c>
      <c r="W264" s="1317">
        <f t="shared" si="36"/>
        <v>0</v>
      </c>
      <c r="X264" s="1315">
        <f t="shared" si="36"/>
        <v>0</v>
      </c>
      <c r="Y264" s="1317">
        <f t="shared" si="36"/>
        <v>0</v>
      </c>
      <c r="Z264" s="1315">
        <f t="shared" si="36"/>
        <v>0</v>
      </c>
      <c r="AA264" s="1317">
        <f t="shared" si="36"/>
        <v>0</v>
      </c>
      <c r="AB264" s="1315">
        <f t="shared" si="36"/>
        <v>0</v>
      </c>
      <c r="AC264" s="1317">
        <f t="shared" si="36"/>
        <v>0</v>
      </c>
      <c r="AD264" s="1315">
        <f t="shared" si="36"/>
        <v>0</v>
      </c>
      <c r="AE264" s="1317">
        <f t="shared" si="36"/>
        <v>0</v>
      </c>
      <c r="AF264" s="1315">
        <f t="shared" si="36"/>
        <v>0</v>
      </c>
      <c r="AG264" s="1317">
        <f t="shared" si="36"/>
        <v>0</v>
      </c>
      <c r="AH264" s="1315">
        <f t="shared" si="36"/>
        <v>0</v>
      </c>
      <c r="AI264" s="1317">
        <f t="shared" si="36"/>
        <v>0</v>
      </c>
      <c r="AJ264" s="1315">
        <f t="shared" si="36"/>
        <v>0</v>
      </c>
      <c r="AK264" s="1317">
        <f t="shared" si="36"/>
        <v>0</v>
      </c>
      <c r="AL264" s="1318">
        <f t="shared" si="36"/>
        <v>0</v>
      </c>
      <c r="AM264" s="1319">
        <f>SUM(AM262:AM263)</f>
        <v>0</v>
      </c>
      <c r="AN264" s="1312">
        <f t="shared" si="36"/>
        <v>0</v>
      </c>
      <c r="AO264" s="1312">
        <f>SUM(AO262:AO263)</f>
        <v>0</v>
      </c>
      <c r="AP264" s="1315">
        <f>SUM(AP262:AP263)</f>
        <v>0</v>
      </c>
      <c r="AQ264" s="1317">
        <f t="shared" ref="AQ264:AW264" si="37">SUM(AQ262:AQ263)</f>
        <v>0</v>
      </c>
      <c r="AR264" s="1315">
        <f t="shared" si="37"/>
        <v>0</v>
      </c>
      <c r="AS264" s="1317">
        <f t="shared" si="37"/>
        <v>0</v>
      </c>
      <c r="AT264" s="1318">
        <f t="shared" si="37"/>
        <v>0</v>
      </c>
      <c r="AU264" s="1319">
        <f t="shared" si="37"/>
        <v>0</v>
      </c>
      <c r="AV264" s="1316">
        <f>SUM(AV262:AV263)</f>
        <v>0</v>
      </c>
      <c r="AW264" s="1320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1309" t="s">
        <v>299</v>
      </c>
      <c r="C265" s="1085">
        <f t="shared" si="34"/>
        <v>0</v>
      </c>
      <c r="D265" s="559">
        <f t="shared" si="35"/>
        <v>0</v>
      </c>
      <c r="E265" s="1310">
        <f t="shared" si="35"/>
        <v>0</v>
      </c>
      <c r="F265" s="907"/>
      <c r="G265" s="921"/>
      <c r="H265" s="907"/>
      <c r="I265" s="921"/>
      <c r="J265" s="907"/>
      <c r="K265" s="921"/>
      <c r="L265" s="907"/>
      <c r="M265" s="921"/>
      <c r="N265" s="907"/>
      <c r="O265" s="921"/>
      <c r="P265" s="907"/>
      <c r="Q265" s="921"/>
      <c r="R265" s="907"/>
      <c r="S265" s="921"/>
      <c r="T265" s="907"/>
      <c r="U265" s="921"/>
      <c r="V265" s="907"/>
      <c r="W265" s="921"/>
      <c r="X265" s="907"/>
      <c r="Y265" s="921"/>
      <c r="Z265" s="907"/>
      <c r="AA265" s="921"/>
      <c r="AB265" s="907"/>
      <c r="AC265" s="921"/>
      <c r="AD265" s="907"/>
      <c r="AE265" s="921"/>
      <c r="AF265" s="907"/>
      <c r="AG265" s="921"/>
      <c r="AH265" s="907"/>
      <c r="AI265" s="921"/>
      <c r="AJ265" s="907"/>
      <c r="AK265" s="921"/>
      <c r="AL265" s="907"/>
      <c r="AM265" s="85"/>
      <c r="AN265" s="1097"/>
      <c r="AO265" s="1097"/>
      <c r="AP265" s="1098"/>
      <c r="AQ265" s="1099"/>
      <c r="AR265" s="1098"/>
      <c r="AS265" s="1099"/>
      <c r="AT265" s="1098"/>
      <c r="AU265" s="577"/>
      <c r="AV265" s="1321"/>
      <c r="AW265" s="1101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38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38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38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38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38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1311" t="s">
        <v>301</v>
      </c>
      <c r="C271" s="1312">
        <f t="shared" si="34"/>
        <v>0</v>
      </c>
      <c r="D271" s="1313">
        <f t="shared" si="35"/>
        <v>0</v>
      </c>
      <c r="E271" s="1314">
        <f t="shared" si="35"/>
        <v>0</v>
      </c>
      <c r="F271" s="1315">
        <f t="shared" ref="F271:AM271" si="38">SUM(F265:F270)</f>
        <v>0</v>
      </c>
      <c r="G271" s="1316">
        <f t="shared" si="38"/>
        <v>0</v>
      </c>
      <c r="H271" s="1315">
        <f t="shared" si="38"/>
        <v>0</v>
      </c>
      <c r="I271" s="1316">
        <f t="shared" si="38"/>
        <v>0</v>
      </c>
      <c r="J271" s="1315">
        <f t="shared" si="38"/>
        <v>0</v>
      </c>
      <c r="K271" s="1317">
        <f t="shared" si="38"/>
        <v>0</v>
      </c>
      <c r="L271" s="1315">
        <f t="shared" si="38"/>
        <v>0</v>
      </c>
      <c r="M271" s="1317">
        <f t="shared" si="38"/>
        <v>0</v>
      </c>
      <c r="N271" s="1315">
        <f t="shared" si="38"/>
        <v>0</v>
      </c>
      <c r="O271" s="1317">
        <f t="shared" si="38"/>
        <v>0</v>
      </c>
      <c r="P271" s="1315">
        <f t="shared" si="38"/>
        <v>0</v>
      </c>
      <c r="Q271" s="1317">
        <f t="shared" si="38"/>
        <v>0</v>
      </c>
      <c r="R271" s="1315">
        <f t="shared" si="38"/>
        <v>0</v>
      </c>
      <c r="S271" s="1317">
        <f t="shared" si="38"/>
        <v>0</v>
      </c>
      <c r="T271" s="1315">
        <f t="shared" si="38"/>
        <v>0</v>
      </c>
      <c r="U271" s="1317">
        <f t="shared" si="38"/>
        <v>0</v>
      </c>
      <c r="V271" s="1315">
        <f t="shared" si="38"/>
        <v>0</v>
      </c>
      <c r="W271" s="1317">
        <f t="shared" si="38"/>
        <v>0</v>
      </c>
      <c r="X271" s="1315">
        <f t="shared" si="38"/>
        <v>0</v>
      </c>
      <c r="Y271" s="1317">
        <f t="shared" si="38"/>
        <v>0</v>
      </c>
      <c r="Z271" s="1315">
        <f t="shared" si="38"/>
        <v>0</v>
      </c>
      <c r="AA271" s="1317">
        <f t="shared" si="38"/>
        <v>0</v>
      </c>
      <c r="AB271" s="1315">
        <f t="shared" si="38"/>
        <v>0</v>
      </c>
      <c r="AC271" s="1317">
        <f t="shared" si="38"/>
        <v>0</v>
      </c>
      <c r="AD271" s="1315">
        <f t="shared" si="38"/>
        <v>0</v>
      </c>
      <c r="AE271" s="1317">
        <f t="shared" si="38"/>
        <v>0</v>
      </c>
      <c r="AF271" s="1315">
        <f t="shared" si="38"/>
        <v>0</v>
      </c>
      <c r="AG271" s="1317">
        <f t="shared" si="38"/>
        <v>0</v>
      </c>
      <c r="AH271" s="1315">
        <f t="shared" si="38"/>
        <v>0</v>
      </c>
      <c r="AI271" s="1317">
        <f t="shared" si="38"/>
        <v>0</v>
      </c>
      <c r="AJ271" s="1315">
        <f t="shared" si="38"/>
        <v>0</v>
      </c>
      <c r="AK271" s="1317">
        <f t="shared" si="38"/>
        <v>0</v>
      </c>
      <c r="AL271" s="1318">
        <f t="shared" si="38"/>
        <v>0</v>
      </c>
      <c r="AM271" s="1319">
        <f t="shared" si="38"/>
        <v>0</v>
      </c>
      <c r="AN271" s="1322"/>
      <c r="AO271" s="1322"/>
      <c r="AP271" s="1323"/>
      <c r="AQ271" s="1324"/>
      <c r="AR271" s="1323"/>
      <c r="AS271" s="1324"/>
      <c r="AT271" s="1325"/>
      <c r="AU271" s="1326"/>
      <c r="AV271" s="1327"/>
      <c r="AW271" s="1328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1309" t="s">
        <v>299</v>
      </c>
      <c r="C272" s="1085">
        <f t="shared" si="34"/>
        <v>0</v>
      </c>
      <c r="D272" s="559">
        <f t="shared" si="35"/>
        <v>0</v>
      </c>
      <c r="E272" s="1310">
        <f t="shared" si="35"/>
        <v>0</v>
      </c>
      <c r="F272" s="907"/>
      <c r="G272" s="921"/>
      <c r="H272" s="907"/>
      <c r="I272" s="921"/>
      <c r="J272" s="907"/>
      <c r="K272" s="921"/>
      <c r="L272" s="907"/>
      <c r="M272" s="921"/>
      <c r="N272" s="907"/>
      <c r="O272" s="921"/>
      <c r="P272" s="907"/>
      <c r="Q272" s="921"/>
      <c r="R272" s="907"/>
      <c r="S272" s="921"/>
      <c r="T272" s="907"/>
      <c r="U272" s="921"/>
      <c r="V272" s="907"/>
      <c r="W272" s="921"/>
      <c r="X272" s="907"/>
      <c r="Y272" s="921"/>
      <c r="Z272" s="907"/>
      <c r="AA272" s="921"/>
      <c r="AB272" s="907"/>
      <c r="AC272" s="921"/>
      <c r="AD272" s="907"/>
      <c r="AE272" s="921"/>
      <c r="AF272" s="907"/>
      <c r="AG272" s="921"/>
      <c r="AH272" s="907"/>
      <c r="AI272" s="921"/>
      <c r="AJ272" s="907"/>
      <c r="AK272" s="921"/>
      <c r="AL272" s="907"/>
      <c r="AM272" s="85"/>
      <c r="AN272" s="1097"/>
      <c r="AO272" s="1097"/>
      <c r="AP272" s="1098"/>
      <c r="AQ272" s="1099"/>
      <c r="AR272" s="1098"/>
      <c r="AS272" s="1099"/>
      <c r="AT272" s="1098"/>
      <c r="AU272" s="577"/>
      <c r="AV272" s="1321"/>
      <c r="AW272" s="1101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38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38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38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38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38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1311" t="s">
        <v>301</v>
      </c>
      <c r="C278" s="1312">
        <f t="shared" si="34"/>
        <v>0</v>
      </c>
      <c r="D278" s="1313">
        <f t="shared" ref="D278:E293" si="39">SUM(F278,H278,J278,L278,N278,P278,R278,T278,V278,X278,Z278,AB278,AD278,AF278,AH278,AJ278,AL278)</f>
        <v>0</v>
      </c>
      <c r="E278" s="1314">
        <f t="shared" si="39"/>
        <v>0</v>
      </c>
      <c r="F278" s="1315">
        <f t="shared" ref="F278:AM278" si="40">SUM(F272:F277)</f>
        <v>0</v>
      </c>
      <c r="G278" s="1316">
        <f t="shared" si="40"/>
        <v>0</v>
      </c>
      <c r="H278" s="1315">
        <f t="shared" si="40"/>
        <v>0</v>
      </c>
      <c r="I278" s="1316">
        <f t="shared" si="40"/>
        <v>0</v>
      </c>
      <c r="J278" s="1315">
        <f t="shared" si="40"/>
        <v>0</v>
      </c>
      <c r="K278" s="1317">
        <f t="shared" si="40"/>
        <v>0</v>
      </c>
      <c r="L278" s="1315">
        <f t="shared" si="40"/>
        <v>0</v>
      </c>
      <c r="M278" s="1317">
        <f t="shared" si="40"/>
        <v>0</v>
      </c>
      <c r="N278" s="1315">
        <f t="shared" si="40"/>
        <v>0</v>
      </c>
      <c r="O278" s="1317">
        <f t="shared" si="40"/>
        <v>0</v>
      </c>
      <c r="P278" s="1315">
        <f t="shared" si="40"/>
        <v>0</v>
      </c>
      <c r="Q278" s="1317">
        <f t="shared" si="40"/>
        <v>0</v>
      </c>
      <c r="R278" s="1315">
        <f t="shared" si="40"/>
        <v>0</v>
      </c>
      <c r="S278" s="1317">
        <f t="shared" si="40"/>
        <v>0</v>
      </c>
      <c r="T278" s="1315">
        <f t="shared" si="40"/>
        <v>0</v>
      </c>
      <c r="U278" s="1317">
        <f t="shared" si="40"/>
        <v>0</v>
      </c>
      <c r="V278" s="1315">
        <f t="shared" si="40"/>
        <v>0</v>
      </c>
      <c r="W278" s="1317">
        <f t="shared" si="40"/>
        <v>0</v>
      </c>
      <c r="X278" s="1315">
        <f t="shared" si="40"/>
        <v>0</v>
      </c>
      <c r="Y278" s="1317">
        <f t="shared" si="40"/>
        <v>0</v>
      </c>
      <c r="Z278" s="1315">
        <f t="shared" si="40"/>
        <v>0</v>
      </c>
      <c r="AA278" s="1317">
        <f t="shared" si="40"/>
        <v>0</v>
      </c>
      <c r="AB278" s="1315">
        <f t="shared" si="40"/>
        <v>0</v>
      </c>
      <c r="AC278" s="1317">
        <f t="shared" si="40"/>
        <v>0</v>
      </c>
      <c r="AD278" s="1315">
        <f t="shared" si="40"/>
        <v>0</v>
      </c>
      <c r="AE278" s="1317">
        <f t="shared" si="40"/>
        <v>0</v>
      </c>
      <c r="AF278" s="1315">
        <f t="shared" si="40"/>
        <v>0</v>
      </c>
      <c r="AG278" s="1317">
        <f t="shared" si="40"/>
        <v>0</v>
      </c>
      <c r="AH278" s="1315">
        <f t="shared" si="40"/>
        <v>0</v>
      </c>
      <c r="AI278" s="1317">
        <f t="shared" si="40"/>
        <v>0</v>
      </c>
      <c r="AJ278" s="1315">
        <f t="shared" si="40"/>
        <v>0</v>
      </c>
      <c r="AK278" s="1317">
        <f t="shared" si="40"/>
        <v>0</v>
      </c>
      <c r="AL278" s="1318">
        <f t="shared" si="40"/>
        <v>0</v>
      </c>
      <c r="AM278" s="1319">
        <f t="shared" si="40"/>
        <v>0</v>
      </c>
      <c r="AN278" s="1322"/>
      <c r="AO278" s="1322"/>
      <c r="AP278" s="1323"/>
      <c r="AQ278" s="1324"/>
      <c r="AR278" s="1323"/>
      <c r="AS278" s="1324"/>
      <c r="AT278" s="1325"/>
      <c r="AU278" s="1326"/>
      <c r="AV278" s="1327"/>
      <c r="AW278" s="1328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1309" t="s">
        <v>299</v>
      </c>
      <c r="C279" s="1085">
        <f t="shared" si="34"/>
        <v>0</v>
      </c>
      <c r="D279" s="559">
        <f t="shared" si="39"/>
        <v>0</v>
      </c>
      <c r="E279" s="1310">
        <f t="shared" si="39"/>
        <v>0</v>
      </c>
      <c r="F279" s="907"/>
      <c r="G279" s="921"/>
      <c r="H279" s="907"/>
      <c r="I279" s="921"/>
      <c r="J279" s="907"/>
      <c r="K279" s="921"/>
      <c r="L279" s="907"/>
      <c r="M279" s="921"/>
      <c r="N279" s="907"/>
      <c r="O279" s="921"/>
      <c r="P279" s="907"/>
      <c r="Q279" s="921"/>
      <c r="R279" s="907"/>
      <c r="S279" s="921"/>
      <c r="T279" s="907"/>
      <c r="U279" s="921"/>
      <c r="V279" s="907"/>
      <c r="W279" s="921"/>
      <c r="X279" s="907"/>
      <c r="Y279" s="921"/>
      <c r="Z279" s="907"/>
      <c r="AA279" s="921"/>
      <c r="AB279" s="907"/>
      <c r="AC279" s="921"/>
      <c r="AD279" s="907"/>
      <c r="AE279" s="921"/>
      <c r="AF279" s="907"/>
      <c r="AG279" s="921"/>
      <c r="AH279" s="907"/>
      <c r="AI279" s="921"/>
      <c r="AJ279" s="907"/>
      <c r="AK279" s="921"/>
      <c r="AL279" s="907"/>
      <c r="AM279" s="85"/>
      <c r="AN279" s="1097"/>
      <c r="AO279" s="1097"/>
      <c r="AP279" s="1098"/>
      <c r="AQ279" s="1099"/>
      <c r="AR279" s="1098"/>
      <c r="AS279" s="1099"/>
      <c r="AT279" s="1098"/>
      <c r="AU279" s="577"/>
      <c r="AV279" s="1321"/>
      <c r="AW279" s="1101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38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38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38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38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38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38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38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38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38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38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1311" t="s">
        <v>301</v>
      </c>
      <c r="C290" s="1312">
        <f>SUM(D290,E290)</f>
        <v>0</v>
      </c>
      <c r="D290" s="1313">
        <f t="shared" si="39"/>
        <v>0</v>
      </c>
      <c r="E290" s="1314">
        <f t="shared" si="39"/>
        <v>0</v>
      </c>
      <c r="F290" s="1315">
        <f t="shared" ref="F290:AM290" si="41">SUM(F279:F289)</f>
        <v>0</v>
      </c>
      <c r="G290" s="1316">
        <f t="shared" si="41"/>
        <v>0</v>
      </c>
      <c r="H290" s="1315">
        <f t="shared" si="41"/>
        <v>0</v>
      </c>
      <c r="I290" s="1316">
        <f t="shared" si="41"/>
        <v>0</v>
      </c>
      <c r="J290" s="1315">
        <f t="shared" si="41"/>
        <v>0</v>
      </c>
      <c r="K290" s="1317">
        <f t="shared" si="41"/>
        <v>0</v>
      </c>
      <c r="L290" s="1315">
        <f t="shared" si="41"/>
        <v>0</v>
      </c>
      <c r="M290" s="1317">
        <f t="shared" si="41"/>
        <v>0</v>
      </c>
      <c r="N290" s="1315">
        <f t="shared" si="41"/>
        <v>0</v>
      </c>
      <c r="O290" s="1317">
        <f t="shared" si="41"/>
        <v>0</v>
      </c>
      <c r="P290" s="1315">
        <f t="shared" si="41"/>
        <v>0</v>
      </c>
      <c r="Q290" s="1317">
        <f t="shared" si="41"/>
        <v>0</v>
      </c>
      <c r="R290" s="1315">
        <f t="shared" si="41"/>
        <v>0</v>
      </c>
      <c r="S290" s="1317">
        <f t="shared" si="41"/>
        <v>0</v>
      </c>
      <c r="T290" s="1315">
        <f t="shared" si="41"/>
        <v>0</v>
      </c>
      <c r="U290" s="1317">
        <f t="shared" si="41"/>
        <v>0</v>
      </c>
      <c r="V290" s="1315">
        <f t="shared" si="41"/>
        <v>0</v>
      </c>
      <c r="W290" s="1317">
        <f t="shared" si="41"/>
        <v>0</v>
      </c>
      <c r="X290" s="1315">
        <f t="shared" si="41"/>
        <v>0</v>
      </c>
      <c r="Y290" s="1317">
        <f t="shared" si="41"/>
        <v>0</v>
      </c>
      <c r="Z290" s="1315">
        <f t="shared" si="41"/>
        <v>0</v>
      </c>
      <c r="AA290" s="1317">
        <f t="shared" si="41"/>
        <v>0</v>
      </c>
      <c r="AB290" s="1315">
        <f t="shared" si="41"/>
        <v>0</v>
      </c>
      <c r="AC290" s="1317">
        <f t="shared" si="41"/>
        <v>0</v>
      </c>
      <c r="AD290" s="1315">
        <f t="shared" si="41"/>
        <v>0</v>
      </c>
      <c r="AE290" s="1317">
        <f t="shared" si="41"/>
        <v>0</v>
      </c>
      <c r="AF290" s="1315">
        <f t="shared" si="41"/>
        <v>0</v>
      </c>
      <c r="AG290" s="1317">
        <f t="shared" si="41"/>
        <v>0</v>
      </c>
      <c r="AH290" s="1315">
        <f t="shared" si="41"/>
        <v>0</v>
      </c>
      <c r="AI290" s="1317">
        <f t="shared" si="41"/>
        <v>0</v>
      </c>
      <c r="AJ290" s="1315">
        <f t="shared" si="41"/>
        <v>0</v>
      </c>
      <c r="AK290" s="1317">
        <f t="shared" si="41"/>
        <v>0</v>
      </c>
      <c r="AL290" s="1318">
        <f t="shared" si="41"/>
        <v>0</v>
      </c>
      <c r="AM290" s="1319">
        <f t="shared" si="41"/>
        <v>0</v>
      </c>
      <c r="AN290" s="1322"/>
      <c r="AO290" s="1322"/>
      <c r="AP290" s="1323"/>
      <c r="AQ290" s="1324"/>
      <c r="AR290" s="1323"/>
      <c r="AS290" s="1324"/>
      <c r="AT290" s="1325"/>
      <c r="AU290" s="1326"/>
      <c r="AV290" s="1327"/>
      <c r="AW290" s="1328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1309" t="s">
        <v>315</v>
      </c>
      <c r="C291" s="1085">
        <f>SUM(D291,E291)</f>
        <v>0</v>
      </c>
      <c r="D291" s="559">
        <f t="shared" si="39"/>
        <v>0</v>
      </c>
      <c r="E291" s="1310">
        <f t="shared" si="39"/>
        <v>0</v>
      </c>
      <c r="F291" s="907"/>
      <c r="G291" s="921"/>
      <c r="H291" s="907"/>
      <c r="I291" s="921"/>
      <c r="J291" s="907"/>
      <c r="K291" s="921"/>
      <c r="L291" s="907"/>
      <c r="M291" s="921"/>
      <c r="N291" s="907"/>
      <c r="O291" s="921"/>
      <c r="P291" s="907"/>
      <c r="Q291" s="921"/>
      <c r="R291" s="907"/>
      <c r="S291" s="921"/>
      <c r="T291" s="907"/>
      <c r="U291" s="921"/>
      <c r="V291" s="907"/>
      <c r="W291" s="921"/>
      <c r="X291" s="907"/>
      <c r="Y291" s="921"/>
      <c r="Z291" s="907"/>
      <c r="AA291" s="921"/>
      <c r="AB291" s="907"/>
      <c r="AC291" s="921"/>
      <c r="AD291" s="907"/>
      <c r="AE291" s="921"/>
      <c r="AF291" s="907"/>
      <c r="AG291" s="921"/>
      <c r="AH291" s="907"/>
      <c r="AI291" s="921"/>
      <c r="AJ291" s="907"/>
      <c r="AK291" s="921"/>
      <c r="AL291" s="907"/>
      <c r="AM291" s="85"/>
      <c r="AN291" s="1097"/>
      <c r="AO291" s="1097"/>
      <c r="AP291" s="1098"/>
      <c r="AQ291" s="1099"/>
      <c r="AR291" s="1098"/>
      <c r="AS291" s="1099"/>
      <c r="AT291" s="1098"/>
      <c r="AU291" s="577"/>
      <c r="AV291" s="1321"/>
      <c r="AW291" s="1101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38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38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38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38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38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38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38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38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38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38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1311" t="s">
        <v>301</v>
      </c>
      <c r="C302" s="1312">
        <f t="shared" si="42"/>
        <v>0</v>
      </c>
      <c r="D302" s="1313">
        <f>SUM(F302,H302,J302,L302,N302,P302,R302,T302,V302,X302,Z302,AB302,AD302,AF302,AH302,AJ302,AL302)</f>
        <v>0</v>
      </c>
      <c r="E302" s="1314">
        <f t="shared" si="43"/>
        <v>0</v>
      </c>
      <c r="F302" s="1315">
        <f t="shared" ref="F302:AM302" si="44">SUM(F291:F301)</f>
        <v>0</v>
      </c>
      <c r="G302" s="1316">
        <f t="shared" si="44"/>
        <v>0</v>
      </c>
      <c r="H302" s="1315">
        <f t="shared" si="44"/>
        <v>0</v>
      </c>
      <c r="I302" s="1316">
        <f t="shared" si="44"/>
        <v>0</v>
      </c>
      <c r="J302" s="1315">
        <f t="shared" si="44"/>
        <v>0</v>
      </c>
      <c r="K302" s="1317">
        <f t="shared" si="44"/>
        <v>0</v>
      </c>
      <c r="L302" s="1315">
        <f t="shared" si="44"/>
        <v>0</v>
      </c>
      <c r="M302" s="1317">
        <f t="shared" si="44"/>
        <v>0</v>
      </c>
      <c r="N302" s="1315">
        <f t="shared" si="44"/>
        <v>0</v>
      </c>
      <c r="O302" s="1317">
        <f t="shared" si="44"/>
        <v>0</v>
      </c>
      <c r="P302" s="1315">
        <f t="shared" si="44"/>
        <v>0</v>
      </c>
      <c r="Q302" s="1317">
        <f t="shared" si="44"/>
        <v>0</v>
      </c>
      <c r="R302" s="1315">
        <f t="shared" si="44"/>
        <v>0</v>
      </c>
      <c r="S302" s="1317">
        <f t="shared" si="44"/>
        <v>0</v>
      </c>
      <c r="T302" s="1315">
        <f t="shared" si="44"/>
        <v>0</v>
      </c>
      <c r="U302" s="1317">
        <f t="shared" si="44"/>
        <v>0</v>
      </c>
      <c r="V302" s="1315">
        <f t="shared" si="44"/>
        <v>0</v>
      </c>
      <c r="W302" s="1317">
        <f t="shared" si="44"/>
        <v>0</v>
      </c>
      <c r="X302" s="1315">
        <f t="shared" si="44"/>
        <v>0</v>
      </c>
      <c r="Y302" s="1317">
        <f t="shared" si="44"/>
        <v>0</v>
      </c>
      <c r="Z302" s="1315">
        <f t="shared" si="44"/>
        <v>0</v>
      </c>
      <c r="AA302" s="1317">
        <f t="shared" si="44"/>
        <v>0</v>
      </c>
      <c r="AB302" s="1315">
        <f t="shared" si="44"/>
        <v>0</v>
      </c>
      <c r="AC302" s="1317">
        <f t="shared" si="44"/>
        <v>0</v>
      </c>
      <c r="AD302" s="1315">
        <f t="shared" si="44"/>
        <v>0</v>
      </c>
      <c r="AE302" s="1317">
        <f t="shared" si="44"/>
        <v>0</v>
      </c>
      <c r="AF302" s="1315">
        <f t="shared" si="44"/>
        <v>0</v>
      </c>
      <c r="AG302" s="1317">
        <f t="shared" si="44"/>
        <v>0</v>
      </c>
      <c r="AH302" s="1315">
        <f t="shared" si="44"/>
        <v>0</v>
      </c>
      <c r="AI302" s="1317">
        <f t="shared" si="44"/>
        <v>0</v>
      </c>
      <c r="AJ302" s="1315">
        <f t="shared" si="44"/>
        <v>0</v>
      </c>
      <c r="AK302" s="1317">
        <f t="shared" si="44"/>
        <v>0</v>
      </c>
      <c r="AL302" s="1318">
        <f t="shared" si="44"/>
        <v>0</v>
      </c>
      <c r="AM302" s="1319">
        <f t="shared" si="44"/>
        <v>0</v>
      </c>
      <c r="AN302" s="1322"/>
      <c r="AO302" s="1322"/>
      <c r="AP302" s="1323"/>
      <c r="AQ302" s="1324"/>
      <c r="AR302" s="1323"/>
      <c r="AS302" s="1324"/>
      <c r="AT302" s="1325"/>
      <c r="AU302" s="1326"/>
      <c r="AV302" s="1327"/>
      <c r="AW302" s="1328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1309" t="s">
        <v>299</v>
      </c>
      <c r="C303" s="1085">
        <f t="shared" si="42"/>
        <v>0</v>
      </c>
      <c r="D303" s="559">
        <f t="shared" si="43"/>
        <v>0</v>
      </c>
      <c r="E303" s="1310">
        <f t="shared" si="43"/>
        <v>0</v>
      </c>
      <c r="F303" s="907"/>
      <c r="G303" s="921"/>
      <c r="H303" s="907"/>
      <c r="I303" s="921"/>
      <c r="J303" s="907"/>
      <c r="K303" s="921"/>
      <c r="L303" s="907"/>
      <c r="M303" s="921"/>
      <c r="N303" s="907"/>
      <c r="O303" s="921"/>
      <c r="P303" s="907"/>
      <c r="Q303" s="921"/>
      <c r="R303" s="907"/>
      <c r="S303" s="921"/>
      <c r="T303" s="907"/>
      <c r="U303" s="921"/>
      <c r="V303" s="907"/>
      <c r="W303" s="921"/>
      <c r="X303" s="907"/>
      <c r="Y303" s="921"/>
      <c r="Z303" s="907"/>
      <c r="AA303" s="921"/>
      <c r="AB303" s="907"/>
      <c r="AC303" s="921"/>
      <c r="AD303" s="907"/>
      <c r="AE303" s="921"/>
      <c r="AF303" s="907"/>
      <c r="AG303" s="921"/>
      <c r="AH303" s="907"/>
      <c r="AI303" s="921"/>
      <c r="AJ303" s="907"/>
      <c r="AK303" s="921"/>
      <c r="AL303" s="907"/>
      <c r="AM303" s="85"/>
      <c r="AN303" s="1097"/>
      <c r="AO303" s="1097"/>
      <c r="AP303" s="1098"/>
      <c r="AQ303" s="1099"/>
      <c r="AR303" s="1098"/>
      <c r="AS303" s="1099"/>
      <c r="AT303" s="1098"/>
      <c r="AU303" s="577"/>
      <c r="AV303" s="1321"/>
      <c r="AW303" s="1101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38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38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38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38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38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1311" t="s">
        <v>301</v>
      </c>
      <c r="C309" s="1312">
        <f t="shared" si="42"/>
        <v>0</v>
      </c>
      <c r="D309" s="1313">
        <f t="shared" si="43"/>
        <v>0</v>
      </c>
      <c r="E309" s="1329">
        <f t="shared" si="43"/>
        <v>0</v>
      </c>
      <c r="F309" s="1330">
        <f t="shared" ref="F309:AL309" si="45">SUM(F303:F308)</f>
        <v>0</v>
      </c>
      <c r="G309" s="1317">
        <f t="shared" si="45"/>
        <v>0</v>
      </c>
      <c r="H309" s="1330">
        <f>SUM(H303:H308)</f>
        <v>0</v>
      </c>
      <c r="I309" s="1317">
        <f t="shared" si="45"/>
        <v>0</v>
      </c>
      <c r="J309" s="1330">
        <f t="shared" si="45"/>
        <v>0</v>
      </c>
      <c r="K309" s="1317">
        <f t="shared" si="45"/>
        <v>0</v>
      </c>
      <c r="L309" s="1330">
        <f t="shared" si="45"/>
        <v>0</v>
      </c>
      <c r="M309" s="1317">
        <f t="shared" si="45"/>
        <v>0</v>
      </c>
      <c r="N309" s="1330">
        <f t="shared" si="45"/>
        <v>0</v>
      </c>
      <c r="O309" s="1317">
        <f t="shared" si="45"/>
        <v>0</v>
      </c>
      <c r="P309" s="1330">
        <f t="shared" si="45"/>
        <v>0</v>
      </c>
      <c r="Q309" s="1317">
        <f t="shared" si="45"/>
        <v>0</v>
      </c>
      <c r="R309" s="1330">
        <f t="shared" si="45"/>
        <v>0</v>
      </c>
      <c r="S309" s="1317">
        <f t="shared" si="45"/>
        <v>0</v>
      </c>
      <c r="T309" s="1330">
        <f t="shared" si="45"/>
        <v>0</v>
      </c>
      <c r="U309" s="1317">
        <f t="shared" si="45"/>
        <v>0</v>
      </c>
      <c r="V309" s="1330">
        <f t="shared" si="45"/>
        <v>0</v>
      </c>
      <c r="W309" s="1317">
        <f t="shared" si="45"/>
        <v>0</v>
      </c>
      <c r="X309" s="1330">
        <f t="shared" si="45"/>
        <v>0</v>
      </c>
      <c r="Y309" s="1317">
        <f t="shared" si="45"/>
        <v>0</v>
      </c>
      <c r="Z309" s="1330">
        <f t="shared" si="45"/>
        <v>0</v>
      </c>
      <c r="AA309" s="1317">
        <f t="shared" si="45"/>
        <v>0</v>
      </c>
      <c r="AB309" s="1330">
        <f t="shared" si="45"/>
        <v>0</v>
      </c>
      <c r="AC309" s="1317">
        <f t="shared" si="45"/>
        <v>0</v>
      </c>
      <c r="AD309" s="1330">
        <f t="shared" si="45"/>
        <v>0</v>
      </c>
      <c r="AE309" s="1317">
        <f t="shared" si="45"/>
        <v>0</v>
      </c>
      <c r="AF309" s="1330">
        <f t="shared" si="45"/>
        <v>0</v>
      </c>
      <c r="AG309" s="1317">
        <f t="shared" si="45"/>
        <v>0</v>
      </c>
      <c r="AH309" s="1330">
        <f t="shared" si="45"/>
        <v>0</v>
      </c>
      <c r="AI309" s="1317">
        <f t="shared" si="45"/>
        <v>0</v>
      </c>
      <c r="AJ309" s="1330">
        <f t="shared" si="45"/>
        <v>0</v>
      </c>
      <c r="AK309" s="1317">
        <f t="shared" si="45"/>
        <v>0</v>
      </c>
      <c r="AL309" s="1331">
        <f t="shared" si="45"/>
        <v>0</v>
      </c>
      <c r="AM309" s="1319">
        <f>SUM(AM303:AM308)</f>
        <v>0</v>
      </c>
      <c r="AN309" s="1332"/>
      <c r="AO309" s="1332"/>
      <c r="AP309" s="1333"/>
      <c r="AQ309" s="1334"/>
      <c r="AR309" s="1333"/>
      <c r="AS309" s="1334"/>
      <c r="AT309" s="1335"/>
      <c r="AU309" s="1336"/>
      <c r="AV309" s="1337"/>
      <c r="AW309" s="1338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731" t="s">
        <v>319</v>
      </c>
      <c r="B310" s="3731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1317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1341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179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allowBlank="1" showInputMessage="1" showErrorMessage="1" sqref="A201:E206 F201:F203 G202:AC203 AI203 F206:AI206 AD203:AG203">
      <formula1>0</formula1>
      <formula2>1E+29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decimal" allowBlank="1" showErrorMessage="1" error="Error - Favor ingresar Números." sqref="F238:Y247">
      <formula1>0</formula1>
      <formula2>1E+29</formula2>
    </dataValidation>
    <dataValidation type="whole" operator="greaterThanOrEqual" allowBlank="1" showInputMessage="1" showErrorMessage="1" errorTitle="Error" error="Favor ingresar Números." sqref="C215:F224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topLeftCell="A181"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",[5]NOMBRE!B2," - ","( ",[5]NOMBRE!C2,[5]NOMBRE!D2,[5]NOMBRE!E2,[5]NOMBRE!F2,[5]NOMBRE!G2,"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",[5]NOMBRE!B6," - ","( ",[5]NOMBRE!C6,[5]NOMBRE!D6," )")</f>
        <v>MES: ABRIL - ( 04 )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",[5]NOMBRE!B7)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140" t="s">
        <v>3</v>
      </c>
      <c r="B8" s="1141"/>
      <c r="C8" s="1141"/>
      <c r="D8" s="1141"/>
      <c r="E8" s="1141"/>
      <c r="F8" s="19"/>
      <c r="G8" s="20"/>
      <c r="H8" s="634"/>
      <c r="I8" s="635"/>
      <c r="J8" s="20"/>
      <c r="K8" s="1355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3735" t="s">
        <v>4</v>
      </c>
      <c r="B9" s="3735"/>
      <c r="C9" s="3737" t="s">
        <v>5</v>
      </c>
      <c r="D9" s="3738"/>
      <c r="E9" s="3736"/>
      <c r="F9" s="3733" t="s">
        <v>6</v>
      </c>
      <c r="G9" s="3740"/>
      <c r="H9" s="3740"/>
      <c r="I9" s="3740"/>
      <c r="J9" s="3740"/>
      <c r="K9" s="3740"/>
      <c r="L9" s="3740"/>
      <c r="M9" s="3740"/>
      <c r="N9" s="3740"/>
      <c r="O9" s="3740"/>
      <c r="P9" s="3740"/>
      <c r="Q9" s="3740"/>
      <c r="R9" s="3740"/>
      <c r="S9" s="3740"/>
      <c r="T9" s="3740"/>
      <c r="U9" s="3740"/>
      <c r="V9" s="3740"/>
      <c r="W9" s="3740"/>
      <c r="X9" s="3740"/>
      <c r="Y9" s="3734"/>
      <c r="AY9" s="9"/>
      <c r="AZ9" s="9"/>
    </row>
    <row r="10" spans="1:130" ht="15" customHeight="1" x14ac:dyDescent="0.25">
      <c r="A10" s="3735"/>
      <c r="B10" s="3735"/>
      <c r="C10" s="3739"/>
      <c r="D10" s="3628"/>
      <c r="E10" s="3434"/>
      <c r="F10" s="3733" t="s">
        <v>7</v>
      </c>
      <c r="G10" s="3734"/>
      <c r="H10" s="3733" t="s">
        <v>8</v>
      </c>
      <c r="I10" s="3734"/>
      <c r="J10" s="3733" t="s">
        <v>9</v>
      </c>
      <c r="K10" s="3734"/>
      <c r="L10" s="3733" t="s">
        <v>10</v>
      </c>
      <c r="M10" s="3734"/>
      <c r="N10" s="3733" t="s">
        <v>11</v>
      </c>
      <c r="O10" s="3734"/>
      <c r="P10" s="3733" t="s">
        <v>12</v>
      </c>
      <c r="Q10" s="3734"/>
      <c r="R10" s="3733" t="s">
        <v>13</v>
      </c>
      <c r="S10" s="3734"/>
      <c r="T10" s="3733" t="s">
        <v>14</v>
      </c>
      <c r="U10" s="3734"/>
      <c r="V10" s="3733" t="s">
        <v>15</v>
      </c>
      <c r="W10" s="3734"/>
      <c r="X10" s="3733" t="s">
        <v>16</v>
      </c>
      <c r="Y10" s="3734"/>
      <c r="AY10" s="9"/>
      <c r="AZ10" s="9"/>
    </row>
    <row r="11" spans="1:130" ht="21" x14ac:dyDescent="0.25">
      <c r="A11" s="3735"/>
      <c r="B11" s="3735"/>
      <c r="C11" s="1356" t="s">
        <v>17</v>
      </c>
      <c r="D11" s="1357" t="s">
        <v>18</v>
      </c>
      <c r="E11" s="1358" t="s">
        <v>19</v>
      </c>
      <c r="F11" s="1359" t="s">
        <v>18</v>
      </c>
      <c r="G11" s="1358" t="s">
        <v>19</v>
      </c>
      <c r="H11" s="1359" t="s">
        <v>18</v>
      </c>
      <c r="I11" s="1358" t="s">
        <v>19</v>
      </c>
      <c r="J11" s="1359" t="s">
        <v>18</v>
      </c>
      <c r="K11" s="1358" t="s">
        <v>19</v>
      </c>
      <c r="L11" s="1359" t="s">
        <v>18</v>
      </c>
      <c r="M11" s="1358" t="s">
        <v>19</v>
      </c>
      <c r="N11" s="1359" t="s">
        <v>18</v>
      </c>
      <c r="O11" s="1358" t="s">
        <v>19</v>
      </c>
      <c r="P11" s="1359" t="s">
        <v>18</v>
      </c>
      <c r="Q11" s="1358" t="s">
        <v>19</v>
      </c>
      <c r="R11" s="1359" t="s">
        <v>18</v>
      </c>
      <c r="S11" s="1358" t="s">
        <v>19</v>
      </c>
      <c r="T11" s="1359" t="s">
        <v>18</v>
      </c>
      <c r="U11" s="1358" t="s">
        <v>19</v>
      </c>
      <c r="V11" s="1359" t="s">
        <v>18</v>
      </c>
      <c r="W11" s="1358" t="s">
        <v>19</v>
      </c>
      <c r="X11" s="1359" t="s">
        <v>18</v>
      </c>
      <c r="Y11" s="1358" t="s">
        <v>19</v>
      </c>
      <c r="AY11" s="9"/>
      <c r="AZ11" s="9"/>
    </row>
    <row r="12" spans="1:130" x14ac:dyDescent="0.25">
      <c r="A12" s="3735" t="s">
        <v>20</v>
      </c>
      <c r="B12" s="3735"/>
      <c r="C12" s="1360">
        <f>SUM(D12+E12)</f>
        <v>0</v>
      </c>
      <c r="D12" s="1361">
        <f t="shared" ref="D12:E14" si="0">SUM(F12+H12+J12+L12+N12+P12+R12+T12+V12+X12)</f>
        <v>0</v>
      </c>
      <c r="E12" s="1362">
        <f t="shared" si="0"/>
        <v>0</v>
      </c>
      <c r="F12" s="1363"/>
      <c r="G12" s="1364"/>
      <c r="H12" s="1363"/>
      <c r="I12" s="1364"/>
      <c r="J12" s="1363"/>
      <c r="K12" s="1364"/>
      <c r="L12" s="1363"/>
      <c r="M12" s="1364"/>
      <c r="N12" s="1363"/>
      <c r="O12" s="1364"/>
      <c r="P12" s="1363"/>
      <c r="Q12" s="1364"/>
      <c r="R12" s="1363"/>
      <c r="S12" s="1364"/>
      <c r="T12" s="1363"/>
      <c r="U12" s="1364"/>
      <c r="V12" s="1363"/>
      <c r="W12" s="1364"/>
      <c r="X12" s="1363"/>
      <c r="Y12" s="1364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736" t="s">
        <v>21</v>
      </c>
      <c r="B13" s="904" t="s">
        <v>22</v>
      </c>
      <c r="C13" s="905">
        <f>SUM(D13+E13)</f>
        <v>0</v>
      </c>
      <c r="D13" s="39">
        <f t="shared" si="0"/>
        <v>0</v>
      </c>
      <c r="E13" s="1365">
        <f t="shared" si="0"/>
        <v>0</v>
      </c>
      <c r="F13" s="907"/>
      <c r="G13" s="1366"/>
      <c r="H13" s="907"/>
      <c r="I13" s="1366"/>
      <c r="J13" s="907"/>
      <c r="K13" s="1366"/>
      <c r="L13" s="907"/>
      <c r="M13" s="1366"/>
      <c r="N13" s="907"/>
      <c r="O13" s="1366"/>
      <c r="P13" s="907"/>
      <c r="Q13" s="1366"/>
      <c r="R13" s="907"/>
      <c r="S13" s="1366"/>
      <c r="T13" s="907"/>
      <c r="U13" s="1366"/>
      <c r="V13" s="907"/>
      <c r="W13" s="1366"/>
      <c r="X13" s="907"/>
      <c r="Y13" s="1366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434"/>
      <c r="B14" s="1127" t="s">
        <v>23</v>
      </c>
      <c r="C14" s="44">
        <f>SUM(D14+E14)</f>
        <v>0</v>
      </c>
      <c r="D14" s="1154">
        <f t="shared" si="0"/>
        <v>0</v>
      </c>
      <c r="E14" s="46">
        <f t="shared" si="0"/>
        <v>0</v>
      </c>
      <c r="F14" s="1367"/>
      <c r="G14" s="1368"/>
      <c r="H14" s="47"/>
      <c r="I14" s="48"/>
      <c r="J14" s="47"/>
      <c r="K14" s="48"/>
      <c r="L14" s="1367"/>
      <c r="M14" s="1368"/>
      <c r="N14" s="1367"/>
      <c r="O14" s="1368"/>
      <c r="P14" s="1367"/>
      <c r="Q14" s="1368"/>
      <c r="R14" s="1367"/>
      <c r="S14" s="1368"/>
      <c r="T14" s="1367"/>
      <c r="U14" s="1369"/>
      <c r="V14" s="1367"/>
      <c r="W14" s="1369"/>
      <c r="X14" s="1367"/>
      <c r="Y14" s="1368"/>
      <c r="Z14" s="35"/>
      <c r="AY14" s="9"/>
      <c r="AZ14" s="9"/>
    </row>
    <row r="15" spans="1:130" ht="15.75" x14ac:dyDescent="0.25">
      <c r="A15" s="1140" t="s">
        <v>24</v>
      </c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41"/>
      <c r="N15" s="1141"/>
      <c r="O15" s="1141"/>
      <c r="P15" s="19"/>
      <c r="Q15" s="1128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3744" t="s">
        <v>25</v>
      </c>
      <c r="B16" s="3744" t="s">
        <v>26</v>
      </c>
      <c r="C16" s="3737" t="s">
        <v>27</v>
      </c>
      <c r="D16" s="3738"/>
      <c r="E16" s="3736"/>
      <c r="F16" s="3746" t="s">
        <v>28</v>
      </c>
      <c r="G16" s="3747"/>
      <c r="H16" s="3747"/>
      <c r="I16" s="3747"/>
      <c r="J16" s="3747"/>
      <c r="K16" s="3747"/>
      <c r="L16" s="3747"/>
      <c r="M16" s="3747"/>
      <c r="N16" s="3747"/>
      <c r="O16" s="3747"/>
      <c r="P16" s="3747"/>
      <c r="Q16" s="3747"/>
      <c r="R16" s="3741" t="s">
        <v>29</v>
      </c>
      <c r="S16" s="3736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739"/>
      <c r="D17" s="3628"/>
      <c r="E17" s="3434"/>
      <c r="F17" s="3733" t="s">
        <v>31</v>
      </c>
      <c r="G17" s="3734"/>
      <c r="H17" s="3733" t="s">
        <v>32</v>
      </c>
      <c r="I17" s="3734"/>
      <c r="J17" s="3733" t="s">
        <v>15</v>
      </c>
      <c r="K17" s="3734"/>
      <c r="L17" s="3733" t="s">
        <v>33</v>
      </c>
      <c r="M17" s="3734"/>
      <c r="N17" s="3733" t="s">
        <v>34</v>
      </c>
      <c r="O17" s="3734"/>
      <c r="P17" s="3733" t="s">
        <v>35</v>
      </c>
      <c r="Q17" s="3740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745"/>
      <c r="B18" s="3745"/>
      <c r="C18" s="1370" t="s">
        <v>17</v>
      </c>
      <c r="D18" s="1371" t="s">
        <v>18</v>
      </c>
      <c r="E18" s="1358" t="s">
        <v>19</v>
      </c>
      <c r="F18" s="1356" t="s">
        <v>18</v>
      </c>
      <c r="G18" s="1358" t="s">
        <v>19</v>
      </c>
      <c r="H18" s="1356" t="s">
        <v>18</v>
      </c>
      <c r="I18" s="1358" t="s">
        <v>19</v>
      </c>
      <c r="J18" s="1356" t="s">
        <v>18</v>
      </c>
      <c r="K18" s="1358" t="s">
        <v>19</v>
      </c>
      <c r="L18" s="1356" t="s">
        <v>18</v>
      </c>
      <c r="M18" s="1358" t="s">
        <v>19</v>
      </c>
      <c r="N18" s="1356" t="s">
        <v>18</v>
      </c>
      <c r="O18" s="1358" t="s">
        <v>19</v>
      </c>
      <c r="P18" s="1356" t="s">
        <v>18</v>
      </c>
      <c r="Q18" s="1372" t="s">
        <v>19</v>
      </c>
      <c r="R18" s="3743"/>
      <c r="S18" s="3434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3733" t="s">
        <v>36</v>
      </c>
      <c r="B19" s="3734"/>
      <c r="C19" s="1373">
        <f>SUM(D19+E19)</f>
        <v>0</v>
      </c>
      <c r="D19" s="1374">
        <f>SUM(F19+H19+J19+L19+N19+P19)</f>
        <v>0</v>
      </c>
      <c r="E19" s="1375">
        <f>SUM(G19+I19+K19+M19+O19+Q19)</f>
        <v>0</v>
      </c>
      <c r="F19" s="1363"/>
      <c r="G19" s="1376"/>
      <c r="H19" s="1363"/>
      <c r="I19" s="1376"/>
      <c r="J19" s="1363"/>
      <c r="K19" s="1376"/>
      <c r="L19" s="1363"/>
      <c r="M19" s="1376"/>
      <c r="N19" s="1363"/>
      <c r="O19" s="1376"/>
      <c r="P19" s="1363"/>
      <c r="Q19" s="1377"/>
      <c r="R19" s="1378"/>
      <c r="S19" s="1364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3744" t="s">
        <v>39</v>
      </c>
      <c r="B20" s="920" t="s">
        <v>22</v>
      </c>
      <c r="C20" s="905">
        <f>SUM(D20+E20)</f>
        <v>0</v>
      </c>
      <c r="D20" s="59">
        <f t="shared" ref="D20:E35" si="1">SUM(F20+H20+J20+L20+N20+P20)</f>
        <v>0</v>
      </c>
      <c r="E20" s="1365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1130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745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744" t="s">
        <v>43</v>
      </c>
      <c r="B24" s="920" t="s">
        <v>44</v>
      </c>
      <c r="C24" s="905">
        <f t="shared" si="2"/>
        <v>0</v>
      </c>
      <c r="D24" s="59">
        <f t="shared" si="1"/>
        <v>0</v>
      </c>
      <c r="E24" s="1365">
        <f t="shared" si="1"/>
        <v>0</v>
      </c>
      <c r="F24" s="907"/>
      <c r="G24" s="921"/>
      <c r="H24" s="60"/>
      <c r="I24" s="61"/>
      <c r="J24" s="907"/>
      <c r="K24" s="921"/>
      <c r="L24" s="907"/>
      <c r="M24" s="921"/>
      <c r="N24" s="1383"/>
      <c r="O24" s="921"/>
      <c r="P24" s="1383"/>
      <c r="Q24" s="798"/>
      <c r="R24" s="1384"/>
      <c r="S24" s="1366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1131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1131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1130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744" t="s">
        <v>57</v>
      </c>
      <c r="B38" s="1389" t="s">
        <v>40</v>
      </c>
      <c r="C38" s="1373">
        <f t="shared" si="3"/>
        <v>0</v>
      </c>
      <c r="D38" s="1374">
        <f t="shared" si="4"/>
        <v>0</v>
      </c>
      <c r="E38" s="1365">
        <f t="shared" si="4"/>
        <v>0</v>
      </c>
      <c r="F38" s="907"/>
      <c r="G38" s="921"/>
      <c r="H38" s="907"/>
      <c r="I38" s="921"/>
      <c r="J38" s="907"/>
      <c r="K38" s="921"/>
      <c r="L38" s="907"/>
      <c r="M38" s="921"/>
      <c r="N38" s="907"/>
      <c r="O38" s="921"/>
      <c r="P38" s="1383"/>
      <c r="Q38" s="798"/>
      <c r="R38" s="1384"/>
      <c r="S38" s="1366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1130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745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1390" t="s">
        <v>58</v>
      </c>
      <c r="B41" s="1390"/>
      <c r="C41" s="1390"/>
      <c r="D41" s="1390"/>
      <c r="E41" s="1390"/>
      <c r="F41" s="1390"/>
      <c r="G41" s="1390"/>
      <c r="H41" s="1390"/>
      <c r="I41" s="1390"/>
      <c r="J41" s="1390"/>
      <c r="K41" s="1390"/>
      <c r="L41" s="1390"/>
      <c r="M41" s="1390"/>
      <c r="N41" s="1390"/>
      <c r="O41" s="1390"/>
      <c r="P41" s="1390"/>
      <c r="Q41" s="1391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744" t="s">
        <v>59</v>
      </c>
      <c r="B42" s="3748" t="s">
        <v>27</v>
      </c>
      <c r="C42" s="3627"/>
      <c r="D42" s="3630"/>
      <c r="E42" s="3746" t="s">
        <v>28</v>
      </c>
      <c r="F42" s="3747"/>
      <c r="G42" s="3747"/>
      <c r="H42" s="3747"/>
      <c r="I42" s="3747"/>
      <c r="J42" s="3747"/>
      <c r="K42" s="3747"/>
      <c r="L42" s="3747"/>
      <c r="M42" s="3747"/>
      <c r="N42" s="3747"/>
      <c r="O42" s="3747"/>
      <c r="P42" s="3749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739"/>
      <c r="C43" s="3628"/>
      <c r="D43" s="3434"/>
      <c r="E43" s="3733" t="s">
        <v>31</v>
      </c>
      <c r="F43" s="3734"/>
      <c r="G43" s="3733" t="s">
        <v>32</v>
      </c>
      <c r="H43" s="3734"/>
      <c r="I43" s="3733" t="s">
        <v>15</v>
      </c>
      <c r="J43" s="3734"/>
      <c r="K43" s="3733" t="s">
        <v>33</v>
      </c>
      <c r="L43" s="3734"/>
      <c r="M43" s="3733" t="s">
        <v>34</v>
      </c>
      <c r="N43" s="3734"/>
      <c r="O43" s="3733" t="s">
        <v>35</v>
      </c>
      <c r="P43" s="3734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745"/>
      <c r="B44" s="1370" t="s">
        <v>17</v>
      </c>
      <c r="C44" s="1371" t="s">
        <v>18</v>
      </c>
      <c r="D44" s="1132" t="s">
        <v>19</v>
      </c>
      <c r="E44" s="1356" t="s">
        <v>18</v>
      </c>
      <c r="F44" s="1169" t="s">
        <v>19</v>
      </c>
      <c r="G44" s="1356" t="s">
        <v>18</v>
      </c>
      <c r="H44" s="1169" t="s">
        <v>19</v>
      </c>
      <c r="I44" s="1356" t="s">
        <v>18</v>
      </c>
      <c r="J44" s="1169" t="s">
        <v>19</v>
      </c>
      <c r="K44" s="1356" t="s">
        <v>18</v>
      </c>
      <c r="L44" s="1169" t="s">
        <v>19</v>
      </c>
      <c r="M44" s="1356" t="s">
        <v>18</v>
      </c>
      <c r="N44" s="1169" t="s">
        <v>19</v>
      </c>
      <c r="O44" s="1356" t="s">
        <v>18</v>
      </c>
      <c r="P44" s="1169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1392" t="s">
        <v>40</v>
      </c>
      <c r="B45" s="926">
        <f>SUM(C45+D45)</f>
        <v>0</v>
      </c>
      <c r="C45" s="121">
        <f>SUM(E45+G45+I45+K45+M45+O45)</f>
        <v>0</v>
      </c>
      <c r="D45" s="1393">
        <f>SUM(F45+H45+J45+L45+N45+P45)</f>
        <v>0</v>
      </c>
      <c r="E45" s="907"/>
      <c r="F45" s="1366"/>
      <c r="G45" s="907"/>
      <c r="H45" s="1366"/>
      <c r="I45" s="907"/>
      <c r="J45" s="921"/>
      <c r="K45" s="907"/>
      <c r="L45" s="921"/>
      <c r="M45" s="1383"/>
      <c r="N45" s="921"/>
      <c r="O45" s="1383"/>
      <c r="P45" s="921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IF(B45&lt;[5]A05!C90,"*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IF(B45&lt;[5]A05!C90,1,0)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IF(B46&lt;[5]A05!C91,"*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IF(B46&lt;[5]A05!C91,1,0)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IF(B47&lt;[5]A05!C92,"*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IF(B47&lt;[5]A05!C92,1,0)</f>
        <v>0</v>
      </c>
    </row>
    <row r="48" spans="1:105" s="12" customFormat="1" x14ac:dyDescent="0.25">
      <c r="A48" s="1394" t="s">
        <v>60</v>
      </c>
      <c r="B48" s="1395">
        <f>SUM(C48:D48)</f>
        <v>0</v>
      </c>
      <c r="C48" s="1396">
        <f t="shared" si="5"/>
        <v>0</v>
      </c>
      <c r="D48" s="1397">
        <f t="shared" si="5"/>
        <v>0</v>
      </c>
      <c r="E48" s="1363"/>
      <c r="F48" s="1364"/>
      <c r="G48" s="1363"/>
      <c r="H48" s="1364"/>
      <c r="I48" s="1363"/>
      <c r="J48" s="1376"/>
      <c r="K48" s="1363"/>
      <c r="L48" s="1376"/>
      <c r="M48" s="1398"/>
      <c r="N48" s="1376"/>
      <c r="O48" s="1398"/>
      <c r="P48" s="1376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IF(B48&lt;[5]A05!C93,"*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IF(B48&lt;[5]A05!C93,1,0)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1399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750" t="s">
        <v>21</v>
      </c>
      <c r="B50" s="3748" t="s">
        <v>5</v>
      </c>
      <c r="C50" s="3627"/>
      <c r="D50" s="3630"/>
      <c r="E50" s="3735" t="s">
        <v>28</v>
      </c>
      <c r="F50" s="3735"/>
      <c r="G50" s="3735"/>
      <c r="H50" s="373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739"/>
      <c r="C51" s="3628"/>
      <c r="D51" s="3434"/>
      <c r="E51" s="3733" t="s">
        <v>8</v>
      </c>
      <c r="F51" s="3734"/>
      <c r="G51" s="3733" t="s">
        <v>9</v>
      </c>
      <c r="H51" s="373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751"/>
      <c r="B52" s="1370" t="s">
        <v>17</v>
      </c>
      <c r="C52" s="1371" t="s">
        <v>18</v>
      </c>
      <c r="D52" s="1132" t="s">
        <v>19</v>
      </c>
      <c r="E52" s="1356" t="s">
        <v>18</v>
      </c>
      <c r="F52" s="1358" t="s">
        <v>19</v>
      </c>
      <c r="G52" s="1356" t="s">
        <v>18</v>
      </c>
      <c r="H52" s="1358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1394" t="s">
        <v>62</v>
      </c>
      <c r="B53" s="1400">
        <f>SUM(C53+D53)</f>
        <v>0</v>
      </c>
      <c r="C53" s="1401">
        <f>SUM(E53+G53)</f>
        <v>0</v>
      </c>
      <c r="D53" s="1375">
        <f>SUM(F53+H53)</f>
        <v>0</v>
      </c>
      <c r="E53" s="1402">
        <f>SUM(E54:E56)</f>
        <v>0</v>
      </c>
      <c r="F53" s="1397">
        <f>SUM(F54:F56)</f>
        <v>0</v>
      </c>
      <c r="G53" s="1403">
        <f>SUM(G54:G56)</f>
        <v>0</v>
      </c>
      <c r="H53" s="1404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748" t="s">
        <v>66</v>
      </c>
      <c r="B58" s="3630"/>
      <c r="C58" s="3744" t="s">
        <v>67</v>
      </c>
      <c r="D58" s="3733" t="s">
        <v>68</v>
      </c>
      <c r="E58" s="3740"/>
      <c r="F58" s="3740"/>
      <c r="G58" s="3740"/>
      <c r="H58" s="3740"/>
      <c r="I58" s="3752"/>
      <c r="J58" s="3639" t="s">
        <v>29</v>
      </c>
      <c r="K58" s="3630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739"/>
      <c r="B59" s="3434"/>
      <c r="C59" s="3745"/>
      <c r="D59" s="1405" t="s">
        <v>69</v>
      </c>
      <c r="E59" s="1405" t="s">
        <v>70</v>
      </c>
      <c r="F59" s="1358" t="s">
        <v>71</v>
      </c>
      <c r="G59" s="1372" t="s">
        <v>72</v>
      </c>
      <c r="H59" s="1406" t="s">
        <v>73</v>
      </c>
      <c r="I59" s="1407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905">
        <f>SUM(D60:G60)</f>
        <v>0</v>
      </c>
      <c r="D60" s="942"/>
      <c r="E60" s="942"/>
      <c r="F60" s="1366"/>
      <c r="G60" s="1408"/>
      <c r="H60" s="944"/>
      <c r="I60" s="945"/>
      <c r="J60" s="1408"/>
      <c r="K60" s="921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1409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1410"/>
      <c r="V61" s="1409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1410"/>
      <c r="V62" s="1409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1411"/>
      <c r="V63" s="1409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3514" t="s">
        <v>5</v>
      </c>
      <c r="C68" s="3245"/>
      <c r="D68" s="3246"/>
      <c r="E68" s="3602" t="s">
        <v>28</v>
      </c>
      <c r="F68" s="3602"/>
      <c r="G68" s="3602"/>
      <c r="H68" s="3603"/>
      <c r="I68" s="3537" t="s">
        <v>83</v>
      </c>
      <c r="J68" s="3538"/>
      <c r="K68" s="3536" t="s">
        <v>84</v>
      </c>
      <c r="L68" s="3538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3739"/>
      <c r="C69" s="3215"/>
      <c r="D69" s="3434"/>
      <c r="E69" s="3536" t="s">
        <v>83</v>
      </c>
      <c r="F69" s="3538"/>
      <c r="G69" s="3537" t="s">
        <v>84</v>
      </c>
      <c r="H69" s="3607"/>
      <c r="I69" s="3642" t="s">
        <v>29</v>
      </c>
      <c r="J69" s="3753" t="s">
        <v>30</v>
      </c>
      <c r="K69" s="3645" t="s">
        <v>29</v>
      </c>
      <c r="L69" s="3753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34"/>
      <c r="B70" s="1136" t="s">
        <v>17</v>
      </c>
      <c r="C70" s="1138" t="s">
        <v>18</v>
      </c>
      <c r="D70" s="1132" t="s">
        <v>19</v>
      </c>
      <c r="E70" s="1137" t="s">
        <v>18</v>
      </c>
      <c r="F70" s="1133" t="s">
        <v>19</v>
      </c>
      <c r="G70" s="1137" t="s">
        <v>18</v>
      </c>
      <c r="H70" s="1134" t="s">
        <v>19</v>
      </c>
      <c r="I70" s="3643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907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1412"/>
      <c r="V74" s="1412"/>
      <c r="W74" s="1412"/>
      <c r="X74" s="1412"/>
      <c r="Y74" s="1412"/>
      <c r="Z74" s="1411"/>
      <c r="AA74" s="1411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1411"/>
      <c r="V75" s="1411"/>
      <c r="W75" s="1411"/>
      <c r="X75" s="1411"/>
      <c r="Y75" s="1411"/>
      <c r="Z75" s="1411"/>
      <c r="AA75" s="1411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759" t="s">
        <v>88</v>
      </c>
      <c r="B76" s="3759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1411"/>
      <c r="R76" s="1411"/>
      <c r="S76" s="1411"/>
      <c r="T76" s="1411"/>
      <c r="U76" s="1411"/>
      <c r="V76" s="1411"/>
      <c r="W76" s="1411"/>
      <c r="X76" s="1411"/>
      <c r="Y76" s="1411"/>
      <c r="Z76" s="1411"/>
      <c r="AZ76" s="9"/>
    </row>
    <row r="77" spans="1:130" x14ac:dyDescent="0.25">
      <c r="A77" s="3745"/>
      <c r="B77" s="3745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1411"/>
      <c r="R77" s="1411"/>
      <c r="S77" s="1411"/>
      <c r="T77" s="1411"/>
      <c r="U77" s="1411"/>
      <c r="V77" s="1411"/>
      <c r="W77" s="1411"/>
      <c r="X77" s="1411"/>
      <c r="Y77" s="1411"/>
      <c r="Z77" s="1411"/>
      <c r="AZ77" s="9"/>
    </row>
    <row r="78" spans="1:130" x14ac:dyDescent="0.25">
      <c r="A78" s="1413" t="s">
        <v>67</v>
      </c>
      <c r="B78" s="1413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1411"/>
      <c r="R78" s="1411"/>
      <c r="S78" s="1414"/>
      <c r="T78" s="1414"/>
      <c r="U78" s="1414"/>
      <c r="V78" s="1414"/>
      <c r="W78" s="1414"/>
      <c r="X78" s="1414"/>
      <c r="Y78" s="1411"/>
      <c r="Z78" s="1411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1411"/>
      <c r="R79" s="1411"/>
      <c r="S79" s="1414"/>
      <c r="T79" s="1414"/>
      <c r="U79" s="1414"/>
      <c r="V79" s="1414"/>
      <c r="W79" s="1414"/>
      <c r="X79" s="1414"/>
      <c r="Y79" s="1411"/>
      <c r="Z79" s="1411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1411"/>
      <c r="R80" s="1411"/>
      <c r="S80" s="1414"/>
      <c r="T80" s="1414"/>
      <c r="U80" s="1414"/>
      <c r="V80" s="1414"/>
      <c r="W80" s="1414"/>
      <c r="X80" s="1414"/>
      <c r="Y80" s="1411"/>
      <c r="Z80" s="1411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1411"/>
      <c r="R81" s="1411"/>
      <c r="S81" s="1414"/>
      <c r="T81" s="1414"/>
      <c r="U81" s="1414"/>
      <c r="V81" s="1414"/>
      <c r="W81" s="1414"/>
      <c r="X81" s="1414"/>
      <c r="Y81" s="1411"/>
      <c r="Z81" s="1411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1411"/>
      <c r="R82" s="1411"/>
      <c r="S82" s="1414"/>
      <c r="T82" s="1414"/>
      <c r="U82" s="1414"/>
      <c r="V82" s="1414"/>
      <c r="W82" s="1414"/>
      <c r="X82" s="1414"/>
      <c r="Y82" s="1411"/>
      <c r="Z82" s="1411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1411"/>
      <c r="S83" s="1411"/>
      <c r="T83" s="1411"/>
      <c r="U83" s="1414"/>
      <c r="V83" s="1414"/>
      <c r="W83" s="1414"/>
      <c r="X83" s="1414"/>
      <c r="Y83" s="1414"/>
      <c r="Z83" s="1411"/>
      <c r="AA83" s="1411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1406" t="s">
        <v>93</v>
      </c>
      <c r="B84" s="1405" t="s">
        <v>94</v>
      </c>
      <c r="C84" s="1405" t="s">
        <v>95</v>
      </c>
      <c r="D84" s="1405" t="s">
        <v>96</v>
      </c>
      <c r="E84" s="1405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1415"/>
      <c r="R84" s="1415"/>
      <c r="S84" s="1415"/>
      <c r="T84" s="1416"/>
      <c r="U84" s="1416"/>
      <c r="V84" s="1416"/>
      <c r="W84" s="1416"/>
      <c r="X84" s="1416"/>
      <c r="Y84" s="1415"/>
      <c r="Z84" s="1415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1417" t="s">
        <v>98</v>
      </c>
      <c r="B85" s="942"/>
      <c r="C85" s="942"/>
      <c r="D85" s="942"/>
      <c r="E85" s="942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1418"/>
      <c r="R85" s="1418"/>
      <c r="S85" s="1418"/>
      <c r="T85" s="1419"/>
      <c r="U85" s="1419"/>
      <c r="V85" s="1419"/>
      <c r="W85" s="1419"/>
      <c r="X85" s="1419"/>
      <c r="Y85" s="1418"/>
      <c r="Z85" s="141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1420" t="s">
        <v>99</v>
      </c>
      <c r="B86" s="1421"/>
      <c r="C86" s="1421"/>
      <c r="D86" s="1421"/>
      <c r="E86" s="1421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1415"/>
      <c r="R86" s="1415"/>
      <c r="S86" s="1415"/>
      <c r="T86" s="1415"/>
      <c r="U86" s="1415"/>
      <c r="V86" s="1415"/>
      <c r="W86" s="1415"/>
      <c r="X86" s="1415"/>
      <c r="Y86" s="1415"/>
      <c r="Z86" s="1415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1422"/>
      <c r="J87" s="1423"/>
      <c r="K87" s="1422"/>
      <c r="L87" s="1415"/>
      <c r="M87" s="1415"/>
      <c r="N87" s="1415"/>
      <c r="O87" s="1415"/>
      <c r="P87" s="1424"/>
      <c r="Q87" s="1423"/>
      <c r="R87" s="1415"/>
      <c r="S87" s="1415"/>
      <c r="T87" s="1415"/>
      <c r="U87" s="1415"/>
      <c r="V87" s="1415"/>
      <c r="W87" s="1415"/>
      <c r="X87" s="1415"/>
      <c r="Y87" s="1415"/>
      <c r="Z87" s="1415"/>
      <c r="AA87" s="1415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760" t="s">
        <v>101</v>
      </c>
      <c r="B88" s="3761"/>
      <c r="C88" s="1425" t="s">
        <v>102</v>
      </c>
      <c r="D88" s="1426" t="s">
        <v>103</v>
      </c>
      <c r="E88" s="1426" t="s">
        <v>104</v>
      </c>
      <c r="F88" s="1426" t="s">
        <v>105</v>
      </c>
      <c r="G88" s="223"/>
      <c r="H88" s="223"/>
      <c r="I88" s="1427"/>
      <c r="J88" s="1427"/>
      <c r="K88" s="1422"/>
      <c r="L88" s="1415"/>
      <c r="M88" s="1415"/>
      <c r="N88" s="1415"/>
      <c r="O88" s="1415"/>
      <c r="P88" s="1415"/>
      <c r="Q88" s="1415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761" t="s">
        <v>106</v>
      </c>
      <c r="B89" s="1392" t="s">
        <v>107</v>
      </c>
      <c r="C89" s="942"/>
      <c r="D89" s="1428"/>
      <c r="E89" s="942"/>
      <c r="F89" s="942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1429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1415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1415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1415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1423"/>
      <c r="L93" s="1430"/>
      <c r="M93" s="1430"/>
      <c r="N93" s="1415"/>
      <c r="O93" s="1415"/>
      <c r="P93" s="1415"/>
      <c r="Q93" s="1415"/>
      <c r="R93" s="1415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762" t="s">
        <v>113</v>
      </c>
      <c r="B94" s="3761"/>
      <c r="C94" s="3754" t="s">
        <v>67</v>
      </c>
      <c r="D94" s="3755"/>
      <c r="E94" s="3756"/>
      <c r="F94" s="3754" t="s">
        <v>114</v>
      </c>
      <c r="G94" s="3756"/>
      <c r="H94" s="3754" t="s">
        <v>115</v>
      </c>
      <c r="I94" s="3756"/>
      <c r="J94" s="1431"/>
      <c r="K94" s="1416"/>
      <c r="L94" s="1430"/>
      <c r="M94" s="1430"/>
      <c r="N94" s="1416"/>
      <c r="O94" s="1416"/>
      <c r="P94" s="1415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1432" t="s">
        <v>17</v>
      </c>
      <c r="D95" s="1433" t="s">
        <v>18</v>
      </c>
      <c r="E95" s="1434" t="s">
        <v>19</v>
      </c>
      <c r="F95" s="1356" t="s">
        <v>18</v>
      </c>
      <c r="G95" s="1434" t="s">
        <v>19</v>
      </c>
      <c r="H95" s="1356" t="s">
        <v>18</v>
      </c>
      <c r="I95" s="1435" t="s">
        <v>19</v>
      </c>
      <c r="J95" s="1431"/>
      <c r="K95" s="1416"/>
      <c r="L95" s="1416"/>
      <c r="M95" s="1430"/>
      <c r="N95" s="1430"/>
      <c r="O95" s="1416"/>
      <c r="P95" s="1416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754" t="s">
        <v>67</v>
      </c>
      <c r="B96" s="3756"/>
      <c r="C96" s="1402">
        <f>SUM(C97:C101)</f>
        <v>0</v>
      </c>
      <c r="D96" s="1436">
        <f t="shared" ref="D96:I96" si="9">SUM(D97:D101)</f>
        <v>0</v>
      </c>
      <c r="E96" s="1437">
        <f t="shared" si="9"/>
        <v>0</v>
      </c>
      <c r="F96" s="1438">
        <f>SUM(F97:F101)</f>
        <v>0</v>
      </c>
      <c r="G96" s="1404">
        <f t="shared" si="9"/>
        <v>0</v>
      </c>
      <c r="H96" s="1438">
        <f t="shared" si="9"/>
        <v>0</v>
      </c>
      <c r="I96" s="1404">
        <f t="shared" si="9"/>
        <v>0</v>
      </c>
      <c r="J96" s="1439"/>
      <c r="K96" s="1416"/>
      <c r="L96" s="1416"/>
      <c r="M96" s="1430"/>
      <c r="N96" s="1430"/>
      <c r="O96" s="1440"/>
      <c r="P96" s="1440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757" t="s">
        <v>22</v>
      </c>
      <c r="B97" s="3758"/>
      <c r="C97" s="1441">
        <f>SUM(D97+E97)</f>
        <v>0</v>
      </c>
      <c r="D97" s="1442">
        <f>SUM(F97+H97)</f>
        <v>0</v>
      </c>
      <c r="E97" s="1443">
        <f t="shared" ref="D97:E101" si="10">SUM(G97+I97)</f>
        <v>0</v>
      </c>
      <c r="F97" s="1444"/>
      <c r="G97" s="1445"/>
      <c r="H97" s="1444"/>
      <c r="I97" s="1446"/>
      <c r="J97" s="1447"/>
      <c r="K97" s="1416"/>
      <c r="L97" s="1416"/>
      <c r="M97" s="1430"/>
      <c r="N97" s="1430"/>
      <c r="O97" s="1440"/>
      <c r="P97" s="1440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1447"/>
      <c r="K98" s="1416"/>
      <c r="L98" s="1416"/>
      <c r="M98" s="1430"/>
      <c r="N98" s="1430"/>
      <c r="O98" s="1440"/>
      <c r="P98" s="1440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1447"/>
      <c r="K99" s="1416"/>
      <c r="L99" s="1416"/>
      <c r="M99" s="1430"/>
      <c r="N99" s="1430"/>
      <c r="O99" s="1440"/>
      <c r="P99" s="1440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1447"/>
      <c r="K100" s="1416"/>
      <c r="L100" s="1416"/>
      <c r="M100" s="1430"/>
      <c r="N100" s="1430"/>
      <c r="O100" s="1440"/>
      <c r="P100" s="1440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1447"/>
      <c r="K101" s="1416"/>
      <c r="L101" s="1416"/>
      <c r="M101" s="1430"/>
      <c r="N101" s="1430"/>
      <c r="O101" s="1440"/>
      <c r="P101" s="1440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763" t="s">
        <v>120</v>
      </c>
      <c r="B104" s="3272"/>
      <c r="C104" s="3760" t="s">
        <v>121</v>
      </c>
      <c r="D104" s="3245"/>
      <c r="E104" s="3246"/>
      <c r="F104" s="3765" t="s">
        <v>28</v>
      </c>
      <c r="G104" s="3766"/>
      <c r="H104" s="3766"/>
      <c r="I104" s="3766"/>
      <c r="J104" s="3766"/>
      <c r="K104" s="3766"/>
      <c r="L104" s="3766"/>
      <c r="M104" s="3766"/>
      <c r="N104" s="3766"/>
      <c r="O104" s="3766"/>
      <c r="P104" s="3766"/>
      <c r="Q104" s="3766"/>
      <c r="R104" s="3766"/>
      <c r="S104" s="3766"/>
      <c r="T104" s="3766"/>
      <c r="U104" s="3767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549"/>
      <c r="C105" s="3182"/>
      <c r="D105" s="3215"/>
      <c r="E105" s="3177"/>
      <c r="F105" s="3754" t="s">
        <v>122</v>
      </c>
      <c r="G105" s="3755"/>
      <c r="H105" s="3754" t="s">
        <v>123</v>
      </c>
      <c r="I105" s="3756"/>
      <c r="J105" s="3754" t="s">
        <v>124</v>
      </c>
      <c r="K105" s="3756"/>
      <c r="L105" s="3754" t="s">
        <v>125</v>
      </c>
      <c r="M105" s="3756"/>
      <c r="N105" s="3754" t="s">
        <v>126</v>
      </c>
      <c r="O105" s="3756"/>
      <c r="P105" s="3754" t="s">
        <v>127</v>
      </c>
      <c r="Q105" s="3756"/>
      <c r="R105" s="3754" t="s">
        <v>128</v>
      </c>
      <c r="S105" s="3756"/>
      <c r="T105" s="3754" t="s">
        <v>129</v>
      </c>
      <c r="U105" s="3756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764"/>
      <c r="B106" s="3660"/>
      <c r="C106" s="1432" t="s">
        <v>17</v>
      </c>
      <c r="D106" s="1371" t="s">
        <v>18</v>
      </c>
      <c r="E106" s="1129" t="s">
        <v>19</v>
      </c>
      <c r="F106" s="1356" t="s">
        <v>18</v>
      </c>
      <c r="G106" s="1122" t="s">
        <v>19</v>
      </c>
      <c r="H106" s="1356" t="s">
        <v>18</v>
      </c>
      <c r="I106" s="1121" t="s">
        <v>19</v>
      </c>
      <c r="J106" s="1356" t="s">
        <v>18</v>
      </c>
      <c r="K106" s="1121" t="s">
        <v>19</v>
      </c>
      <c r="L106" s="1356" t="s">
        <v>18</v>
      </c>
      <c r="M106" s="1121" t="s">
        <v>19</v>
      </c>
      <c r="N106" s="1356" t="s">
        <v>18</v>
      </c>
      <c r="O106" s="1121" t="s">
        <v>19</v>
      </c>
      <c r="P106" s="1356" t="s">
        <v>18</v>
      </c>
      <c r="Q106" s="1121" t="s">
        <v>19</v>
      </c>
      <c r="R106" s="1356" t="s">
        <v>18</v>
      </c>
      <c r="S106" s="1121" t="s">
        <v>19</v>
      </c>
      <c r="T106" s="1356" t="s">
        <v>18</v>
      </c>
      <c r="U106" s="1121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555" t="s">
        <v>130</v>
      </c>
      <c r="B107" s="3555"/>
      <c r="C107" s="1000">
        <f>SUM(D107+E107)</f>
        <v>0</v>
      </c>
      <c r="D107" s="39">
        <f>+H107+J107+L107+N107+P107+R107+T107</f>
        <v>0</v>
      </c>
      <c r="E107" s="1365">
        <f>+I107+K107+M107+O107+Q107+S107+U107</f>
        <v>0</v>
      </c>
      <c r="F107" s="1002"/>
      <c r="G107" s="1448"/>
      <c r="H107" s="907"/>
      <c r="I107" s="921"/>
      <c r="J107" s="907"/>
      <c r="K107" s="921"/>
      <c r="L107" s="907"/>
      <c r="M107" s="921"/>
      <c r="N107" s="907"/>
      <c r="O107" s="921"/>
      <c r="P107" s="1383"/>
      <c r="Q107" s="921"/>
      <c r="R107" s="1383"/>
      <c r="S107" s="921"/>
      <c r="T107" s="1383"/>
      <c r="U107" s="921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758"/>
      <c r="Q112" s="1005"/>
      <c r="R112" s="758"/>
      <c r="S112" s="1005"/>
      <c r="T112" s="758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770" t="s">
        <v>136</v>
      </c>
      <c r="B113" s="1449" t="s">
        <v>137</v>
      </c>
      <c r="C113" s="1450">
        <f t="shared" si="11"/>
        <v>0</v>
      </c>
      <c r="D113" s="1451">
        <f t="shared" ref="D113:E115" si="13">SUM(F113+H113+J113+L113+N113+P113+R113+T113)</f>
        <v>0</v>
      </c>
      <c r="E113" s="1365">
        <f t="shared" si="13"/>
        <v>0</v>
      </c>
      <c r="F113" s="907"/>
      <c r="G113" s="1452"/>
      <c r="H113" s="907"/>
      <c r="I113" s="1366"/>
      <c r="J113" s="907"/>
      <c r="K113" s="921"/>
      <c r="L113" s="907"/>
      <c r="M113" s="921"/>
      <c r="N113" s="907"/>
      <c r="O113" s="1366"/>
      <c r="P113" s="907"/>
      <c r="Q113" s="1366"/>
      <c r="R113" s="907"/>
      <c r="S113" s="1366"/>
      <c r="T113" s="907"/>
      <c r="U113" s="1366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189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1453"/>
      <c r="K116" s="1453"/>
      <c r="L116" s="1454"/>
      <c r="M116" s="1455"/>
      <c r="N116" s="1456"/>
      <c r="O116" s="311"/>
      <c r="P116" s="1456"/>
      <c r="Q116" s="1457"/>
      <c r="R116" s="1458"/>
      <c r="S116" s="1458"/>
      <c r="T116" s="1456"/>
      <c r="U116" s="1456"/>
      <c r="V116" s="1456"/>
      <c r="W116" s="1245"/>
      <c r="X116" s="1456"/>
      <c r="Y116" s="1245"/>
      <c r="Z116" s="1459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50" t="s">
        <v>27</v>
      </c>
      <c r="D117" s="3256"/>
      <c r="E117" s="3526"/>
      <c r="F117" s="3765" t="s">
        <v>28</v>
      </c>
      <c r="G117" s="3766"/>
      <c r="H117" s="3766"/>
      <c r="I117" s="3766"/>
      <c r="J117" s="3766"/>
      <c r="K117" s="3766"/>
      <c r="L117" s="3766"/>
      <c r="M117" s="3766"/>
      <c r="N117" s="3766"/>
      <c r="O117" s="3766"/>
      <c r="P117" s="3766"/>
      <c r="Q117" s="3766"/>
      <c r="R117" s="3766"/>
      <c r="S117" s="3766"/>
      <c r="T117" s="3258"/>
      <c r="U117" s="3258"/>
      <c r="V117" s="3766"/>
      <c r="W117" s="3766"/>
      <c r="X117" s="3766"/>
      <c r="Y117" s="3766"/>
      <c r="Z117" s="3766"/>
      <c r="AA117" s="3767"/>
      <c r="AY117" s="9"/>
      <c r="AZ117" s="9"/>
    </row>
    <row r="118" spans="1:130" ht="15" customHeight="1" x14ac:dyDescent="0.25">
      <c r="A118" s="3188"/>
      <c r="B118" s="3188"/>
      <c r="C118" s="3182"/>
      <c r="D118" s="3215"/>
      <c r="E118" s="3177"/>
      <c r="F118" s="3754" t="s">
        <v>141</v>
      </c>
      <c r="G118" s="3756"/>
      <c r="H118" s="3754" t="s">
        <v>142</v>
      </c>
      <c r="I118" s="3756"/>
      <c r="J118" s="3754" t="s">
        <v>143</v>
      </c>
      <c r="K118" s="3756"/>
      <c r="L118" s="3755" t="s">
        <v>144</v>
      </c>
      <c r="M118" s="3756"/>
      <c r="N118" s="3754" t="s">
        <v>145</v>
      </c>
      <c r="O118" s="3756"/>
      <c r="P118" s="3754" t="s">
        <v>146</v>
      </c>
      <c r="Q118" s="3756"/>
      <c r="R118" s="3754" t="s">
        <v>147</v>
      </c>
      <c r="S118" s="3756"/>
      <c r="T118" s="3754" t="s">
        <v>148</v>
      </c>
      <c r="U118" s="3756"/>
      <c r="V118" s="3754" t="s">
        <v>149</v>
      </c>
      <c r="W118" s="3756"/>
      <c r="X118" s="3754" t="s">
        <v>150</v>
      </c>
      <c r="Y118" s="3756"/>
      <c r="Z118" s="3768" t="s">
        <v>129</v>
      </c>
      <c r="AA118" s="3769"/>
      <c r="AY118" s="9"/>
      <c r="AZ118" s="9"/>
    </row>
    <row r="119" spans="1:130" ht="21" x14ac:dyDescent="0.25">
      <c r="A119" s="3189"/>
      <c r="B119" s="3189"/>
      <c r="C119" s="1356" t="s">
        <v>17</v>
      </c>
      <c r="D119" s="1371" t="s">
        <v>18</v>
      </c>
      <c r="E119" s="1435" t="s">
        <v>19</v>
      </c>
      <c r="F119" s="1356" t="s">
        <v>18</v>
      </c>
      <c r="G119" s="1129" t="s">
        <v>19</v>
      </c>
      <c r="H119" s="1356" t="s">
        <v>18</v>
      </c>
      <c r="I119" s="1129" t="s">
        <v>19</v>
      </c>
      <c r="J119" s="1356" t="s">
        <v>18</v>
      </c>
      <c r="K119" s="1129" t="s">
        <v>19</v>
      </c>
      <c r="L119" s="1433" t="s">
        <v>18</v>
      </c>
      <c r="M119" s="1129" t="s">
        <v>19</v>
      </c>
      <c r="N119" s="1356" t="s">
        <v>18</v>
      </c>
      <c r="O119" s="1129" t="s">
        <v>19</v>
      </c>
      <c r="P119" s="1356" t="s">
        <v>18</v>
      </c>
      <c r="Q119" s="1129" t="s">
        <v>19</v>
      </c>
      <c r="R119" s="1356" t="s">
        <v>18</v>
      </c>
      <c r="S119" s="1405" t="s">
        <v>19</v>
      </c>
      <c r="T119" s="1356" t="s">
        <v>18</v>
      </c>
      <c r="U119" s="1129" t="s">
        <v>19</v>
      </c>
      <c r="V119" s="1356" t="s">
        <v>18</v>
      </c>
      <c r="W119" s="1129" t="s">
        <v>19</v>
      </c>
      <c r="X119" s="1356" t="s">
        <v>18</v>
      </c>
      <c r="Y119" s="1129" t="s">
        <v>19</v>
      </c>
      <c r="Z119" s="1460" t="s">
        <v>18</v>
      </c>
      <c r="AA119" s="1250" t="s">
        <v>19</v>
      </c>
      <c r="AY119" s="9"/>
      <c r="AZ119" s="9"/>
    </row>
    <row r="120" spans="1:130" x14ac:dyDescent="0.25">
      <c r="A120" s="3561" t="s">
        <v>151</v>
      </c>
      <c r="B120" s="920" t="s">
        <v>152</v>
      </c>
      <c r="C120" s="1014">
        <f t="shared" ref="C120:C149" si="14">SUM(D120+E120)</f>
        <v>0</v>
      </c>
      <c r="D120" s="325">
        <f>SUM(F120+H120+J120+L120+N120+P120+R120+T120+V120+X120+Z120)</f>
        <v>0</v>
      </c>
      <c r="E120" s="1015">
        <f>SUM(G120+I120+K120+M120+O120+Q120+S120+U120+W120+Y120+AA120)</f>
        <v>0</v>
      </c>
      <c r="F120" s="907"/>
      <c r="G120" s="1366"/>
      <c r="H120" s="907"/>
      <c r="I120" s="921"/>
      <c r="J120" s="907"/>
      <c r="K120" s="921"/>
      <c r="L120" s="1461"/>
      <c r="M120" s="921"/>
      <c r="N120" s="907"/>
      <c r="O120" s="921"/>
      <c r="P120" s="907"/>
      <c r="Q120" s="921"/>
      <c r="R120" s="907"/>
      <c r="S120" s="921"/>
      <c r="T120" s="907"/>
      <c r="U120" s="921"/>
      <c r="V120" s="1383"/>
      <c r="W120" s="921"/>
      <c r="X120" s="1383"/>
      <c r="Y120" s="921"/>
      <c r="Z120" s="1452"/>
      <c r="AA120" s="1017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1130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1130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561" t="s">
        <v>157</v>
      </c>
      <c r="B125" s="920" t="s">
        <v>152</v>
      </c>
      <c r="C125" s="1014">
        <f t="shared" si="14"/>
        <v>0</v>
      </c>
      <c r="D125" s="325">
        <f t="shared" si="15"/>
        <v>0</v>
      </c>
      <c r="E125" s="1015">
        <f t="shared" si="15"/>
        <v>0</v>
      </c>
      <c r="F125" s="907"/>
      <c r="G125" s="1366"/>
      <c r="H125" s="907"/>
      <c r="I125" s="921"/>
      <c r="J125" s="907"/>
      <c r="K125" s="921"/>
      <c r="L125" s="1461"/>
      <c r="M125" s="921"/>
      <c r="N125" s="907"/>
      <c r="O125" s="921"/>
      <c r="P125" s="907"/>
      <c r="Q125" s="921"/>
      <c r="R125" s="907"/>
      <c r="S125" s="921"/>
      <c r="T125" s="907"/>
      <c r="U125" s="921"/>
      <c r="V125" s="1383"/>
      <c r="W125" s="921"/>
      <c r="X125" s="1383"/>
      <c r="Y125" s="921"/>
      <c r="Z125" s="1452"/>
      <c r="AA125" s="1017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1130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1130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770" t="s">
        <v>158</v>
      </c>
      <c r="B130" s="920" t="s">
        <v>152</v>
      </c>
      <c r="C130" s="1014">
        <f t="shared" si="14"/>
        <v>0</v>
      </c>
      <c r="D130" s="325">
        <f t="shared" si="15"/>
        <v>0</v>
      </c>
      <c r="E130" s="1015">
        <f t="shared" si="15"/>
        <v>0</v>
      </c>
      <c r="F130" s="907"/>
      <c r="G130" s="1366"/>
      <c r="H130" s="907"/>
      <c r="I130" s="921"/>
      <c r="J130" s="907"/>
      <c r="K130" s="921"/>
      <c r="L130" s="1461"/>
      <c r="M130" s="921"/>
      <c r="N130" s="907"/>
      <c r="O130" s="921"/>
      <c r="P130" s="907"/>
      <c r="Q130" s="921"/>
      <c r="R130" s="907"/>
      <c r="S130" s="921"/>
      <c r="T130" s="907"/>
      <c r="U130" s="921"/>
      <c r="V130" s="1383"/>
      <c r="W130" s="921"/>
      <c r="X130" s="1383"/>
      <c r="Y130" s="921"/>
      <c r="Z130" s="1452"/>
      <c r="AA130" s="1017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1130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1130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189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561" t="s">
        <v>159</v>
      </c>
      <c r="B135" s="920" t="s">
        <v>152</v>
      </c>
      <c r="C135" s="1014">
        <f t="shared" si="14"/>
        <v>0</v>
      </c>
      <c r="D135" s="325">
        <f t="shared" si="15"/>
        <v>0</v>
      </c>
      <c r="E135" s="1015">
        <f t="shared" si="15"/>
        <v>0</v>
      </c>
      <c r="F135" s="907"/>
      <c r="G135" s="1366"/>
      <c r="H135" s="907"/>
      <c r="I135" s="921"/>
      <c r="J135" s="907"/>
      <c r="K135" s="921"/>
      <c r="L135" s="1461"/>
      <c r="M135" s="921"/>
      <c r="N135" s="907"/>
      <c r="O135" s="921"/>
      <c r="P135" s="907"/>
      <c r="Q135" s="921"/>
      <c r="R135" s="907"/>
      <c r="S135" s="921"/>
      <c r="T135" s="907"/>
      <c r="U135" s="921"/>
      <c r="V135" s="1383"/>
      <c r="W135" s="921"/>
      <c r="X135" s="1383"/>
      <c r="Y135" s="921"/>
      <c r="Z135" s="1452"/>
      <c r="AA135" s="1017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1130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1130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561" t="s">
        <v>160</v>
      </c>
      <c r="B140" s="920" t="s">
        <v>152</v>
      </c>
      <c r="C140" s="1014">
        <f t="shared" si="14"/>
        <v>0</v>
      </c>
      <c r="D140" s="325">
        <f t="shared" si="15"/>
        <v>0</v>
      </c>
      <c r="E140" s="1015">
        <f t="shared" si="15"/>
        <v>0</v>
      </c>
      <c r="F140" s="907"/>
      <c r="G140" s="1366"/>
      <c r="H140" s="907"/>
      <c r="I140" s="921"/>
      <c r="J140" s="907"/>
      <c r="K140" s="921"/>
      <c r="L140" s="1461"/>
      <c r="M140" s="921"/>
      <c r="N140" s="907"/>
      <c r="O140" s="921"/>
      <c r="P140" s="907"/>
      <c r="Q140" s="921"/>
      <c r="R140" s="907"/>
      <c r="S140" s="921"/>
      <c r="T140" s="907"/>
      <c r="U140" s="921"/>
      <c r="V140" s="1383"/>
      <c r="W140" s="921"/>
      <c r="X140" s="1383"/>
      <c r="Y140" s="921"/>
      <c r="Z140" s="1452"/>
      <c r="AA140" s="1017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1130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1130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770" t="s">
        <v>161</v>
      </c>
      <c r="B145" s="920" t="s">
        <v>152</v>
      </c>
      <c r="C145" s="1014">
        <f t="shared" si="14"/>
        <v>0</v>
      </c>
      <c r="D145" s="325">
        <f t="shared" si="15"/>
        <v>0</v>
      </c>
      <c r="E145" s="1015">
        <f t="shared" si="15"/>
        <v>0</v>
      </c>
      <c r="F145" s="907"/>
      <c r="G145" s="1366"/>
      <c r="H145" s="907"/>
      <c r="I145" s="921"/>
      <c r="J145" s="907"/>
      <c r="K145" s="921"/>
      <c r="L145" s="1461"/>
      <c r="M145" s="921"/>
      <c r="N145" s="907"/>
      <c r="O145" s="921"/>
      <c r="P145" s="907"/>
      <c r="Q145" s="921"/>
      <c r="R145" s="907"/>
      <c r="S145" s="921"/>
      <c r="T145" s="907"/>
      <c r="U145" s="921"/>
      <c r="V145" s="1383"/>
      <c r="W145" s="921"/>
      <c r="X145" s="1383"/>
      <c r="Y145" s="921"/>
      <c r="Z145" s="1452"/>
      <c r="AA145" s="1017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1130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1130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771" t="s">
        <v>162</v>
      </c>
      <c r="B150" s="3772"/>
      <c r="C150" s="1462">
        <f>SUM(C120:C149)</f>
        <v>0</v>
      </c>
      <c r="D150" s="1463">
        <f>SUM(D120:D149)</f>
        <v>0</v>
      </c>
      <c r="E150" s="1464">
        <f>SUM(E120:E149)</f>
        <v>0</v>
      </c>
      <c r="F150" s="1465">
        <f>SUM(F120:F149)</f>
        <v>0</v>
      </c>
      <c r="G150" s="1466">
        <f t="shared" ref="G150:AA150" si="16">SUM(G120:G149)</f>
        <v>0</v>
      </c>
      <c r="H150" s="1465">
        <f t="shared" si="16"/>
        <v>0</v>
      </c>
      <c r="I150" s="1466">
        <f t="shared" si="16"/>
        <v>0</v>
      </c>
      <c r="J150" s="1465">
        <f t="shared" si="16"/>
        <v>0</v>
      </c>
      <c r="K150" s="1466">
        <f t="shared" si="16"/>
        <v>0</v>
      </c>
      <c r="L150" s="1465">
        <f t="shared" si="16"/>
        <v>0</v>
      </c>
      <c r="M150" s="1466">
        <f t="shared" si="16"/>
        <v>0</v>
      </c>
      <c r="N150" s="1465">
        <f t="shared" si="16"/>
        <v>0</v>
      </c>
      <c r="O150" s="1466">
        <f t="shared" si="16"/>
        <v>0</v>
      </c>
      <c r="P150" s="1465">
        <f t="shared" si="16"/>
        <v>0</v>
      </c>
      <c r="Q150" s="1466">
        <f t="shared" si="16"/>
        <v>0</v>
      </c>
      <c r="R150" s="1465">
        <f t="shared" si="16"/>
        <v>0</v>
      </c>
      <c r="S150" s="1466">
        <f t="shared" si="16"/>
        <v>0</v>
      </c>
      <c r="T150" s="1465">
        <f t="shared" si="16"/>
        <v>0</v>
      </c>
      <c r="U150" s="1466">
        <f t="shared" si="16"/>
        <v>0</v>
      </c>
      <c r="V150" s="1465">
        <f t="shared" si="16"/>
        <v>0</v>
      </c>
      <c r="W150" s="1466">
        <f t="shared" si="16"/>
        <v>0</v>
      </c>
      <c r="X150" s="1465">
        <f t="shared" si="16"/>
        <v>0</v>
      </c>
      <c r="Y150" s="1466">
        <f t="shared" si="16"/>
        <v>0</v>
      </c>
      <c r="Z150" s="1467">
        <f t="shared" si="16"/>
        <v>0</v>
      </c>
      <c r="AA150" s="1468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50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50"/>
      <c r="B153" s="1130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50"/>
      <c r="B154" s="1130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50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1469"/>
      <c r="W155" s="367"/>
      <c r="X155" s="1469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760" t="s">
        <v>164</v>
      </c>
      <c r="B156" s="920" t="s">
        <v>152</v>
      </c>
      <c r="C156" s="1014">
        <f t="shared" si="18"/>
        <v>0</v>
      </c>
      <c r="D156" s="325">
        <f t="shared" si="19"/>
        <v>0</v>
      </c>
      <c r="E156" s="1015">
        <f t="shared" si="17"/>
        <v>0</v>
      </c>
      <c r="F156" s="907"/>
      <c r="G156" s="1366"/>
      <c r="H156" s="907"/>
      <c r="I156" s="921"/>
      <c r="J156" s="907"/>
      <c r="K156" s="921"/>
      <c r="L156" s="1461"/>
      <c r="M156" s="921"/>
      <c r="N156" s="907"/>
      <c r="O156" s="921"/>
      <c r="P156" s="907"/>
      <c r="Q156" s="921"/>
      <c r="R156" s="907"/>
      <c r="S156" s="921"/>
      <c r="T156" s="907"/>
      <c r="U156" s="921"/>
      <c r="V156" s="1383"/>
      <c r="W156" s="921"/>
      <c r="X156" s="1383"/>
      <c r="Y156" s="921"/>
      <c r="Z156" s="1452"/>
      <c r="AA156" s="1017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50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50"/>
      <c r="B158" s="1130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50"/>
      <c r="B159" s="1130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771" t="s">
        <v>162</v>
      </c>
      <c r="B161" s="3772"/>
      <c r="C161" s="1462">
        <f>SUM(C151:C160)</f>
        <v>0</v>
      </c>
      <c r="D161" s="1463">
        <f>SUM(D151:D160)</f>
        <v>0</v>
      </c>
      <c r="E161" s="1464">
        <f>SUM(E151:E160)</f>
        <v>0</v>
      </c>
      <c r="F161" s="1462">
        <f>SUM(F151:F160)</f>
        <v>0</v>
      </c>
      <c r="G161" s="1466">
        <f t="shared" ref="G161:AA161" si="20">SUM(G151:G160)</f>
        <v>0</v>
      </c>
      <c r="H161" s="1462">
        <f t="shared" si="20"/>
        <v>0</v>
      </c>
      <c r="I161" s="1466">
        <f t="shared" si="20"/>
        <v>0</v>
      </c>
      <c r="J161" s="1462">
        <f t="shared" si="20"/>
        <v>0</v>
      </c>
      <c r="K161" s="1466">
        <f t="shared" si="20"/>
        <v>0</v>
      </c>
      <c r="L161" s="1462">
        <f t="shared" si="20"/>
        <v>0</v>
      </c>
      <c r="M161" s="1466">
        <f t="shared" si="20"/>
        <v>0</v>
      </c>
      <c r="N161" s="1462">
        <f t="shared" si="20"/>
        <v>0</v>
      </c>
      <c r="O161" s="1466">
        <f t="shared" si="20"/>
        <v>0</v>
      </c>
      <c r="P161" s="1462">
        <f t="shared" si="20"/>
        <v>0</v>
      </c>
      <c r="Q161" s="1466">
        <f t="shared" si="20"/>
        <v>0</v>
      </c>
      <c r="R161" s="1462">
        <f t="shared" si="20"/>
        <v>0</v>
      </c>
      <c r="S161" s="1466">
        <f t="shared" si="20"/>
        <v>0</v>
      </c>
      <c r="T161" s="1462">
        <f t="shared" si="20"/>
        <v>0</v>
      </c>
      <c r="U161" s="1466">
        <f t="shared" si="20"/>
        <v>0</v>
      </c>
      <c r="V161" s="1462">
        <f t="shared" si="20"/>
        <v>0</v>
      </c>
      <c r="W161" s="1466">
        <f t="shared" si="20"/>
        <v>0</v>
      </c>
      <c r="X161" s="1462">
        <f t="shared" si="20"/>
        <v>0</v>
      </c>
      <c r="Y161" s="1466">
        <f t="shared" si="20"/>
        <v>0</v>
      </c>
      <c r="Z161" s="1470">
        <f t="shared" si="20"/>
        <v>0</v>
      </c>
      <c r="AA161" s="1468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3760" t="s">
        <v>67</v>
      </c>
      <c r="D163" s="3245"/>
      <c r="E163" s="3246"/>
      <c r="F163" s="3754" t="s">
        <v>28</v>
      </c>
      <c r="G163" s="3755"/>
      <c r="H163" s="3755"/>
      <c r="I163" s="3755"/>
      <c r="J163" s="3755"/>
      <c r="K163" s="3755"/>
      <c r="L163" s="3755"/>
      <c r="M163" s="3755"/>
      <c r="N163" s="3755"/>
      <c r="O163" s="3755"/>
      <c r="P163" s="3755"/>
      <c r="Q163" s="3755"/>
      <c r="R163" s="3755"/>
      <c r="S163" s="3755"/>
      <c r="T163" s="3755"/>
      <c r="U163" s="3755"/>
      <c r="V163" s="3755"/>
      <c r="W163" s="3755"/>
      <c r="X163" s="3755"/>
      <c r="Y163" s="3755"/>
      <c r="Z163" s="3755"/>
      <c r="AA163" s="3755"/>
      <c r="AB163" s="3755"/>
      <c r="AC163" s="3755"/>
      <c r="AD163" s="3755"/>
      <c r="AE163" s="3755"/>
      <c r="AF163" s="3755"/>
      <c r="AG163" s="3755"/>
      <c r="AH163" s="3755"/>
      <c r="AI163" s="3755"/>
      <c r="AJ163" s="3755"/>
      <c r="AK163" s="3755"/>
      <c r="AL163" s="3755"/>
      <c r="AM163" s="3756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3182"/>
      <c r="D164" s="3215"/>
      <c r="E164" s="3177"/>
      <c r="F164" s="3754" t="s">
        <v>166</v>
      </c>
      <c r="G164" s="3756"/>
      <c r="H164" s="3754" t="s">
        <v>167</v>
      </c>
      <c r="I164" s="3756"/>
      <c r="J164" s="3754" t="s">
        <v>145</v>
      </c>
      <c r="K164" s="3756"/>
      <c r="L164" s="3773" t="s">
        <v>146</v>
      </c>
      <c r="M164" s="3774"/>
      <c r="N164" s="3774" t="s">
        <v>147</v>
      </c>
      <c r="O164" s="3775"/>
      <c r="P164" s="3754" t="s">
        <v>168</v>
      </c>
      <c r="Q164" s="3756"/>
      <c r="R164" s="3755" t="s">
        <v>169</v>
      </c>
      <c r="S164" s="3756"/>
      <c r="T164" s="3755" t="s">
        <v>170</v>
      </c>
      <c r="U164" s="3756"/>
      <c r="V164" s="3754" t="s">
        <v>171</v>
      </c>
      <c r="W164" s="3756"/>
      <c r="X164" s="3755" t="s">
        <v>172</v>
      </c>
      <c r="Y164" s="3756"/>
      <c r="Z164" s="3768" t="s">
        <v>173</v>
      </c>
      <c r="AA164" s="3769"/>
      <c r="AB164" s="3768" t="s">
        <v>174</v>
      </c>
      <c r="AC164" s="3769"/>
      <c r="AD164" s="3768" t="s">
        <v>175</v>
      </c>
      <c r="AE164" s="3769"/>
      <c r="AF164" s="3768" t="s">
        <v>149</v>
      </c>
      <c r="AG164" s="3769"/>
      <c r="AH164" s="3768" t="s">
        <v>176</v>
      </c>
      <c r="AI164" s="3769"/>
      <c r="AJ164" s="3768" t="s">
        <v>177</v>
      </c>
      <c r="AK164" s="3769"/>
      <c r="AL164" s="3776" t="s">
        <v>129</v>
      </c>
      <c r="AM164" s="3769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177"/>
      <c r="C165" s="1432" t="s">
        <v>17</v>
      </c>
      <c r="D165" s="1471" t="s">
        <v>18</v>
      </c>
      <c r="E165" s="1139" t="s">
        <v>19</v>
      </c>
      <c r="F165" s="1472" t="s">
        <v>18</v>
      </c>
      <c r="G165" s="1139" t="s">
        <v>19</v>
      </c>
      <c r="H165" s="1472" t="s">
        <v>18</v>
      </c>
      <c r="I165" s="1139" t="s">
        <v>19</v>
      </c>
      <c r="J165" s="1472" t="s">
        <v>18</v>
      </c>
      <c r="K165" s="1139" t="s">
        <v>19</v>
      </c>
      <c r="L165" s="1356" t="s">
        <v>18</v>
      </c>
      <c r="M165" s="388" t="s">
        <v>19</v>
      </c>
      <c r="N165" s="1371" t="s">
        <v>18</v>
      </c>
      <c r="O165" s="1435" t="s">
        <v>19</v>
      </c>
      <c r="P165" s="1371" t="s">
        <v>18</v>
      </c>
      <c r="Q165" s="1435" t="s">
        <v>19</v>
      </c>
      <c r="R165" s="1433" t="s">
        <v>18</v>
      </c>
      <c r="S165" s="1129" t="s">
        <v>19</v>
      </c>
      <c r="T165" s="1433" t="s">
        <v>18</v>
      </c>
      <c r="U165" s="1129" t="s">
        <v>19</v>
      </c>
      <c r="V165" s="1356" t="s">
        <v>18</v>
      </c>
      <c r="W165" s="1129" t="s">
        <v>19</v>
      </c>
      <c r="X165" s="1433" t="s">
        <v>18</v>
      </c>
      <c r="Y165" s="1129" t="s">
        <v>19</v>
      </c>
      <c r="Z165" s="1460" t="s">
        <v>18</v>
      </c>
      <c r="AA165" s="1250" t="s">
        <v>19</v>
      </c>
      <c r="AB165" s="1460" t="s">
        <v>18</v>
      </c>
      <c r="AC165" s="1250" t="s">
        <v>19</v>
      </c>
      <c r="AD165" s="1460" t="s">
        <v>18</v>
      </c>
      <c r="AE165" s="1250" t="s">
        <v>19</v>
      </c>
      <c r="AF165" s="1460" t="s">
        <v>18</v>
      </c>
      <c r="AG165" s="1250" t="s">
        <v>19</v>
      </c>
      <c r="AH165" s="1460" t="s">
        <v>18</v>
      </c>
      <c r="AI165" s="1250" t="s">
        <v>19</v>
      </c>
      <c r="AJ165" s="1460" t="s">
        <v>18</v>
      </c>
      <c r="AK165" s="1250" t="s">
        <v>19</v>
      </c>
      <c r="AL165" s="1473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1474" t="s">
        <v>179</v>
      </c>
      <c r="C166" s="1014">
        <f>SUM(D166+E166)</f>
        <v>0</v>
      </c>
      <c r="D166" s="325">
        <f>SUM(F166+H166+J166+L166+N166+P166+R166+T166+V166+X166+Z166+AB166+AD166+AF166+AH166+AJ166+AL166)</f>
        <v>0</v>
      </c>
      <c r="E166" s="1393">
        <f>SUM(G166+I166+K166+M166+O166+Q166+S166+U166+W166+Y166+AA166+AC166+AE166+AG166+AI166+AK166+AM166)</f>
        <v>0</v>
      </c>
      <c r="F166" s="907"/>
      <c r="G166" s="921"/>
      <c r="H166" s="907"/>
      <c r="I166" s="921"/>
      <c r="J166" s="907"/>
      <c r="K166" s="921"/>
      <c r="L166" s="907"/>
      <c r="M166" s="391"/>
      <c r="N166" s="391"/>
      <c r="O166" s="921"/>
      <c r="P166" s="907"/>
      <c r="Q166" s="921"/>
      <c r="R166" s="1408"/>
      <c r="S166" s="921"/>
      <c r="T166" s="1408"/>
      <c r="U166" s="921"/>
      <c r="V166" s="907"/>
      <c r="W166" s="921"/>
      <c r="X166" s="1408"/>
      <c r="Y166" s="921"/>
      <c r="Z166" s="1035"/>
      <c r="AA166" s="1017"/>
      <c r="AB166" s="1035"/>
      <c r="AC166" s="1017"/>
      <c r="AD166" s="1035"/>
      <c r="AE166" s="1017"/>
      <c r="AF166" s="1035"/>
      <c r="AG166" s="1017"/>
      <c r="AH166" s="1035"/>
      <c r="AI166" s="1017"/>
      <c r="AJ166" s="1035"/>
      <c r="AK166" s="1017"/>
      <c r="AL166" s="1475"/>
      <c r="AM166" s="1017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1474" t="s">
        <v>179</v>
      </c>
      <c r="C169" s="1014">
        <f t="shared" si="21"/>
        <v>0</v>
      </c>
      <c r="D169" s="325">
        <f t="shared" si="22"/>
        <v>0</v>
      </c>
      <c r="E169" s="1393">
        <f t="shared" si="22"/>
        <v>0</v>
      </c>
      <c r="F169" s="907"/>
      <c r="G169" s="921"/>
      <c r="H169" s="907"/>
      <c r="I169" s="921"/>
      <c r="J169" s="907"/>
      <c r="K169" s="921"/>
      <c r="L169" s="907"/>
      <c r="M169" s="391"/>
      <c r="N169" s="391"/>
      <c r="O169" s="921"/>
      <c r="P169" s="907"/>
      <c r="Q169" s="921"/>
      <c r="R169" s="1408"/>
      <c r="S169" s="921"/>
      <c r="T169" s="1408"/>
      <c r="U169" s="921"/>
      <c r="V169" s="907"/>
      <c r="W169" s="921"/>
      <c r="X169" s="1408"/>
      <c r="Y169" s="921"/>
      <c r="Z169" s="1035"/>
      <c r="AA169" s="1017"/>
      <c r="AB169" s="1035"/>
      <c r="AC169" s="1017"/>
      <c r="AD169" s="1035"/>
      <c r="AE169" s="1017"/>
      <c r="AF169" s="1035"/>
      <c r="AG169" s="1017"/>
      <c r="AH169" s="1035"/>
      <c r="AI169" s="1017"/>
      <c r="AJ169" s="1035"/>
      <c r="AK169" s="1017"/>
      <c r="AL169" s="1475"/>
      <c r="AM169" s="1017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770" t="s">
        <v>25</v>
      </c>
      <c r="B173" s="3770" t="s">
        <v>26</v>
      </c>
      <c r="C173" s="3760" t="s">
        <v>67</v>
      </c>
      <c r="D173" s="3245"/>
      <c r="E173" s="3246"/>
      <c r="F173" s="3754" t="s">
        <v>28</v>
      </c>
      <c r="G173" s="3755"/>
      <c r="H173" s="3755"/>
      <c r="I173" s="3755"/>
      <c r="J173" s="3755"/>
      <c r="K173" s="3755"/>
      <c r="L173" s="3755"/>
      <c r="M173" s="3755"/>
      <c r="N173" s="3755"/>
      <c r="O173" s="3756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215"/>
      <c r="E174" s="3177"/>
      <c r="F174" s="3754" t="s">
        <v>175</v>
      </c>
      <c r="G174" s="3756"/>
      <c r="H174" s="3754" t="s">
        <v>149</v>
      </c>
      <c r="I174" s="3756"/>
      <c r="J174" s="3754" t="s">
        <v>176</v>
      </c>
      <c r="K174" s="3756"/>
      <c r="L174" s="3754" t="s">
        <v>177</v>
      </c>
      <c r="M174" s="3756"/>
      <c r="N174" s="3754" t="s">
        <v>129</v>
      </c>
      <c r="O174" s="3756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189"/>
      <c r="B175" s="3189"/>
      <c r="C175" s="1432" t="s">
        <v>17</v>
      </c>
      <c r="D175" s="1471" t="s">
        <v>18</v>
      </c>
      <c r="E175" s="1139" t="s">
        <v>19</v>
      </c>
      <c r="F175" s="1472" t="s">
        <v>18</v>
      </c>
      <c r="G175" s="1139" t="s">
        <v>19</v>
      </c>
      <c r="H175" s="1472" t="s">
        <v>18</v>
      </c>
      <c r="I175" s="1139" t="s">
        <v>19</v>
      </c>
      <c r="J175" s="1472" t="s">
        <v>18</v>
      </c>
      <c r="K175" s="1139" t="s">
        <v>19</v>
      </c>
      <c r="L175" s="1472" t="s">
        <v>18</v>
      </c>
      <c r="M175" s="1139" t="s">
        <v>19</v>
      </c>
      <c r="N175" s="1472" t="s">
        <v>18</v>
      </c>
      <c r="O175" s="1139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770" t="s">
        <v>184</v>
      </c>
      <c r="B176" s="1474" t="s">
        <v>185</v>
      </c>
      <c r="C176" s="1014">
        <f t="shared" ref="C176:C181" si="23">SUM(D176+E176)</f>
        <v>0</v>
      </c>
      <c r="D176" s="325">
        <f>SUM(F176+H176+J176+L176+N176)</f>
        <v>0</v>
      </c>
      <c r="E176" s="1393">
        <f t="shared" ref="D176:E181" si="24">SUM(G176+I176+K176+M176+O176)</f>
        <v>0</v>
      </c>
      <c r="F176" s="907"/>
      <c r="G176" s="798"/>
      <c r="H176" s="907"/>
      <c r="I176" s="921"/>
      <c r="J176" s="1408"/>
      <c r="K176" s="798"/>
      <c r="L176" s="907"/>
      <c r="M176" s="921"/>
      <c r="N176" s="907"/>
      <c r="O176" s="921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189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770" t="s">
        <v>188</v>
      </c>
      <c r="B179" s="1039" t="s">
        <v>185</v>
      </c>
      <c r="C179" s="1014">
        <f t="shared" si="23"/>
        <v>0</v>
      </c>
      <c r="D179" s="325">
        <f t="shared" si="24"/>
        <v>0</v>
      </c>
      <c r="E179" s="1393">
        <f t="shared" si="24"/>
        <v>0</v>
      </c>
      <c r="F179" s="907"/>
      <c r="G179" s="921"/>
      <c r="H179" s="907"/>
      <c r="I179" s="798"/>
      <c r="J179" s="907"/>
      <c r="K179" s="921"/>
      <c r="L179" s="1408"/>
      <c r="M179" s="798"/>
      <c r="N179" s="907"/>
      <c r="O179" s="921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189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760" t="s">
        <v>190</v>
      </c>
      <c r="B183" s="3246"/>
      <c r="C183" s="3760" t="s">
        <v>67</v>
      </c>
      <c r="D183" s="3245"/>
      <c r="E183" s="3246"/>
      <c r="F183" s="3754" t="s">
        <v>28</v>
      </c>
      <c r="G183" s="3755"/>
      <c r="H183" s="3755"/>
      <c r="I183" s="3755"/>
      <c r="J183" s="3755"/>
      <c r="K183" s="3755"/>
      <c r="L183" s="3755"/>
      <c r="M183" s="3755"/>
      <c r="N183" s="3755"/>
      <c r="O183" s="3755"/>
      <c r="P183" s="3755"/>
      <c r="Q183" s="3756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526"/>
      <c r="C184" s="3182"/>
      <c r="D184" s="3215"/>
      <c r="E184" s="3177"/>
      <c r="F184" s="3754" t="s">
        <v>149</v>
      </c>
      <c r="G184" s="3756"/>
      <c r="H184" s="3754" t="s">
        <v>176</v>
      </c>
      <c r="I184" s="3756"/>
      <c r="J184" s="3754" t="s">
        <v>177</v>
      </c>
      <c r="K184" s="3756"/>
      <c r="L184" s="3754" t="s">
        <v>191</v>
      </c>
      <c r="M184" s="3756"/>
      <c r="N184" s="3754" t="s">
        <v>192</v>
      </c>
      <c r="O184" s="3756"/>
      <c r="P184" s="3754" t="s">
        <v>193</v>
      </c>
      <c r="Q184" s="3756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1432" t="s">
        <v>17</v>
      </c>
      <c r="D185" s="1471" t="s">
        <v>18</v>
      </c>
      <c r="E185" s="1139" t="s">
        <v>19</v>
      </c>
      <c r="F185" s="1472" t="s">
        <v>18</v>
      </c>
      <c r="G185" s="1139" t="s">
        <v>19</v>
      </c>
      <c r="H185" s="1472" t="s">
        <v>18</v>
      </c>
      <c r="I185" s="1139" t="s">
        <v>19</v>
      </c>
      <c r="J185" s="1472" t="s">
        <v>18</v>
      </c>
      <c r="K185" s="1126" t="s">
        <v>19</v>
      </c>
      <c r="L185" s="1472" t="s">
        <v>18</v>
      </c>
      <c r="M185" s="1139" t="s">
        <v>19</v>
      </c>
      <c r="N185" s="1472" t="s">
        <v>18</v>
      </c>
      <c r="O185" s="1139" t="s">
        <v>19</v>
      </c>
      <c r="P185" s="1472" t="s">
        <v>18</v>
      </c>
      <c r="Q185" s="1126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3783" t="s">
        <v>194</v>
      </c>
      <c r="B186" s="3784"/>
      <c r="C186" s="1014">
        <f>SUM(D186+E186)</f>
        <v>19</v>
      </c>
      <c r="D186" s="325">
        <f>SUM(F186+H186+J186+L186+N186+P186)</f>
        <v>5</v>
      </c>
      <c r="E186" s="1393">
        <f t="shared" ref="D186:E188" si="25">SUM(G186+I186+K186+M186+O186+Q186)</f>
        <v>14</v>
      </c>
      <c r="F186" s="907">
        <v>1</v>
      </c>
      <c r="G186" s="798">
        <v>4</v>
      </c>
      <c r="H186" s="907">
        <v>0</v>
      </c>
      <c r="I186" s="921">
        <v>4</v>
      </c>
      <c r="J186" s="1408">
        <v>3</v>
      </c>
      <c r="K186" s="921">
        <v>1</v>
      </c>
      <c r="L186" s="1408">
        <v>1</v>
      </c>
      <c r="M186" s="798">
        <v>2</v>
      </c>
      <c r="N186" s="907">
        <v>0</v>
      </c>
      <c r="O186" s="921">
        <v>1</v>
      </c>
      <c r="P186" s="1408">
        <v>0</v>
      </c>
      <c r="Q186" s="921">
        <v>2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124</v>
      </c>
      <c r="D187" s="335">
        <f t="shared" si="25"/>
        <v>61</v>
      </c>
      <c r="E187" s="1038">
        <f t="shared" si="25"/>
        <v>63</v>
      </c>
      <c r="F187" s="365">
        <v>20</v>
      </c>
      <c r="G187" s="407">
        <v>16</v>
      </c>
      <c r="H187" s="365">
        <v>16</v>
      </c>
      <c r="I187" s="367">
        <v>14</v>
      </c>
      <c r="J187" s="408">
        <v>5</v>
      </c>
      <c r="K187" s="367">
        <v>16</v>
      </c>
      <c r="L187" s="408">
        <v>8</v>
      </c>
      <c r="M187" s="407">
        <v>10</v>
      </c>
      <c r="N187" s="365">
        <v>7</v>
      </c>
      <c r="O187" s="367">
        <v>5</v>
      </c>
      <c r="P187" s="408">
        <v>5</v>
      </c>
      <c r="Q187" s="367">
        <v>2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35</v>
      </c>
      <c r="D188" s="335">
        <f t="shared" si="25"/>
        <v>13</v>
      </c>
      <c r="E188" s="414">
        <f t="shared" si="25"/>
        <v>22</v>
      </c>
      <c r="F188" s="69">
        <v>3</v>
      </c>
      <c r="G188" s="415">
        <v>2</v>
      </c>
      <c r="H188" s="69">
        <v>5</v>
      </c>
      <c r="I188" s="70">
        <v>8</v>
      </c>
      <c r="J188" s="160">
        <v>2</v>
      </c>
      <c r="K188" s="70">
        <v>1</v>
      </c>
      <c r="L188" s="160">
        <v>3</v>
      </c>
      <c r="M188" s="415">
        <v>5</v>
      </c>
      <c r="N188" s="69">
        <v>0</v>
      </c>
      <c r="O188" s="70">
        <v>3</v>
      </c>
      <c r="P188" s="160">
        <v>0</v>
      </c>
      <c r="Q188" s="70">
        <v>3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754" t="s">
        <v>67</v>
      </c>
      <c r="B189" s="3756"/>
      <c r="C189" s="1402">
        <f t="shared" ref="C189:Q189" si="26">SUM(C186:C188)</f>
        <v>178</v>
      </c>
      <c r="D189" s="1476">
        <f t="shared" si="26"/>
        <v>79</v>
      </c>
      <c r="E189" s="1436">
        <f t="shared" si="26"/>
        <v>99</v>
      </c>
      <c r="F189" s="1402">
        <f t="shared" si="26"/>
        <v>24</v>
      </c>
      <c r="G189" s="1436">
        <f t="shared" si="26"/>
        <v>22</v>
      </c>
      <c r="H189" s="1402">
        <f t="shared" si="26"/>
        <v>21</v>
      </c>
      <c r="I189" s="1436">
        <f t="shared" si="26"/>
        <v>26</v>
      </c>
      <c r="J189" s="1402">
        <f t="shared" si="26"/>
        <v>10</v>
      </c>
      <c r="K189" s="1436">
        <f t="shared" si="26"/>
        <v>18</v>
      </c>
      <c r="L189" s="1402">
        <f t="shared" si="26"/>
        <v>12</v>
      </c>
      <c r="M189" s="1436">
        <f t="shared" si="26"/>
        <v>17</v>
      </c>
      <c r="N189" s="1402">
        <f t="shared" si="26"/>
        <v>7</v>
      </c>
      <c r="O189" s="1436">
        <f t="shared" si="26"/>
        <v>9</v>
      </c>
      <c r="P189" s="1402">
        <f t="shared" si="26"/>
        <v>5</v>
      </c>
      <c r="Q189" s="1404">
        <f t="shared" si="26"/>
        <v>7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1477"/>
      <c r="N190" s="1477"/>
      <c r="O190" s="1477"/>
      <c r="P190" s="1477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3785" t="s">
        <v>199</v>
      </c>
      <c r="B192" s="3246"/>
      <c r="C192" s="3786" t="s">
        <v>121</v>
      </c>
      <c r="D192" s="3285"/>
      <c r="E192" s="3574"/>
      <c r="F192" s="3777" t="s">
        <v>28</v>
      </c>
      <c r="G192" s="3778"/>
      <c r="H192" s="3778"/>
      <c r="I192" s="3778"/>
      <c r="J192" s="3778"/>
      <c r="K192" s="3778"/>
      <c r="L192" s="3778"/>
      <c r="M192" s="3778"/>
      <c r="N192" s="3778"/>
      <c r="O192" s="3778"/>
      <c r="P192" s="3778"/>
      <c r="Q192" s="3779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526"/>
      <c r="C193" s="3287"/>
      <c r="D193" s="3288"/>
      <c r="E193" s="3289"/>
      <c r="F193" s="3780" t="s">
        <v>122</v>
      </c>
      <c r="G193" s="3781"/>
      <c r="H193" s="3782" t="s">
        <v>123</v>
      </c>
      <c r="I193" s="3781"/>
      <c r="J193" s="3782" t="s">
        <v>124</v>
      </c>
      <c r="K193" s="3781"/>
      <c r="L193" s="3782" t="s">
        <v>125</v>
      </c>
      <c r="M193" s="3781"/>
      <c r="N193" s="3782" t="s">
        <v>126</v>
      </c>
      <c r="O193" s="3781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1478" t="s">
        <v>17</v>
      </c>
      <c r="D194" s="1479" t="s">
        <v>18</v>
      </c>
      <c r="E194" s="1480" t="s">
        <v>19</v>
      </c>
      <c r="F194" s="1478" t="s">
        <v>18</v>
      </c>
      <c r="G194" s="1481" t="s">
        <v>19</v>
      </c>
      <c r="H194" s="1482" t="s">
        <v>18</v>
      </c>
      <c r="I194" s="1481" t="s">
        <v>19</v>
      </c>
      <c r="J194" s="1482" t="s">
        <v>18</v>
      </c>
      <c r="K194" s="1481" t="s">
        <v>19</v>
      </c>
      <c r="L194" s="1482" t="s">
        <v>18</v>
      </c>
      <c r="M194" s="1481" t="s">
        <v>19</v>
      </c>
      <c r="N194" s="1482" t="s">
        <v>18</v>
      </c>
      <c r="O194" s="1481" t="s">
        <v>19</v>
      </c>
      <c r="P194" s="1482" t="s">
        <v>18</v>
      </c>
      <c r="Q194" s="1481" t="s">
        <v>19</v>
      </c>
      <c r="X194" s="8"/>
      <c r="Y194" s="8"/>
      <c r="AY194" s="9"/>
      <c r="AZ194" s="9"/>
    </row>
    <row r="195" spans="1:132" ht="16.350000000000001" customHeight="1" x14ac:dyDescent="0.25">
      <c r="A195" s="3793" t="s">
        <v>201</v>
      </c>
      <c r="B195" s="3794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795" t="s">
        <v>207</v>
      </c>
      <c r="B201" s="3315"/>
      <c r="C201" s="3800" t="s">
        <v>67</v>
      </c>
      <c r="D201" s="3325"/>
      <c r="E201" s="3326"/>
      <c r="F201" s="3805" t="s">
        <v>28</v>
      </c>
      <c r="G201" s="3805"/>
      <c r="H201" s="3805"/>
      <c r="I201" s="3805"/>
      <c r="J201" s="3805"/>
      <c r="K201" s="3805"/>
      <c r="L201" s="3805"/>
      <c r="M201" s="3805"/>
      <c r="N201" s="3805"/>
      <c r="O201" s="3805"/>
      <c r="P201" s="3805"/>
      <c r="Q201" s="3805"/>
      <c r="R201" s="3805"/>
      <c r="S201" s="3805"/>
      <c r="T201" s="3805"/>
      <c r="U201" s="3805"/>
      <c r="V201" s="3805"/>
      <c r="W201" s="3805"/>
      <c r="X201" s="3805"/>
      <c r="Y201" s="3805"/>
      <c r="Z201" s="3805"/>
      <c r="AA201" s="3805"/>
      <c r="AB201" s="3805"/>
      <c r="AC201" s="3806"/>
      <c r="AD201" s="3787" t="s">
        <v>208</v>
      </c>
      <c r="AE201" s="3291"/>
      <c r="AF201" s="3294" t="s">
        <v>209</v>
      </c>
      <c r="AG201" s="3291"/>
      <c r="AH201" s="3788" t="s">
        <v>29</v>
      </c>
      <c r="AI201" s="3789" t="s">
        <v>30</v>
      </c>
      <c r="BA201" s="8"/>
      <c r="BB201" s="8"/>
      <c r="EB201" s="428"/>
    </row>
    <row r="202" spans="1:132" ht="21" customHeight="1" x14ac:dyDescent="0.25">
      <c r="A202" s="3473"/>
      <c r="B202" s="3587"/>
      <c r="C202" s="3702"/>
      <c r="D202" s="3328"/>
      <c r="E202" s="3704"/>
      <c r="F202" s="3791" t="s">
        <v>210</v>
      </c>
      <c r="G202" s="3792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3797" t="s">
        <v>217</v>
      </c>
      <c r="U202" s="3797"/>
      <c r="V202" s="3797" t="s">
        <v>218</v>
      </c>
      <c r="W202" s="3797"/>
      <c r="X202" s="3797" t="s">
        <v>219</v>
      </c>
      <c r="Y202" s="3797"/>
      <c r="Z202" s="3782" t="s">
        <v>122</v>
      </c>
      <c r="AA202" s="3781"/>
      <c r="AB202" s="3782" t="s">
        <v>123</v>
      </c>
      <c r="AC202" s="3796"/>
      <c r="AD202" s="3292"/>
      <c r="AE202" s="3682"/>
      <c r="AF202" s="3295"/>
      <c r="AG202" s="3682"/>
      <c r="AH202" s="3462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1483" t="s">
        <v>220</v>
      </c>
      <c r="D203" s="1484" t="s">
        <v>18</v>
      </c>
      <c r="E203" s="1125" t="s">
        <v>19</v>
      </c>
      <c r="F203" s="1485" t="s">
        <v>18</v>
      </c>
      <c r="G203" s="1486" t="s">
        <v>19</v>
      </c>
      <c r="H203" s="1485" t="s">
        <v>18</v>
      </c>
      <c r="I203" s="1486" t="s">
        <v>19</v>
      </c>
      <c r="J203" s="1485" t="s">
        <v>18</v>
      </c>
      <c r="K203" s="1486" t="s">
        <v>19</v>
      </c>
      <c r="L203" s="1485" t="s">
        <v>18</v>
      </c>
      <c r="M203" s="1486" t="s">
        <v>19</v>
      </c>
      <c r="N203" s="1485" t="s">
        <v>18</v>
      </c>
      <c r="O203" s="1486" t="s">
        <v>19</v>
      </c>
      <c r="P203" s="1485" t="s">
        <v>18</v>
      </c>
      <c r="Q203" s="1486" t="s">
        <v>19</v>
      </c>
      <c r="R203" s="1485" t="s">
        <v>18</v>
      </c>
      <c r="S203" s="1486" t="s">
        <v>19</v>
      </c>
      <c r="T203" s="1485" t="s">
        <v>18</v>
      </c>
      <c r="U203" s="1486" t="s">
        <v>19</v>
      </c>
      <c r="V203" s="1485" t="s">
        <v>18</v>
      </c>
      <c r="W203" s="1486" t="s">
        <v>19</v>
      </c>
      <c r="X203" s="1485" t="s">
        <v>18</v>
      </c>
      <c r="Y203" s="1486" t="s">
        <v>19</v>
      </c>
      <c r="Z203" s="1485" t="s">
        <v>18</v>
      </c>
      <c r="AA203" s="1486" t="s">
        <v>19</v>
      </c>
      <c r="AB203" s="1485" t="s">
        <v>18</v>
      </c>
      <c r="AC203" s="1487" t="s">
        <v>19</v>
      </c>
      <c r="AD203" s="1488" t="s">
        <v>18</v>
      </c>
      <c r="AE203" s="1486" t="s">
        <v>19</v>
      </c>
      <c r="AF203" s="1488" t="s">
        <v>18</v>
      </c>
      <c r="AG203" s="1486" t="s">
        <v>19</v>
      </c>
      <c r="AH203" s="3685"/>
      <c r="AI203" s="3790" t="s">
        <v>19</v>
      </c>
      <c r="BA203" s="8"/>
      <c r="BB203" s="8"/>
      <c r="EB203" s="428"/>
    </row>
    <row r="204" spans="1:132" ht="16.350000000000001" customHeight="1" x14ac:dyDescent="0.25">
      <c r="A204" s="3798" t="s">
        <v>221</v>
      </c>
      <c r="B204" s="1489" t="s">
        <v>137</v>
      </c>
      <c r="C204" s="1490">
        <f>SUM(D204+E204)</f>
        <v>0</v>
      </c>
      <c r="D204" s="443">
        <f>SUM(F204+H204+J204+L204+N204+P204+R204+T204+V204+X204+Z204+AB204)</f>
        <v>0</v>
      </c>
      <c r="E204" s="1491">
        <f>SUM(G204+I204+K204+M204+O204+Q204+S204+U204+W204+Y204+AA204+AC204)</f>
        <v>0</v>
      </c>
      <c r="F204" s="1492"/>
      <c r="G204" s="1493"/>
      <c r="H204" s="1492"/>
      <c r="I204" s="1493"/>
      <c r="J204" s="1492"/>
      <c r="K204" s="1493"/>
      <c r="L204" s="1492"/>
      <c r="M204" s="1493"/>
      <c r="N204" s="1492"/>
      <c r="O204" s="1493"/>
      <c r="P204" s="1492"/>
      <c r="Q204" s="1494"/>
      <c r="R204" s="1492"/>
      <c r="S204" s="1494"/>
      <c r="T204" s="1492"/>
      <c r="U204" s="1493"/>
      <c r="V204" s="1492"/>
      <c r="W204" s="1493"/>
      <c r="X204" s="1492"/>
      <c r="Y204" s="1494"/>
      <c r="Z204" s="1492"/>
      <c r="AA204" s="1494"/>
      <c r="AB204" s="1492"/>
      <c r="AC204" s="1495"/>
      <c r="AD204" s="1493"/>
      <c r="AE204" s="1494"/>
      <c r="AF204" s="1493"/>
      <c r="AG204" s="1494"/>
      <c r="AH204" s="1496"/>
      <c r="AI204" s="1494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799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1497">
        <f>SUM(D206+E206)</f>
        <v>0</v>
      </c>
      <c r="D206" s="1498">
        <f>SUM(D204+D205)</f>
        <v>0</v>
      </c>
      <c r="E206" s="1499">
        <f>SUM(E204+E205)</f>
        <v>0</v>
      </c>
      <c r="F206" s="1497">
        <f>SUM(F204+F205)</f>
        <v>0</v>
      </c>
      <c r="G206" s="1500">
        <f t="shared" ref="G206:AI206" si="29">SUM(G204+G205)</f>
        <v>0</v>
      </c>
      <c r="H206" s="1497">
        <f t="shared" si="29"/>
        <v>0</v>
      </c>
      <c r="I206" s="1500">
        <f t="shared" si="29"/>
        <v>0</v>
      </c>
      <c r="J206" s="1497">
        <f t="shared" si="29"/>
        <v>0</v>
      </c>
      <c r="K206" s="1500">
        <f t="shared" si="29"/>
        <v>0</v>
      </c>
      <c r="L206" s="1497">
        <f t="shared" si="29"/>
        <v>0</v>
      </c>
      <c r="M206" s="1500">
        <f t="shared" si="29"/>
        <v>0</v>
      </c>
      <c r="N206" s="1497">
        <f t="shared" si="29"/>
        <v>0</v>
      </c>
      <c r="O206" s="1500">
        <f t="shared" si="29"/>
        <v>0</v>
      </c>
      <c r="P206" s="1497">
        <f t="shared" si="29"/>
        <v>0</v>
      </c>
      <c r="Q206" s="1500">
        <f t="shared" si="29"/>
        <v>0</v>
      </c>
      <c r="R206" s="1497">
        <f t="shared" si="29"/>
        <v>0</v>
      </c>
      <c r="S206" s="1500">
        <f t="shared" si="29"/>
        <v>0</v>
      </c>
      <c r="T206" s="1497">
        <f t="shared" si="29"/>
        <v>0</v>
      </c>
      <c r="U206" s="1500">
        <f t="shared" si="29"/>
        <v>0</v>
      </c>
      <c r="V206" s="1497">
        <f t="shared" si="29"/>
        <v>0</v>
      </c>
      <c r="W206" s="1500">
        <f t="shared" si="29"/>
        <v>0</v>
      </c>
      <c r="X206" s="1497">
        <f t="shared" si="29"/>
        <v>0</v>
      </c>
      <c r="Y206" s="1500">
        <f t="shared" si="29"/>
        <v>0</v>
      </c>
      <c r="Z206" s="1497">
        <f t="shared" si="29"/>
        <v>0</v>
      </c>
      <c r="AA206" s="1500">
        <f t="shared" si="29"/>
        <v>0</v>
      </c>
      <c r="AB206" s="1497">
        <f t="shared" si="29"/>
        <v>0</v>
      </c>
      <c r="AC206" s="1501">
        <f t="shared" si="29"/>
        <v>0</v>
      </c>
      <c r="AD206" s="1502">
        <f t="shared" si="29"/>
        <v>0</v>
      </c>
      <c r="AE206" s="1500">
        <f t="shared" si="29"/>
        <v>0</v>
      </c>
      <c r="AF206" s="1502">
        <f t="shared" si="29"/>
        <v>0</v>
      </c>
      <c r="AG206" s="1500">
        <f t="shared" si="29"/>
        <v>0</v>
      </c>
      <c r="AH206" s="1503">
        <f t="shared" si="29"/>
        <v>0</v>
      </c>
      <c r="AI206" s="1499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795" t="s">
        <v>225</v>
      </c>
      <c r="B208" s="3315"/>
      <c r="C208" s="3800" t="s">
        <v>67</v>
      </c>
      <c r="D208" s="3325"/>
      <c r="E208" s="3326"/>
      <c r="F208" s="3801" t="s">
        <v>28</v>
      </c>
      <c r="G208" s="3802"/>
      <c r="H208" s="3802"/>
      <c r="I208" s="3802"/>
      <c r="J208" s="3802"/>
      <c r="K208" s="3802"/>
      <c r="L208" s="3802"/>
      <c r="M208" s="3802"/>
      <c r="N208" s="3802"/>
      <c r="O208" s="3803"/>
      <c r="P208" s="3333" t="s">
        <v>226</v>
      </c>
      <c r="Q208" s="3315"/>
      <c r="R208" s="3333" t="s">
        <v>30</v>
      </c>
      <c r="S208" s="3315"/>
      <c r="T208" s="3801" t="s">
        <v>227</v>
      </c>
      <c r="U208" s="3802"/>
      <c r="V208" s="3802"/>
      <c r="W208" s="3804"/>
    </row>
    <row r="209" spans="1:130" ht="15" customHeight="1" x14ac:dyDescent="0.25">
      <c r="A209" s="3473"/>
      <c r="B209" s="3587"/>
      <c r="C209" s="3702"/>
      <c r="D209" s="3328"/>
      <c r="E209" s="3704"/>
      <c r="F209" s="3807" t="s">
        <v>31</v>
      </c>
      <c r="G209" s="3807"/>
      <c r="H209" s="3807" t="s">
        <v>32</v>
      </c>
      <c r="I209" s="3807"/>
      <c r="J209" s="3807" t="s">
        <v>142</v>
      </c>
      <c r="K209" s="3807"/>
      <c r="L209" s="3807" t="s">
        <v>228</v>
      </c>
      <c r="M209" s="3807"/>
      <c r="N209" s="3807" t="s">
        <v>229</v>
      </c>
      <c r="O209" s="3808"/>
      <c r="P209" s="3334"/>
      <c r="Q209" s="3689"/>
      <c r="R209" s="3334"/>
      <c r="S209" s="3689"/>
      <c r="T209" s="3798" t="s">
        <v>95</v>
      </c>
      <c r="U209" s="3600" t="s">
        <v>230</v>
      </c>
      <c r="V209" s="3798" t="s">
        <v>231</v>
      </c>
      <c r="W209" s="3798" t="s">
        <v>232</v>
      </c>
    </row>
    <row r="210" spans="1:130" s="467" customFormat="1" x14ac:dyDescent="0.25">
      <c r="A210" s="3688"/>
      <c r="B210" s="3689"/>
      <c r="C210" s="1483" t="s">
        <v>220</v>
      </c>
      <c r="D210" s="1484" t="s">
        <v>18</v>
      </c>
      <c r="E210" s="1125" t="s">
        <v>19</v>
      </c>
      <c r="F210" s="1485" t="s">
        <v>18</v>
      </c>
      <c r="G210" s="1486" t="s">
        <v>19</v>
      </c>
      <c r="H210" s="1485" t="s">
        <v>18</v>
      </c>
      <c r="I210" s="1486" t="s">
        <v>19</v>
      </c>
      <c r="J210" s="1485" t="s">
        <v>18</v>
      </c>
      <c r="K210" s="1486" t="s">
        <v>19</v>
      </c>
      <c r="L210" s="1485" t="s">
        <v>18</v>
      </c>
      <c r="M210" s="1486" t="s">
        <v>19</v>
      </c>
      <c r="N210" s="1485" t="s">
        <v>18</v>
      </c>
      <c r="O210" s="1487" t="s">
        <v>19</v>
      </c>
      <c r="P210" s="1488" t="s">
        <v>18</v>
      </c>
      <c r="Q210" s="1486" t="s">
        <v>19</v>
      </c>
      <c r="R210" s="1488" t="s">
        <v>18</v>
      </c>
      <c r="S210" s="1486" t="s">
        <v>19</v>
      </c>
      <c r="T210" s="3799"/>
      <c r="U210" s="3712"/>
      <c r="V210" s="3799"/>
      <c r="W210" s="3799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3809" t="s">
        <v>233</v>
      </c>
      <c r="B211" s="3810"/>
      <c r="C211" s="1497">
        <f>SUM(D211+E211)</f>
        <v>0</v>
      </c>
      <c r="D211" s="1498">
        <f>SUM(F211+H211+J211+L211+N211)</f>
        <v>0</v>
      </c>
      <c r="E211" s="1499">
        <f>SUM(G211+I211+K211+M211+O211)</f>
        <v>0</v>
      </c>
      <c r="F211" s="1504"/>
      <c r="G211" s="1505"/>
      <c r="H211" s="1504"/>
      <c r="I211" s="1505"/>
      <c r="J211" s="1504"/>
      <c r="K211" s="1505"/>
      <c r="L211" s="1504"/>
      <c r="M211" s="1505"/>
      <c r="N211" s="1504"/>
      <c r="O211" s="1506"/>
      <c r="P211" s="1505"/>
      <c r="Q211" s="1507"/>
      <c r="R211" s="1505"/>
      <c r="S211" s="1507"/>
      <c r="T211" s="1508"/>
      <c r="U211" s="1507"/>
      <c r="V211" s="1508"/>
      <c r="W211" s="1508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3795" t="s">
        <v>225</v>
      </c>
      <c r="B213" s="3315"/>
      <c r="C213" s="3811" t="s">
        <v>235</v>
      </c>
      <c r="D213" s="3812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1485" t="s">
        <v>18</v>
      </c>
      <c r="D214" s="1487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3816" t="s">
        <v>236</v>
      </c>
      <c r="B215" s="3817"/>
      <c r="C215" s="1492"/>
      <c r="D215" s="1495"/>
      <c r="E215" s="1494"/>
      <c r="F215" s="1494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1123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1123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1124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1509" t="s">
        <v>245</v>
      </c>
      <c r="C222" s="1492"/>
      <c r="D222" s="1495"/>
      <c r="E222" s="1494"/>
      <c r="F222" s="1494"/>
      <c r="G222" s="428"/>
      <c r="X222" s="8"/>
      <c r="Y222" s="8"/>
      <c r="AY222" s="9"/>
      <c r="AZ222" s="9"/>
    </row>
    <row r="223" spans="1:130" x14ac:dyDescent="0.25">
      <c r="A223" s="3587"/>
      <c r="B223" s="1123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1305" t="s">
        <v>247</v>
      </c>
      <c r="C224" s="485"/>
      <c r="D224" s="1510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3795" t="s">
        <v>249</v>
      </c>
      <c r="B226" s="3315"/>
      <c r="C226" s="3811" t="s">
        <v>250</v>
      </c>
      <c r="D226" s="3813"/>
      <c r="E226" s="3814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587"/>
      <c r="C227" s="3815" t="s">
        <v>251</v>
      </c>
      <c r="D227" s="3811" t="s">
        <v>252</v>
      </c>
      <c r="E227" s="3814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1511" t="s">
        <v>253</v>
      </c>
      <c r="E228" s="1486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3816" t="s">
        <v>255</v>
      </c>
      <c r="B229" s="3817"/>
      <c r="C229" s="1512"/>
      <c r="D229" s="1492"/>
      <c r="E229" s="1494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3818" t="s">
        <v>21</v>
      </c>
      <c r="B249" s="3818"/>
      <c r="C249" s="3760" t="s">
        <v>67</v>
      </c>
      <c r="D249" s="3245"/>
      <c r="E249" s="3246"/>
      <c r="F249" s="3807" t="s">
        <v>28</v>
      </c>
      <c r="G249" s="3807"/>
      <c r="H249" s="3807"/>
      <c r="I249" s="3807"/>
      <c r="J249" s="3807"/>
      <c r="K249" s="3807"/>
      <c r="L249" s="3807"/>
      <c r="M249" s="3807"/>
      <c r="N249" s="3807"/>
      <c r="O249" s="3807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3818"/>
      <c r="B250" s="3818"/>
      <c r="C250" s="3182"/>
      <c r="D250" s="3215"/>
      <c r="E250" s="3177"/>
      <c r="F250" s="3811" t="s">
        <v>166</v>
      </c>
      <c r="G250" s="3814"/>
      <c r="H250" s="3811" t="s">
        <v>167</v>
      </c>
      <c r="I250" s="3814"/>
      <c r="J250" s="3811" t="s">
        <v>145</v>
      </c>
      <c r="K250" s="3814"/>
      <c r="L250" s="3780" t="s">
        <v>146</v>
      </c>
      <c r="M250" s="3819"/>
      <c r="N250" s="3819" t="s">
        <v>147</v>
      </c>
      <c r="O250" s="3781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3818"/>
      <c r="B251" s="3818"/>
      <c r="C251" s="1432" t="s">
        <v>17</v>
      </c>
      <c r="D251" s="1471" t="s">
        <v>18</v>
      </c>
      <c r="E251" s="1139" t="s">
        <v>19</v>
      </c>
      <c r="F251" s="1472" t="s">
        <v>18</v>
      </c>
      <c r="G251" s="1139" t="s">
        <v>19</v>
      </c>
      <c r="H251" s="1472" t="s">
        <v>18</v>
      </c>
      <c r="I251" s="1139" t="s">
        <v>19</v>
      </c>
      <c r="J251" s="1472" t="s">
        <v>18</v>
      </c>
      <c r="K251" s="1139" t="s">
        <v>19</v>
      </c>
      <c r="L251" s="1478" t="s">
        <v>18</v>
      </c>
      <c r="M251" s="388" t="s">
        <v>19</v>
      </c>
      <c r="N251" s="1479" t="s">
        <v>18</v>
      </c>
      <c r="O251" s="1481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3820" t="s">
        <v>98</v>
      </c>
      <c r="B252" s="1513" t="s">
        <v>179</v>
      </c>
      <c r="C252" s="1514">
        <f t="shared" ref="C252:C257" si="32">SUM(D252:E252)</f>
        <v>0</v>
      </c>
      <c r="D252" s="325">
        <f t="shared" ref="D252:E257" si="33">+F252+H252+J252+L252+N252</f>
        <v>0</v>
      </c>
      <c r="E252" s="1515">
        <f t="shared" si="33"/>
        <v>0</v>
      </c>
      <c r="F252" s="1516"/>
      <c r="G252" s="921"/>
      <c r="H252" s="1517"/>
      <c r="I252" s="921"/>
      <c r="J252" s="1517"/>
      <c r="K252" s="921"/>
      <c r="L252" s="1517"/>
      <c r="M252" s="391"/>
      <c r="N252" s="391"/>
      <c r="O252" s="921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821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3820" t="s">
        <v>272</v>
      </c>
      <c r="B255" s="548" t="s">
        <v>179</v>
      </c>
      <c r="C255" s="1514">
        <f t="shared" si="32"/>
        <v>0</v>
      </c>
      <c r="D255" s="325">
        <f t="shared" si="33"/>
        <v>0</v>
      </c>
      <c r="E255" s="1515">
        <f t="shared" si="33"/>
        <v>0</v>
      </c>
      <c r="F255" s="1516"/>
      <c r="G255" s="921"/>
      <c r="H255" s="1517"/>
      <c r="I255" s="921"/>
      <c r="J255" s="1517"/>
      <c r="K255" s="921"/>
      <c r="L255" s="1517"/>
      <c r="M255" s="391"/>
      <c r="N255" s="391"/>
      <c r="O255" s="921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821"/>
      <c r="B257" s="1518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3822" t="s">
        <v>25</v>
      </c>
      <c r="B259" s="3822" t="s">
        <v>274</v>
      </c>
      <c r="C259" s="3760" t="s">
        <v>275</v>
      </c>
      <c r="D259" s="3245"/>
      <c r="E259" s="3246"/>
      <c r="F259" s="3811" t="s">
        <v>276</v>
      </c>
      <c r="G259" s="3813"/>
      <c r="H259" s="3813"/>
      <c r="I259" s="3813"/>
      <c r="J259" s="3813"/>
      <c r="K259" s="3813"/>
      <c r="L259" s="3813"/>
      <c r="M259" s="3813"/>
      <c r="N259" s="3813"/>
      <c r="O259" s="3813"/>
      <c r="P259" s="3813"/>
      <c r="Q259" s="3813"/>
      <c r="R259" s="3813"/>
      <c r="S259" s="3813"/>
      <c r="T259" s="3813"/>
      <c r="U259" s="3813"/>
      <c r="V259" s="3813"/>
      <c r="W259" s="3813"/>
      <c r="X259" s="3813"/>
      <c r="Y259" s="3813"/>
      <c r="Z259" s="3813"/>
      <c r="AA259" s="3813"/>
      <c r="AB259" s="3813"/>
      <c r="AC259" s="3813"/>
      <c r="AD259" s="3813"/>
      <c r="AE259" s="3813"/>
      <c r="AF259" s="3813"/>
      <c r="AG259" s="3813"/>
      <c r="AH259" s="3813"/>
      <c r="AI259" s="3813"/>
      <c r="AJ259" s="3813"/>
      <c r="AK259" s="3813"/>
      <c r="AL259" s="3813"/>
      <c r="AM259" s="3812"/>
      <c r="AN259" s="3823" t="s">
        <v>277</v>
      </c>
      <c r="AO259" s="3813"/>
      <c r="AP259" s="3813"/>
      <c r="AQ259" s="3813"/>
      <c r="AR259" s="3813"/>
      <c r="AS259" s="3813"/>
      <c r="AT259" s="3813"/>
      <c r="AU259" s="3812"/>
      <c r="AV259" s="3246" t="s">
        <v>278</v>
      </c>
      <c r="AW259" s="3770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215"/>
      <c r="E260" s="3177"/>
      <c r="F260" s="3811" t="s">
        <v>279</v>
      </c>
      <c r="G260" s="3814"/>
      <c r="H260" s="3811" t="s">
        <v>144</v>
      </c>
      <c r="I260" s="3814"/>
      <c r="J260" s="3811" t="s">
        <v>280</v>
      </c>
      <c r="K260" s="3814"/>
      <c r="L260" s="3811" t="s">
        <v>281</v>
      </c>
      <c r="M260" s="3814"/>
      <c r="N260" s="3811" t="s">
        <v>282</v>
      </c>
      <c r="O260" s="3814"/>
      <c r="P260" s="3791" t="s">
        <v>283</v>
      </c>
      <c r="Q260" s="3792"/>
      <c r="R260" s="3791" t="s">
        <v>284</v>
      </c>
      <c r="S260" s="3792"/>
      <c r="T260" s="3791" t="s">
        <v>285</v>
      </c>
      <c r="U260" s="3792"/>
      <c r="V260" s="3791" t="s">
        <v>286</v>
      </c>
      <c r="W260" s="3792"/>
      <c r="X260" s="3791" t="s">
        <v>287</v>
      </c>
      <c r="Y260" s="3792"/>
      <c r="Z260" s="3791" t="s">
        <v>288</v>
      </c>
      <c r="AA260" s="3792"/>
      <c r="AB260" s="3791" t="s">
        <v>289</v>
      </c>
      <c r="AC260" s="3792"/>
      <c r="AD260" s="3791" t="s">
        <v>290</v>
      </c>
      <c r="AE260" s="3792"/>
      <c r="AF260" s="3791" t="s">
        <v>291</v>
      </c>
      <c r="AG260" s="3792"/>
      <c r="AH260" s="3791" t="s">
        <v>292</v>
      </c>
      <c r="AI260" s="3792"/>
      <c r="AJ260" s="3791" t="s">
        <v>293</v>
      </c>
      <c r="AK260" s="3792"/>
      <c r="AL260" s="3791" t="s">
        <v>129</v>
      </c>
      <c r="AM260" s="3825"/>
      <c r="AN260" s="3823" t="s">
        <v>294</v>
      </c>
      <c r="AO260" s="3814"/>
      <c r="AP260" s="3811" t="s">
        <v>295</v>
      </c>
      <c r="AQ260" s="3814"/>
      <c r="AR260" s="3811" t="s">
        <v>296</v>
      </c>
      <c r="AS260" s="3814"/>
      <c r="AT260" s="3811" t="s">
        <v>297</v>
      </c>
      <c r="AU260" s="3812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206"/>
      <c r="B261" s="3206"/>
      <c r="C261" s="1432" t="s">
        <v>17</v>
      </c>
      <c r="D261" s="1519" t="s">
        <v>18</v>
      </c>
      <c r="E261" s="1135" t="s">
        <v>19</v>
      </c>
      <c r="F261" s="1478" t="s">
        <v>18</v>
      </c>
      <c r="G261" s="1135" t="s">
        <v>19</v>
      </c>
      <c r="H261" s="1478" t="s">
        <v>18</v>
      </c>
      <c r="I261" s="1135" t="s">
        <v>19</v>
      </c>
      <c r="J261" s="1478" t="s">
        <v>18</v>
      </c>
      <c r="K261" s="1135" t="s">
        <v>19</v>
      </c>
      <c r="L261" s="1478" t="s">
        <v>18</v>
      </c>
      <c r="M261" s="1135" t="s">
        <v>19</v>
      </c>
      <c r="N261" s="1478" t="s">
        <v>18</v>
      </c>
      <c r="O261" s="1135" t="s">
        <v>19</v>
      </c>
      <c r="P261" s="1478" t="s">
        <v>18</v>
      </c>
      <c r="Q261" s="1135" t="s">
        <v>19</v>
      </c>
      <c r="R261" s="1478" t="s">
        <v>18</v>
      </c>
      <c r="S261" s="1135" t="s">
        <v>19</v>
      </c>
      <c r="T261" s="1478" t="s">
        <v>18</v>
      </c>
      <c r="U261" s="1135" t="s">
        <v>19</v>
      </c>
      <c r="V261" s="1478" t="s">
        <v>18</v>
      </c>
      <c r="W261" s="1135" t="s">
        <v>19</v>
      </c>
      <c r="X261" s="1478" t="s">
        <v>18</v>
      </c>
      <c r="Y261" s="1135" t="s">
        <v>19</v>
      </c>
      <c r="Z261" s="1478" t="s">
        <v>18</v>
      </c>
      <c r="AA261" s="1135" t="s">
        <v>19</v>
      </c>
      <c r="AB261" s="1478" t="s">
        <v>18</v>
      </c>
      <c r="AC261" s="1135" t="s">
        <v>19</v>
      </c>
      <c r="AD261" s="1478" t="s">
        <v>18</v>
      </c>
      <c r="AE261" s="1135" t="s">
        <v>19</v>
      </c>
      <c r="AF261" s="1478" t="s">
        <v>18</v>
      </c>
      <c r="AG261" s="1135" t="s">
        <v>19</v>
      </c>
      <c r="AH261" s="1478" t="s">
        <v>18</v>
      </c>
      <c r="AI261" s="1135" t="s">
        <v>19</v>
      </c>
      <c r="AJ261" s="1478" t="s">
        <v>18</v>
      </c>
      <c r="AK261" s="1135" t="s">
        <v>19</v>
      </c>
      <c r="AL261" s="1478" t="s">
        <v>18</v>
      </c>
      <c r="AM261" s="556" t="s">
        <v>19</v>
      </c>
      <c r="AN261" s="1478" t="s">
        <v>18</v>
      </c>
      <c r="AO261" s="1135" t="s">
        <v>19</v>
      </c>
      <c r="AP261" s="1478" t="s">
        <v>18</v>
      </c>
      <c r="AQ261" s="1135" t="s">
        <v>19</v>
      </c>
      <c r="AR261" s="1478" t="s">
        <v>18</v>
      </c>
      <c r="AS261" s="1135" t="s">
        <v>19</v>
      </c>
      <c r="AT261" s="1478" t="s">
        <v>18</v>
      </c>
      <c r="AU261" s="556" t="s">
        <v>19</v>
      </c>
      <c r="AV261" s="3177"/>
      <c r="AW261" s="3189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1520" t="s">
        <v>299</v>
      </c>
      <c r="C262" s="1521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1522">
        <f t="shared" ref="D262:E277" si="35">SUM(G262,I262,K262,M262,O262,Q262,S262,U262,W262,Y262,AA262,AC262,AE262,AG262,AI262,AK262,AM262)</f>
        <v>0</v>
      </c>
      <c r="F262" s="1517"/>
      <c r="G262" s="921"/>
      <c r="H262" s="1517"/>
      <c r="I262" s="921"/>
      <c r="J262" s="1517"/>
      <c r="K262" s="921"/>
      <c r="L262" s="1517"/>
      <c r="M262" s="921"/>
      <c r="N262" s="1517"/>
      <c r="O262" s="921"/>
      <c r="P262" s="1517"/>
      <c r="Q262" s="921"/>
      <c r="R262" s="1517"/>
      <c r="S262" s="921"/>
      <c r="T262" s="1517"/>
      <c r="U262" s="921"/>
      <c r="V262" s="1517"/>
      <c r="W262" s="921"/>
      <c r="X262" s="1517"/>
      <c r="Y262" s="921"/>
      <c r="Z262" s="1517"/>
      <c r="AA262" s="921"/>
      <c r="AB262" s="1517"/>
      <c r="AC262" s="921"/>
      <c r="AD262" s="1517"/>
      <c r="AE262" s="921"/>
      <c r="AF262" s="1517"/>
      <c r="AG262" s="921"/>
      <c r="AH262" s="1517"/>
      <c r="AI262" s="921"/>
      <c r="AJ262" s="1517"/>
      <c r="AK262" s="921"/>
      <c r="AL262" s="1517"/>
      <c r="AM262" s="85"/>
      <c r="AN262" s="1521">
        <f>SUM(AP262,AR262,AT262)</f>
        <v>0</v>
      </c>
      <c r="AO262" s="1521">
        <f>SUM(AQ262,AS262,AU262)</f>
        <v>0</v>
      </c>
      <c r="AP262" s="1517"/>
      <c r="AQ262" s="921"/>
      <c r="AR262" s="1517"/>
      <c r="AS262" s="921"/>
      <c r="AT262" s="1517"/>
      <c r="AU262" s="85"/>
      <c r="AV262" s="1523"/>
      <c r="AW262" s="1524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1525" t="s">
        <v>301</v>
      </c>
      <c r="C264" s="1526">
        <f>SUM(D264,E264)</f>
        <v>0</v>
      </c>
      <c r="D264" s="1527">
        <f t="shared" si="35"/>
        <v>0</v>
      </c>
      <c r="E264" s="1528">
        <f t="shared" si="35"/>
        <v>0</v>
      </c>
      <c r="F264" s="1529">
        <f t="shared" ref="F264:AN264" si="36">SUM(F262:F263)</f>
        <v>0</v>
      </c>
      <c r="G264" s="1530">
        <f t="shared" si="36"/>
        <v>0</v>
      </c>
      <c r="H264" s="1529">
        <f t="shared" si="36"/>
        <v>0</v>
      </c>
      <c r="I264" s="1530">
        <f t="shared" si="36"/>
        <v>0</v>
      </c>
      <c r="J264" s="1529">
        <f t="shared" si="36"/>
        <v>0</v>
      </c>
      <c r="K264" s="1531">
        <f t="shared" si="36"/>
        <v>0</v>
      </c>
      <c r="L264" s="1529">
        <f t="shared" si="36"/>
        <v>0</v>
      </c>
      <c r="M264" s="1531">
        <f t="shared" si="36"/>
        <v>0</v>
      </c>
      <c r="N264" s="1529">
        <f t="shared" si="36"/>
        <v>0</v>
      </c>
      <c r="O264" s="1531">
        <f t="shared" si="36"/>
        <v>0</v>
      </c>
      <c r="P264" s="1529">
        <f t="shared" si="36"/>
        <v>0</v>
      </c>
      <c r="Q264" s="1531">
        <f t="shared" si="36"/>
        <v>0</v>
      </c>
      <c r="R264" s="1529">
        <f t="shared" si="36"/>
        <v>0</v>
      </c>
      <c r="S264" s="1531">
        <f t="shared" si="36"/>
        <v>0</v>
      </c>
      <c r="T264" s="1529">
        <f t="shared" si="36"/>
        <v>0</v>
      </c>
      <c r="U264" s="1531">
        <f t="shared" si="36"/>
        <v>0</v>
      </c>
      <c r="V264" s="1529">
        <f t="shared" si="36"/>
        <v>0</v>
      </c>
      <c r="W264" s="1531">
        <f t="shared" si="36"/>
        <v>0</v>
      </c>
      <c r="X264" s="1529">
        <f t="shared" si="36"/>
        <v>0</v>
      </c>
      <c r="Y264" s="1531">
        <f t="shared" si="36"/>
        <v>0</v>
      </c>
      <c r="Z264" s="1529">
        <f t="shared" si="36"/>
        <v>0</v>
      </c>
      <c r="AA264" s="1531">
        <f t="shared" si="36"/>
        <v>0</v>
      </c>
      <c r="AB264" s="1529">
        <f t="shared" si="36"/>
        <v>0</v>
      </c>
      <c r="AC264" s="1531">
        <f t="shared" si="36"/>
        <v>0</v>
      </c>
      <c r="AD264" s="1529">
        <f t="shared" si="36"/>
        <v>0</v>
      </c>
      <c r="AE264" s="1531">
        <f t="shared" si="36"/>
        <v>0</v>
      </c>
      <c r="AF264" s="1529">
        <f t="shared" si="36"/>
        <v>0</v>
      </c>
      <c r="AG264" s="1531">
        <f t="shared" si="36"/>
        <v>0</v>
      </c>
      <c r="AH264" s="1529">
        <f t="shared" si="36"/>
        <v>0</v>
      </c>
      <c r="AI264" s="1531">
        <f t="shared" si="36"/>
        <v>0</v>
      </c>
      <c r="AJ264" s="1529">
        <f t="shared" si="36"/>
        <v>0</v>
      </c>
      <c r="AK264" s="1531">
        <f t="shared" si="36"/>
        <v>0</v>
      </c>
      <c r="AL264" s="1532">
        <f t="shared" si="36"/>
        <v>0</v>
      </c>
      <c r="AM264" s="1533">
        <f>SUM(AM262:AM263)</f>
        <v>0</v>
      </c>
      <c r="AN264" s="1526">
        <f t="shared" si="36"/>
        <v>0</v>
      </c>
      <c r="AO264" s="1526">
        <f>SUM(AO262:AO263)</f>
        <v>0</v>
      </c>
      <c r="AP264" s="1529">
        <f>SUM(AP262:AP263)</f>
        <v>0</v>
      </c>
      <c r="AQ264" s="1531">
        <f t="shared" ref="AQ264:AW264" si="37">SUM(AQ262:AQ263)</f>
        <v>0</v>
      </c>
      <c r="AR264" s="1529">
        <f t="shared" si="37"/>
        <v>0</v>
      </c>
      <c r="AS264" s="1531">
        <f t="shared" si="37"/>
        <v>0</v>
      </c>
      <c r="AT264" s="1532">
        <f t="shared" si="37"/>
        <v>0</v>
      </c>
      <c r="AU264" s="1533">
        <f t="shared" si="37"/>
        <v>0</v>
      </c>
      <c r="AV264" s="1530">
        <f>SUM(AV262:AV263)</f>
        <v>0</v>
      </c>
      <c r="AW264" s="1534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1520" t="s">
        <v>299</v>
      </c>
      <c r="C265" s="1521">
        <f t="shared" si="34"/>
        <v>0</v>
      </c>
      <c r="D265" s="559">
        <f t="shared" si="35"/>
        <v>0</v>
      </c>
      <c r="E265" s="1522">
        <f t="shared" si="35"/>
        <v>0</v>
      </c>
      <c r="F265" s="1517"/>
      <c r="G265" s="921"/>
      <c r="H265" s="1517"/>
      <c r="I265" s="921"/>
      <c r="J265" s="1517"/>
      <c r="K265" s="921"/>
      <c r="L265" s="1517"/>
      <c r="M265" s="921"/>
      <c r="N265" s="1517"/>
      <c r="O265" s="921"/>
      <c r="P265" s="1517"/>
      <c r="Q265" s="921"/>
      <c r="R265" s="1517"/>
      <c r="S265" s="921"/>
      <c r="T265" s="1517"/>
      <c r="U265" s="921"/>
      <c r="V265" s="1517"/>
      <c r="W265" s="921"/>
      <c r="X265" s="1517"/>
      <c r="Y265" s="921"/>
      <c r="Z265" s="1517"/>
      <c r="AA265" s="921"/>
      <c r="AB265" s="1517"/>
      <c r="AC265" s="921"/>
      <c r="AD265" s="1517"/>
      <c r="AE265" s="921"/>
      <c r="AF265" s="1517"/>
      <c r="AG265" s="921"/>
      <c r="AH265" s="1517"/>
      <c r="AI265" s="921"/>
      <c r="AJ265" s="1517"/>
      <c r="AK265" s="921"/>
      <c r="AL265" s="1517"/>
      <c r="AM265" s="85"/>
      <c r="AN265" s="1535"/>
      <c r="AO265" s="1535"/>
      <c r="AP265" s="1536"/>
      <c r="AQ265" s="1099"/>
      <c r="AR265" s="1536"/>
      <c r="AS265" s="1099"/>
      <c r="AT265" s="1536"/>
      <c r="AU265" s="577"/>
      <c r="AV265" s="1537"/>
      <c r="AW265" s="1538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1525" t="s">
        <v>301</v>
      </c>
      <c r="C271" s="1526">
        <f t="shared" si="34"/>
        <v>0</v>
      </c>
      <c r="D271" s="1527">
        <f t="shared" si="35"/>
        <v>0</v>
      </c>
      <c r="E271" s="1528">
        <f t="shared" si="35"/>
        <v>0</v>
      </c>
      <c r="F271" s="1529">
        <f t="shared" ref="F271:AM271" si="38">SUM(F265:F270)</f>
        <v>0</v>
      </c>
      <c r="G271" s="1530">
        <f t="shared" si="38"/>
        <v>0</v>
      </c>
      <c r="H271" s="1529">
        <f t="shared" si="38"/>
        <v>0</v>
      </c>
      <c r="I271" s="1530">
        <f t="shared" si="38"/>
        <v>0</v>
      </c>
      <c r="J271" s="1529">
        <f t="shared" si="38"/>
        <v>0</v>
      </c>
      <c r="K271" s="1531">
        <f t="shared" si="38"/>
        <v>0</v>
      </c>
      <c r="L271" s="1529">
        <f t="shared" si="38"/>
        <v>0</v>
      </c>
      <c r="M271" s="1531">
        <f t="shared" si="38"/>
        <v>0</v>
      </c>
      <c r="N271" s="1529">
        <f t="shared" si="38"/>
        <v>0</v>
      </c>
      <c r="O271" s="1531">
        <f t="shared" si="38"/>
        <v>0</v>
      </c>
      <c r="P271" s="1529">
        <f t="shared" si="38"/>
        <v>0</v>
      </c>
      <c r="Q271" s="1531">
        <f t="shared" si="38"/>
        <v>0</v>
      </c>
      <c r="R271" s="1529">
        <f t="shared" si="38"/>
        <v>0</v>
      </c>
      <c r="S271" s="1531">
        <f t="shared" si="38"/>
        <v>0</v>
      </c>
      <c r="T271" s="1529">
        <f t="shared" si="38"/>
        <v>0</v>
      </c>
      <c r="U271" s="1531">
        <f t="shared" si="38"/>
        <v>0</v>
      </c>
      <c r="V271" s="1529">
        <f t="shared" si="38"/>
        <v>0</v>
      </c>
      <c r="W271" s="1531">
        <f t="shared" si="38"/>
        <v>0</v>
      </c>
      <c r="X271" s="1529">
        <f t="shared" si="38"/>
        <v>0</v>
      </c>
      <c r="Y271" s="1531">
        <f t="shared" si="38"/>
        <v>0</v>
      </c>
      <c r="Z271" s="1529">
        <f t="shared" si="38"/>
        <v>0</v>
      </c>
      <c r="AA271" s="1531">
        <f t="shared" si="38"/>
        <v>0</v>
      </c>
      <c r="AB271" s="1529">
        <f t="shared" si="38"/>
        <v>0</v>
      </c>
      <c r="AC271" s="1531">
        <f t="shared" si="38"/>
        <v>0</v>
      </c>
      <c r="AD271" s="1529">
        <f t="shared" si="38"/>
        <v>0</v>
      </c>
      <c r="AE271" s="1531">
        <f t="shared" si="38"/>
        <v>0</v>
      </c>
      <c r="AF271" s="1529">
        <f t="shared" si="38"/>
        <v>0</v>
      </c>
      <c r="AG271" s="1531">
        <f t="shared" si="38"/>
        <v>0</v>
      </c>
      <c r="AH271" s="1529">
        <f t="shared" si="38"/>
        <v>0</v>
      </c>
      <c r="AI271" s="1531">
        <f t="shared" si="38"/>
        <v>0</v>
      </c>
      <c r="AJ271" s="1529">
        <f t="shared" si="38"/>
        <v>0</v>
      </c>
      <c r="AK271" s="1531">
        <f t="shared" si="38"/>
        <v>0</v>
      </c>
      <c r="AL271" s="1532">
        <f t="shared" si="38"/>
        <v>0</v>
      </c>
      <c r="AM271" s="1533">
        <f t="shared" si="38"/>
        <v>0</v>
      </c>
      <c r="AN271" s="1539"/>
      <c r="AO271" s="1539"/>
      <c r="AP271" s="1540"/>
      <c r="AQ271" s="1541"/>
      <c r="AR271" s="1540"/>
      <c r="AS271" s="1541"/>
      <c r="AT271" s="1542"/>
      <c r="AU271" s="1543"/>
      <c r="AV271" s="1544"/>
      <c r="AW271" s="1545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1520" t="s">
        <v>299</v>
      </c>
      <c r="C272" s="1521">
        <f t="shared" si="34"/>
        <v>0</v>
      </c>
      <c r="D272" s="559">
        <f t="shared" si="35"/>
        <v>0</v>
      </c>
      <c r="E272" s="1522">
        <f t="shared" si="35"/>
        <v>0</v>
      </c>
      <c r="F272" s="1517"/>
      <c r="G272" s="921"/>
      <c r="H272" s="1517"/>
      <c r="I272" s="921"/>
      <c r="J272" s="1517"/>
      <c r="K272" s="921"/>
      <c r="L272" s="1517"/>
      <c r="M272" s="921"/>
      <c r="N272" s="1517"/>
      <c r="O272" s="921"/>
      <c r="P272" s="1517"/>
      <c r="Q272" s="921"/>
      <c r="R272" s="1517"/>
      <c r="S272" s="921"/>
      <c r="T272" s="1517"/>
      <c r="U272" s="921"/>
      <c r="V272" s="1517"/>
      <c r="W272" s="921"/>
      <c r="X272" s="1517"/>
      <c r="Y272" s="921"/>
      <c r="Z272" s="1517"/>
      <c r="AA272" s="921"/>
      <c r="AB272" s="1517"/>
      <c r="AC272" s="921"/>
      <c r="AD272" s="1517"/>
      <c r="AE272" s="921"/>
      <c r="AF272" s="1517"/>
      <c r="AG272" s="921"/>
      <c r="AH272" s="1517"/>
      <c r="AI272" s="921"/>
      <c r="AJ272" s="1517"/>
      <c r="AK272" s="921"/>
      <c r="AL272" s="1517"/>
      <c r="AM272" s="85"/>
      <c r="AN272" s="1535"/>
      <c r="AO272" s="1535"/>
      <c r="AP272" s="1536"/>
      <c r="AQ272" s="1099"/>
      <c r="AR272" s="1536"/>
      <c r="AS272" s="1099"/>
      <c r="AT272" s="1536"/>
      <c r="AU272" s="577"/>
      <c r="AV272" s="1537"/>
      <c r="AW272" s="1538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1525" t="s">
        <v>301</v>
      </c>
      <c r="C278" s="1526">
        <f t="shared" si="34"/>
        <v>0</v>
      </c>
      <c r="D278" s="1527">
        <f t="shared" ref="D278:E293" si="39">SUM(F278,H278,J278,L278,N278,P278,R278,T278,V278,X278,Z278,AB278,AD278,AF278,AH278,AJ278,AL278)</f>
        <v>0</v>
      </c>
      <c r="E278" s="1528">
        <f t="shared" si="39"/>
        <v>0</v>
      </c>
      <c r="F278" s="1529">
        <f t="shared" ref="F278:AM278" si="40">SUM(F272:F277)</f>
        <v>0</v>
      </c>
      <c r="G278" s="1530">
        <f t="shared" si="40"/>
        <v>0</v>
      </c>
      <c r="H278" s="1529">
        <f t="shared" si="40"/>
        <v>0</v>
      </c>
      <c r="I278" s="1530">
        <f t="shared" si="40"/>
        <v>0</v>
      </c>
      <c r="J278" s="1529">
        <f t="shared" si="40"/>
        <v>0</v>
      </c>
      <c r="K278" s="1531">
        <f t="shared" si="40"/>
        <v>0</v>
      </c>
      <c r="L278" s="1529">
        <f t="shared" si="40"/>
        <v>0</v>
      </c>
      <c r="M278" s="1531">
        <f t="shared" si="40"/>
        <v>0</v>
      </c>
      <c r="N278" s="1529">
        <f t="shared" si="40"/>
        <v>0</v>
      </c>
      <c r="O278" s="1531">
        <f t="shared" si="40"/>
        <v>0</v>
      </c>
      <c r="P278" s="1529">
        <f t="shared" si="40"/>
        <v>0</v>
      </c>
      <c r="Q278" s="1531">
        <f t="shared" si="40"/>
        <v>0</v>
      </c>
      <c r="R278" s="1529">
        <f t="shared" si="40"/>
        <v>0</v>
      </c>
      <c r="S278" s="1531">
        <f t="shared" si="40"/>
        <v>0</v>
      </c>
      <c r="T278" s="1529">
        <f t="shared" si="40"/>
        <v>0</v>
      </c>
      <c r="U278" s="1531">
        <f t="shared" si="40"/>
        <v>0</v>
      </c>
      <c r="V278" s="1529">
        <f t="shared" si="40"/>
        <v>0</v>
      </c>
      <c r="W278" s="1531">
        <f t="shared" si="40"/>
        <v>0</v>
      </c>
      <c r="X278" s="1529">
        <f t="shared" si="40"/>
        <v>0</v>
      </c>
      <c r="Y278" s="1531">
        <f t="shared" si="40"/>
        <v>0</v>
      </c>
      <c r="Z278" s="1529">
        <f t="shared" si="40"/>
        <v>0</v>
      </c>
      <c r="AA278" s="1531">
        <f t="shared" si="40"/>
        <v>0</v>
      </c>
      <c r="AB278" s="1529">
        <f t="shared" si="40"/>
        <v>0</v>
      </c>
      <c r="AC278" s="1531">
        <f t="shared" si="40"/>
        <v>0</v>
      </c>
      <c r="AD278" s="1529">
        <f t="shared" si="40"/>
        <v>0</v>
      </c>
      <c r="AE278" s="1531">
        <f t="shared" si="40"/>
        <v>0</v>
      </c>
      <c r="AF278" s="1529">
        <f t="shared" si="40"/>
        <v>0</v>
      </c>
      <c r="AG278" s="1531">
        <f t="shared" si="40"/>
        <v>0</v>
      </c>
      <c r="AH278" s="1529">
        <f t="shared" si="40"/>
        <v>0</v>
      </c>
      <c r="AI278" s="1531">
        <f t="shared" si="40"/>
        <v>0</v>
      </c>
      <c r="AJ278" s="1529">
        <f t="shared" si="40"/>
        <v>0</v>
      </c>
      <c r="AK278" s="1531">
        <f t="shared" si="40"/>
        <v>0</v>
      </c>
      <c r="AL278" s="1532">
        <f t="shared" si="40"/>
        <v>0</v>
      </c>
      <c r="AM278" s="1533">
        <f t="shared" si="40"/>
        <v>0</v>
      </c>
      <c r="AN278" s="1539"/>
      <c r="AO278" s="1539"/>
      <c r="AP278" s="1540"/>
      <c r="AQ278" s="1541"/>
      <c r="AR278" s="1540"/>
      <c r="AS278" s="1541"/>
      <c r="AT278" s="1542"/>
      <c r="AU278" s="1543"/>
      <c r="AV278" s="1544"/>
      <c r="AW278" s="1545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1520" t="s">
        <v>299</v>
      </c>
      <c r="C279" s="1521">
        <f t="shared" si="34"/>
        <v>0</v>
      </c>
      <c r="D279" s="559">
        <f t="shared" si="39"/>
        <v>0</v>
      </c>
      <c r="E279" s="1522">
        <f t="shared" si="39"/>
        <v>0</v>
      </c>
      <c r="F279" s="1517"/>
      <c r="G279" s="921"/>
      <c r="H279" s="1517"/>
      <c r="I279" s="921"/>
      <c r="J279" s="1517"/>
      <c r="K279" s="921"/>
      <c r="L279" s="1517"/>
      <c r="M279" s="921"/>
      <c r="N279" s="1517"/>
      <c r="O279" s="921"/>
      <c r="P279" s="1517"/>
      <c r="Q279" s="921"/>
      <c r="R279" s="1517"/>
      <c r="S279" s="921"/>
      <c r="T279" s="1517"/>
      <c r="U279" s="921"/>
      <c r="V279" s="1517"/>
      <c r="W279" s="921"/>
      <c r="X279" s="1517"/>
      <c r="Y279" s="921"/>
      <c r="Z279" s="1517"/>
      <c r="AA279" s="921"/>
      <c r="AB279" s="1517"/>
      <c r="AC279" s="921"/>
      <c r="AD279" s="1517"/>
      <c r="AE279" s="921"/>
      <c r="AF279" s="1517"/>
      <c r="AG279" s="921"/>
      <c r="AH279" s="1517"/>
      <c r="AI279" s="921"/>
      <c r="AJ279" s="1517"/>
      <c r="AK279" s="921"/>
      <c r="AL279" s="1517"/>
      <c r="AM279" s="85"/>
      <c r="AN279" s="1535"/>
      <c r="AO279" s="1535"/>
      <c r="AP279" s="1536"/>
      <c r="AQ279" s="1099"/>
      <c r="AR279" s="1536"/>
      <c r="AS279" s="1099"/>
      <c r="AT279" s="1536"/>
      <c r="AU279" s="577"/>
      <c r="AV279" s="1537"/>
      <c r="AW279" s="1538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1525" t="s">
        <v>301</v>
      </c>
      <c r="C290" s="1526">
        <f>SUM(D290,E290)</f>
        <v>0</v>
      </c>
      <c r="D290" s="1527">
        <f t="shared" si="39"/>
        <v>0</v>
      </c>
      <c r="E290" s="1528">
        <f t="shared" si="39"/>
        <v>0</v>
      </c>
      <c r="F290" s="1529">
        <f t="shared" ref="F290:AM290" si="41">SUM(F279:F289)</f>
        <v>0</v>
      </c>
      <c r="G290" s="1530">
        <f t="shared" si="41"/>
        <v>0</v>
      </c>
      <c r="H290" s="1529">
        <f t="shared" si="41"/>
        <v>0</v>
      </c>
      <c r="I290" s="1530">
        <f t="shared" si="41"/>
        <v>0</v>
      </c>
      <c r="J290" s="1529">
        <f t="shared" si="41"/>
        <v>0</v>
      </c>
      <c r="K290" s="1531">
        <f t="shared" si="41"/>
        <v>0</v>
      </c>
      <c r="L290" s="1529">
        <f t="shared" si="41"/>
        <v>0</v>
      </c>
      <c r="M290" s="1531">
        <f t="shared" si="41"/>
        <v>0</v>
      </c>
      <c r="N290" s="1529">
        <f t="shared" si="41"/>
        <v>0</v>
      </c>
      <c r="O290" s="1531">
        <f t="shared" si="41"/>
        <v>0</v>
      </c>
      <c r="P290" s="1529">
        <f t="shared" si="41"/>
        <v>0</v>
      </c>
      <c r="Q290" s="1531">
        <f t="shared" si="41"/>
        <v>0</v>
      </c>
      <c r="R290" s="1529">
        <f t="shared" si="41"/>
        <v>0</v>
      </c>
      <c r="S290" s="1531">
        <f t="shared" si="41"/>
        <v>0</v>
      </c>
      <c r="T290" s="1529">
        <f t="shared" si="41"/>
        <v>0</v>
      </c>
      <c r="U290" s="1531">
        <f t="shared" si="41"/>
        <v>0</v>
      </c>
      <c r="V290" s="1529">
        <f t="shared" si="41"/>
        <v>0</v>
      </c>
      <c r="W290" s="1531">
        <f t="shared" si="41"/>
        <v>0</v>
      </c>
      <c r="X290" s="1529">
        <f t="shared" si="41"/>
        <v>0</v>
      </c>
      <c r="Y290" s="1531">
        <f t="shared" si="41"/>
        <v>0</v>
      </c>
      <c r="Z290" s="1529">
        <f t="shared" si="41"/>
        <v>0</v>
      </c>
      <c r="AA290" s="1531">
        <f t="shared" si="41"/>
        <v>0</v>
      </c>
      <c r="AB290" s="1529">
        <f t="shared" si="41"/>
        <v>0</v>
      </c>
      <c r="AC290" s="1531">
        <f t="shared" si="41"/>
        <v>0</v>
      </c>
      <c r="AD290" s="1529">
        <f t="shared" si="41"/>
        <v>0</v>
      </c>
      <c r="AE290" s="1531">
        <f t="shared" si="41"/>
        <v>0</v>
      </c>
      <c r="AF290" s="1529">
        <f t="shared" si="41"/>
        <v>0</v>
      </c>
      <c r="AG290" s="1531">
        <f t="shared" si="41"/>
        <v>0</v>
      </c>
      <c r="AH290" s="1529">
        <f t="shared" si="41"/>
        <v>0</v>
      </c>
      <c r="AI290" s="1531">
        <f t="shared" si="41"/>
        <v>0</v>
      </c>
      <c r="AJ290" s="1529">
        <f t="shared" si="41"/>
        <v>0</v>
      </c>
      <c r="AK290" s="1531">
        <f t="shared" si="41"/>
        <v>0</v>
      </c>
      <c r="AL290" s="1532">
        <f t="shared" si="41"/>
        <v>0</v>
      </c>
      <c r="AM290" s="1533">
        <f t="shared" si="41"/>
        <v>0</v>
      </c>
      <c r="AN290" s="1539"/>
      <c r="AO290" s="1539"/>
      <c r="AP290" s="1540"/>
      <c r="AQ290" s="1541"/>
      <c r="AR290" s="1540"/>
      <c r="AS290" s="1541"/>
      <c r="AT290" s="1542"/>
      <c r="AU290" s="1543"/>
      <c r="AV290" s="1544"/>
      <c r="AW290" s="1545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1520" t="s">
        <v>315</v>
      </c>
      <c r="C291" s="1521">
        <f>SUM(D291,E291)</f>
        <v>0</v>
      </c>
      <c r="D291" s="559">
        <f t="shared" si="39"/>
        <v>0</v>
      </c>
      <c r="E291" s="1522">
        <f t="shared" si="39"/>
        <v>0</v>
      </c>
      <c r="F291" s="1517"/>
      <c r="G291" s="921"/>
      <c r="H291" s="1517"/>
      <c r="I291" s="921"/>
      <c r="J291" s="1517"/>
      <c r="K291" s="921"/>
      <c r="L291" s="1517"/>
      <c r="M291" s="921"/>
      <c r="N291" s="1517"/>
      <c r="O291" s="921"/>
      <c r="P291" s="1517"/>
      <c r="Q291" s="921"/>
      <c r="R291" s="1517"/>
      <c r="S291" s="921"/>
      <c r="T291" s="1517"/>
      <c r="U291" s="921"/>
      <c r="V291" s="1517"/>
      <c r="W291" s="921"/>
      <c r="X291" s="1517"/>
      <c r="Y291" s="921"/>
      <c r="Z291" s="1517"/>
      <c r="AA291" s="921"/>
      <c r="AB291" s="1517"/>
      <c r="AC291" s="921"/>
      <c r="AD291" s="1517"/>
      <c r="AE291" s="921"/>
      <c r="AF291" s="1517"/>
      <c r="AG291" s="921"/>
      <c r="AH291" s="1517"/>
      <c r="AI291" s="921"/>
      <c r="AJ291" s="1517"/>
      <c r="AK291" s="921"/>
      <c r="AL291" s="1517"/>
      <c r="AM291" s="85"/>
      <c r="AN291" s="1535"/>
      <c r="AO291" s="1535"/>
      <c r="AP291" s="1536"/>
      <c r="AQ291" s="1099"/>
      <c r="AR291" s="1536"/>
      <c r="AS291" s="1099"/>
      <c r="AT291" s="1536"/>
      <c r="AU291" s="577"/>
      <c r="AV291" s="1537"/>
      <c r="AW291" s="1538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1525" t="s">
        <v>301</v>
      </c>
      <c r="C302" s="1526">
        <f t="shared" si="42"/>
        <v>0</v>
      </c>
      <c r="D302" s="1527">
        <f>SUM(F302,H302,J302,L302,N302,P302,R302,T302,V302,X302,Z302,AB302,AD302,AF302,AH302,AJ302,AL302)</f>
        <v>0</v>
      </c>
      <c r="E302" s="1528">
        <f t="shared" si="43"/>
        <v>0</v>
      </c>
      <c r="F302" s="1529">
        <f t="shared" ref="F302:AM302" si="44">SUM(F291:F301)</f>
        <v>0</v>
      </c>
      <c r="G302" s="1530">
        <f t="shared" si="44"/>
        <v>0</v>
      </c>
      <c r="H302" s="1529">
        <f t="shared" si="44"/>
        <v>0</v>
      </c>
      <c r="I302" s="1530">
        <f t="shared" si="44"/>
        <v>0</v>
      </c>
      <c r="J302" s="1529">
        <f t="shared" si="44"/>
        <v>0</v>
      </c>
      <c r="K302" s="1531">
        <f t="shared" si="44"/>
        <v>0</v>
      </c>
      <c r="L302" s="1529">
        <f t="shared" si="44"/>
        <v>0</v>
      </c>
      <c r="M302" s="1531">
        <f t="shared" si="44"/>
        <v>0</v>
      </c>
      <c r="N302" s="1529">
        <f t="shared" si="44"/>
        <v>0</v>
      </c>
      <c r="O302" s="1531">
        <f t="shared" si="44"/>
        <v>0</v>
      </c>
      <c r="P302" s="1529">
        <f t="shared" si="44"/>
        <v>0</v>
      </c>
      <c r="Q302" s="1531">
        <f t="shared" si="44"/>
        <v>0</v>
      </c>
      <c r="R302" s="1529">
        <f t="shared" si="44"/>
        <v>0</v>
      </c>
      <c r="S302" s="1531">
        <f t="shared" si="44"/>
        <v>0</v>
      </c>
      <c r="T302" s="1529">
        <f t="shared" si="44"/>
        <v>0</v>
      </c>
      <c r="U302" s="1531">
        <f t="shared" si="44"/>
        <v>0</v>
      </c>
      <c r="V302" s="1529">
        <f t="shared" si="44"/>
        <v>0</v>
      </c>
      <c r="W302" s="1531">
        <f t="shared" si="44"/>
        <v>0</v>
      </c>
      <c r="X302" s="1529">
        <f t="shared" si="44"/>
        <v>0</v>
      </c>
      <c r="Y302" s="1531">
        <f t="shared" si="44"/>
        <v>0</v>
      </c>
      <c r="Z302" s="1529">
        <f t="shared" si="44"/>
        <v>0</v>
      </c>
      <c r="AA302" s="1531">
        <f t="shared" si="44"/>
        <v>0</v>
      </c>
      <c r="AB302" s="1529">
        <f t="shared" si="44"/>
        <v>0</v>
      </c>
      <c r="AC302" s="1531">
        <f t="shared" si="44"/>
        <v>0</v>
      </c>
      <c r="AD302" s="1529">
        <f t="shared" si="44"/>
        <v>0</v>
      </c>
      <c r="AE302" s="1531">
        <f t="shared" si="44"/>
        <v>0</v>
      </c>
      <c r="AF302" s="1529">
        <f t="shared" si="44"/>
        <v>0</v>
      </c>
      <c r="AG302" s="1531">
        <f t="shared" si="44"/>
        <v>0</v>
      </c>
      <c r="AH302" s="1529">
        <f t="shared" si="44"/>
        <v>0</v>
      </c>
      <c r="AI302" s="1531">
        <f t="shared" si="44"/>
        <v>0</v>
      </c>
      <c r="AJ302" s="1529">
        <f t="shared" si="44"/>
        <v>0</v>
      </c>
      <c r="AK302" s="1531">
        <f t="shared" si="44"/>
        <v>0</v>
      </c>
      <c r="AL302" s="1532">
        <f t="shared" si="44"/>
        <v>0</v>
      </c>
      <c r="AM302" s="1533">
        <f t="shared" si="44"/>
        <v>0</v>
      </c>
      <c r="AN302" s="1539"/>
      <c r="AO302" s="1539"/>
      <c r="AP302" s="1540"/>
      <c r="AQ302" s="1541"/>
      <c r="AR302" s="1540"/>
      <c r="AS302" s="1541"/>
      <c r="AT302" s="1542"/>
      <c r="AU302" s="1543"/>
      <c r="AV302" s="1544"/>
      <c r="AW302" s="1545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1520" t="s">
        <v>299</v>
      </c>
      <c r="C303" s="1521">
        <f t="shared" si="42"/>
        <v>0</v>
      </c>
      <c r="D303" s="559">
        <f t="shared" si="43"/>
        <v>0</v>
      </c>
      <c r="E303" s="1522">
        <f t="shared" si="43"/>
        <v>0</v>
      </c>
      <c r="F303" s="1517"/>
      <c r="G303" s="921"/>
      <c r="H303" s="1517"/>
      <c r="I303" s="921"/>
      <c r="J303" s="1517"/>
      <c r="K303" s="921"/>
      <c r="L303" s="1517"/>
      <c r="M303" s="921"/>
      <c r="N303" s="1517"/>
      <c r="O303" s="921"/>
      <c r="P303" s="1517"/>
      <c r="Q303" s="921"/>
      <c r="R303" s="1517"/>
      <c r="S303" s="921"/>
      <c r="T303" s="1517"/>
      <c r="U303" s="921"/>
      <c r="V303" s="1517"/>
      <c r="W303" s="921"/>
      <c r="X303" s="1517"/>
      <c r="Y303" s="921"/>
      <c r="Z303" s="1517"/>
      <c r="AA303" s="921"/>
      <c r="AB303" s="1517"/>
      <c r="AC303" s="921"/>
      <c r="AD303" s="1517"/>
      <c r="AE303" s="921"/>
      <c r="AF303" s="1517"/>
      <c r="AG303" s="921"/>
      <c r="AH303" s="1517"/>
      <c r="AI303" s="921"/>
      <c r="AJ303" s="1517"/>
      <c r="AK303" s="921"/>
      <c r="AL303" s="1517"/>
      <c r="AM303" s="85"/>
      <c r="AN303" s="1535"/>
      <c r="AO303" s="1535"/>
      <c r="AP303" s="1536"/>
      <c r="AQ303" s="1099"/>
      <c r="AR303" s="1536"/>
      <c r="AS303" s="1099"/>
      <c r="AT303" s="1536"/>
      <c r="AU303" s="577"/>
      <c r="AV303" s="1537"/>
      <c r="AW303" s="1538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1525" t="s">
        <v>301</v>
      </c>
      <c r="C309" s="1526">
        <f t="shared" si="42"/>
        <v>0</v>
      </c>
      <c r="D309" s="1527">
        <f t="shared" si="43"/>
        <v>0</v>
      </c>
      <c r="E309" s="1546">
        <f t="shared" si="43"/>
        <v>0</v>
      </c>
      <c r="F309" s="1547">
        <f t="shared" ref="F309:AL309" si="45">SUM(F303:F308)</f>
        <v>0</v>
      </c>
      <c r="G309" s="1531">
        <f t="shared" si="45"/>
        <v>0</v>
      </c>
      <c r="H309" s="1547">
        <f>SUM(H303:H308)</f>
        <v>0</v>
      </c>
      <c r="I309" s="1531">
        <f t="shared" si="45"/>
        <v>0</v>
      </c>
      <c r="J309" s="1547">
        <f t="shared" si="45"/>
        <v>0</v>
      </c>
      <c r="K309" s="1531">
        <f t="shared" si="45"/>
        <v>0</v>
      </c>
      <c r="L309" s="1547">
        <f t="shared" si="45"/>
        <v>0</v>
      </c>
      <c r="M309" s="1531">
        <f t="shared" si="45"/>
        <v>0</v>
      </c>
      <c r="N309" s="1547">
        <f t="shared" si="45"/>
        <v>0</v>
      </c>
      <c r="O309" s="1531">
        <f t="shared" si="45"/>
        <v>0</v>
      </c>
      <c r="P309" s="1547">
        <f t="shared" si="45"/>
        <v>0</v>
      </c>
      <c r="Q309" s="1531">
        <f t="shared" si="45"/>
        <v>0</v>
      </c>
      <c r="R309" s="1547">
        <f t="shared" si="45"/>
        <v>0</v>
      </c>
      <c r="S309" s="1531">
        <f t="shared" si="45"/>
        <v>0</v>
      </c>
      <c r="T309" s="1547">
        <f t="shared" si="45"/>
        <v>0</v>
      </c>
      <c r="U309" s="1531">
        <f t="shared" si="45"/>
        <v>0</v>
      </c>
      <c r="V309" s="1547">
        <f t="shared" si="45"/>
        <v>0</v>
      </c>
      <c r="W309" s="1531">
        <f t="shared" si="45"/>
        <v>0</v>
      </c>
      <c r="X309" s="1547">
        <f t="shared" si="45"/>
        <v>0</v>
      </c>
      <c r="Y309" s="1531">
        <f t="shared" si="45"/>
        <v>0</v>
      </c>
      <c r="Z309" s="1547">
        <f t="shared" si="45"/>
        <v>0</v>
      </c>
      <c r="AA309" s="1531">
        <f t="shared" si="45"/>
        <v>0</v>
      </c>
      <c r="AB309" s="1547">
        <f t="shared" si="45"/>
        <v>0</v>
      </c>
      <c r="AC309" s="1531">
        <f t="shared" si="45"/>
        <v>0</v>
      </c>
      <c r="AD309" s="1547">
        <f t="shared" si="45"/>
        <v>0</v>
      </c>
      <c r="AE309" s="1531">
        <f t="shared" si="45"/>
        <v>0</v>
      </c>
      <c r="AF309" s="1547">
        <f t="shared" si="45"/>
        <v>0</v>
      </c>
      <c r="AG309" s="1531">
        <f t="shared" si="45"/>
        <v>0</v>
      </c>
      <c r="AH309" s="1547">
        <f t="shared" si="45"/>
        <v>0</v>
      </c>
      <c r="AI309" s="1531">
        <f t="shared" si="45"/>
        <v>0</v>
      </c>
      <c r="AJ309" s="1547">
        <f t="shared" si="45"/>
        <v>0</v>
      </c>
      <c r="AK309" s="1531">
        <f t="shared" si="45"/>
        <v>0</v>
      </c>
      <c r="AL309" s="1548">
        <f t="shared" si="45"/>
        <v>0</v>
      </c>
      <c r="AM309" s="1533">
        <f>SUM(AM303:AM308)</f>
        <v>0</v>
      </c>
      <c r="AN309" s="1549"/>
      <c r="AO309" s="1549"/>
      <c r="AP309" s="1550"/>
      <c r="AQ309" s="1551"/>
      <c r="AR309" s="1550"/>
      <c r="AS309" s="1551"/>
      <c r="AT309" s="1552"/>
      <c r="AU309" s="1553"/>
      <c r="AV309" s="1554"/>
      <c r="AW309" s="1555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824" t="s">
        <v>319</v>
      </c>
      <c r="B310" s="3824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1531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1556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178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",[6]NOMBRE!B2," - ","( ",[6]NOMBRE!C2,[6]NOMBRE!D2,[6]NOMBRE!E2,[6]NOMBRE!F2,[6]NOMBRE!G2,"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",[6]NOMBRE!B6," - ","( ",[6]NOMBRE!C6,[6]NOMBRE!D6," )")</f>
        <v>MES: MAYO - ( 05 )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",[6]NOMBRE!B7)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140" t="s">
        <v>3</v>
      </c>
      <c r="B8" s="1141"/>
      <c r="C8" s="1141"/>
      <c r="D8" s="1141"/>
      <c r="E8" s="1141"/>
      <c r="F8" s="19"/>
      <c r="G8" s="20"/>
      <c r="H8" s="634"/>
      <c r="I8" s="635"/>
      <c r="J8" s="20"/>
      <c r="K8" s="1572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3828" t="s">
        <v>4</v>
      </c>
      <c r="B9" s="3828"/>
      <c r="C9" s="3830" t="s">
        <v>5</v>
      </c>
      <c r="D9" s="3831"/>
      <c r="E9" s="3829"/>
      <c r="F9" s="3826" t="s">
        <v>6</v>
      </c>
      <c r="G9" s="3832"/>
      <c r="H9" s="3832"/>
      <c r="I9" s="3832"/>
      <c r="J9" s="3832"/>
      <c r="K9" s="3832"/>
      <c r="L9" s="3832"/>
      <c r="M9" s="3832"/>
      <c r="N9" s="3832"/>
      <c r="O9" s="3832"/>
      <c r="P9" s="3832"/>
      <c r="Q9" s="3832"/>
      <c r="R9" s="3832"/>
      <c r="S9" s="3832"/>
      <c r="T9" s="3832"/>
      <c r="U9" s="3832"/>
      <c r="V9" s="3832"/>
      <c r="W9" s="3832"/>
      <c r="X9" s="3832"/>
      <c r="Y9" s="3827"/>
      <c r="AY9" s="9"/>
      <c r="AZ9" s="9"/>
    </row>
    <row r="10" spans="1:130" ht="15" customHeight="1" x14ac:dyDescent="0.25">
      <c r="A10" s="3828"/>
      <c r="B10" s="3828"/>
      <c r="C10" s="3739"/>
      <c r="D10" s="3628"/>
      <c r="E10" s="3434"/>
      <c r="F10" s="3826" t="s">
        <v>7</v>
      </c>
      <c r="G10" s="3827"/>
      <c r="H10" s="3826" t="s">
        <v>8</v>
      </c>
      <c r="I10" s="3827"/>
      <c r="J10" s="3826" t="s">
        <v>9</v>
      </c>
      <c r="K10" s="3827"/>
      <c r="L10" s="3826" t="s">
        <v>10</v>
      </c>
      <c r="M10" s="3827"/>
      <c r="N10" s="3826" t="s">
        <v>11</v>
      </c>
      <c r="O10" s="3827"/>
      <c r="P10" s="3826" t="s">
        <v>12</v>
      </c>
      <c r="Q10" s="3827"/>
      <c r="R10" s="3826" t="s">
        <v>13</v>
      </c>
      <c r="S10" s="3827"/>
      <c r="T10" s="3826" t="s">
        <v>14</v>
      </c>
      <c r="U10" s="3827"/>
      <c r="V10" s="3826" t="s">
        <v>15</v>
      </c>
      <c r="W10" s="3827"/>
      <c r="X10" s="3826" t="s">
        <v>16</v>
      </c>
      <c r="Y10" s="3827"/>
      <c r="AY10" s="9"/>
      <c r="AZ10" s="9"/>
    </row>
    <row r="11" spans="1:130" ht="21" x14ac:dyDescent="0.25">
      <c r="A11" s="3828"/>
      <c r="B11" s="3828"/>
      <c r="C11" s="1573" t="s">
        <v>17</v>
      </c>
      <c r="D11" s="1574" t="s">
        <v>18</v>
      </c>
      <c r="E11" s="1575" t="s">
        <v>19</v>
      </c>
      <c r="F11" s="1576" t="s">
        <v>18</v>
      </c>
      <c r="G11" s="1575" t="s">
        <v>19</v>
      </c>
      <c r="H11" s="1576" t="s">
        <v>18</v>
      </c>
      <c r="I11" s="1575" t="s">
        <v>19</v>
      </c>
      <c r="J11" s="1576" t="s">
        <v>18</v>
      </c>
      <c r="K11" s="1575" t="s">
        <v>19</v>
      </c>
      <c r="L11" s="1576" t="s">
        <v>18</v>
      </c>
      <c r="M11" s="1575" t="s">
        <v>19</v>
      </c>
      <c r="N11" s="1576" t="s">
        <v>18</v>
      </c>
      <c r="O11" s="1575" t="s">
        <v>19</v>
      </c>
      <c r="P11" s="1576" t="s">
        <v>18</v>
      </c>
      <c r="Q11" s="1575" t="s">
        <v>19</v>
      </c>
      <c r="R11" s="1576" t="s">
        <v>18</v>
      </c>
      <c r="S11" s="1575" t="s">
        <v>19</v>
      </c>
      <c r="T11" s="1576" t="s">
        <v>18</v>
      </c>
      <c r="U11" s="1575" t="s">
        <v>19</v>
      </c>
      <c r="V11" s="1576" t="s">
        <v>18</v>
      </c>
      <c r="W11" s="1575" t="s">
        <v>19</v>
      </c>
      <c r="X11" s="1576" t="s">
        <v>18</v>
      </c>
      <c r="Y11" s="1575" t="s">
        <v>19</v>
      </c>
      <c r="AY11" s="9"/>
      <c r="AZ11" s="9"/>
    </row>
    <row r="12" spans="1:130" x14ac:dyDescent="0.25">
      <c r="A12" s="3828" t="s">
        <v>20</v>
      </c>
      <c r="B12" s="3828"/>
      <c r="C12" s="1577">
        <f>SUM(D12+E12)</f>
        <v>0</v>
      </c>
      <c r="D12" s="1578">
        <f t="shared" ref="D12:E14" si="0">SUM(F12+H12+J12+L12+N12+P12+R12+T12+V12+X12)</f>
        <v>0</v>
      </c>
      <c r="E12" s="1579">
        <f t="shared" si="0"/>
        <v>0</v>
      </c>
      <c r="F12" s="1580"/>
      <c r="G12" s="1581"/>
      <c r="H12" s="1580"/>
      <c r="I12" s="1581"/>
      <c r="J12" s="1580"/>
      <c r="K12" s="1581"/>
      <c r="L12" s="1580"/>
      <c r="M12" s="1581"/>
      <c r="N12" s="1580"/>
      <c r="O12" s="1581"/>
      <c r="P12" s="1580"/>
      <c r="Q12" s="1581"/>
      <c r="R12" s="1580"/>
      <c r="S12" s="1581"/>
      <c r="T12" s="1580"/>
      <c r="U12" s="1581"/>
      <c r="V12" s="1580"/>
      <c r="W12" s="1581"/>
      <c r="X12" s="1580"/>
      <c r="Y12" s="1581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829" t="s">
        <v>21</v>
      </c>
      <c r="B13" s="1582" t="s">
        <v>22</v>
      </c>
      <c r="C13" s="1583">
        <f>SUM(D13+E13)</f>
        <v>0</v>
      </c>
      <c r="D13" s="39">
        <f t="shared" si="0"/>
        <v>0</v>
      </c>
      <c r="E13" s="1584">
        <f t="shared" si="0"/>
        <v>0</v>
      </c>
      <c r="F13" s="1585"/>
      <c r="G13" s="1586"/>
      <c r="H13" s="1585"/>
      <c r="I13" s="1586"/>
      <c r="J13" s="1585"/>
      <c r="K13" s="1586"/>
      <c r="L13" s="1585"/>
      <c r="M13" s="1586"/>
      <c r="N13" s="1585"/>
      <c r="O13" s="1586"/>
      <c r="P13" s="1585"/>
      <c r="Q13" s="1586"/>
      <c r="R13" s="1585"/>
      <c r="S13" s="1586"/>
      <c r="T13" s="1585"/>
      <c r="U13" s="1586"/>
      <c r="V13" s="1585"/>
      <c r="W13" s="1586"/>
      <c r="X13" s="1585"/>
      <c r="Y13" s="1586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434"/>
      <c r="B14" s="1347" t="s">
        <v>23</v>
      </c>
      <c r="C14" s="44">
        <f>SUM(D14+E14)</f>
        <v>0</v>
      </c>
      <c r="D14" s="1154">
        <f t="shared" si="0"/>
        <v>0</v>
      </c>
      <c r="E14" s="46">
        <f t="shared" si="0"/>
        <v>0</v>
      </c>
      <c r="F14" s="1587"/>
      <c r="G14" s="1588"/>
      <c r="H14" s="47"/>
      <c r="I14" s="48"/>
      <c r="J14" s="47"/>
      <c r="K14" s="48"/>
      <c r="L14" s="1587"/>
      <c r="M14" s="1588"/>
      <c r="N14" s="1587"/>
      <c r="O14" s="1588"/>
      <c r="P14" s="1587"/>
      <c r="Q14" s="1588"/>
      <c r="R14" s="1587"/>
      <c r="S14" s="1588"/>
      <c r="T14" s="1587"/>
      <c r="U14" s="1589"/>
      <c r="V14" s="1587"/>
      <c r="W14" s="1589"/>
      <c r="X14" s="1587"/>
      <c r="Y14" s="1588"/>
      <c r="Z14" s="35"/>
      <c r="AY14" s="9"/>
      <c r="AZ14" s="9"/>
    </row>
    <row r="15" spans="1:130" ht="15.75" x14ac:dyDescent="0.25">
      <c r="A15" s="1140" t="s">
        <v>24</v>
      </c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41"/>
      <c r="N15" s="1141"/>
      <c r="O15" s="1141"/>
      <c r="P15" s="19"/>
      <c r="Q15" s="1344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3834" t="s">
        <v>25</v>
      </c>
      <c r="B16" s="3834" t="s">
        <v>26</v>
      </c>
      <c r="C16" s="3830" t="s">
        <v>27</v>
      </c>
      <c r="D16" s="3831"/>
      <c r="E16" s="3829"/>
      <c r="F16" s="3835" t="s">
        <v>28</v>
      </c>
      <c r="G16" s="3836"/>
      <c r="H16" s="3836"/>
      <c r="I16" s="3836"/>
      <c r="J16" s="3836"/>
      <c r="K16" s="3836"/>
      <c r="L16" s="3836"/>
      <c r="M16" s="3836"/>
      <c r="N16" s="3836"/>
      <c r="O16" s="3836"/>
      <c r="P16" s="3836"/>
      <c r="Q16" s="3836"/>
      <c r="R16" s="3833" t="s">
        <v>29</v>
      </c>
      <c r="S16" s="3829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739"/>
      <c r="D17" s="3628"/>
      <c r="E17" s="3434"/>
      <c r="F17" s="3826" t="s">
        <v>31</v>
      </c>
      <c r="G17" s="3827"/>
      <c r="H17" s="3826" t="s">
        <v>32</v>
      </c>
      <c r="I17" s="3827"/>
      <c r="J17" s="3826" t="s">
        <v>15</v>
      </c>
      <c r="K17" s="3827"/>
      <c r="L17" s="3826" t="s">
        <v>33</v>
      </c>
      <c r="M17" s="3827"/>
      <c r="N17" s="3826" t="s">
        <v>34</v>
      </c>
      <c r="O17" s="3827"/>
      <c r="P17" s="3826" t="s">
        <v>35</v>
      </c>
      <c r="Q17" s="3832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745"/>
      <c r="B18" s="3745"/>
      <c r="C18" s="1590" t="s">
        <v>17</v>
      </c>
      <c r="D18" s="1591" t="s">
        <v>18</v>
      </c>
      <c r="E18" s="1575" t="s">
        <v>19</v>
      </c>
      <c r="F18" s="1573" t="s">
        <v>18</v>
      </c>
      <c r="G18" s="1575" t="s">
        <v>19</v>
      </c>
      <c r="H18" s="1573" t="s">
        <v>18</v>
      </c>
      <c r="I18" s="1575" t="s">
        <v>19</v>
      </c>
      <c r="J18" s="1573" t="s">
        <v>18</v>
      </c>
      <c r="K18" s="1575" t="s">
        <v>19</v>
      </c>
      <c r="L18" s="1573" t="s">
        <v>18</v>
      </c>
      <c r="M18" s="1575" t="s">
        <v>19</v>
      </c>
      <c r="N18" s="1573" t="s">
        <v>18</v>
      </c>
      <c r="O18" s="1575" t="s">
        <v>19</v>
      </c>
      <c r="P18" s="1573" t="s">
        <v>18</v>
      </c>
      <c r="Q18" s="1592" t="s">
        <v>19</v>
      </c>
      <c r="R18" s="3743"/>
      <c r="S18" s="3434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3826" t="s">
        <v>36</v>
      </c>
      <c r="B19" s="3827"/>
      <c r="C19" s="1593">
        <f>SUM(D19+E19)</f>
        <v>0</v>
      </c>
      <c r="D19" s="1594">
        <f>SUM(F19+H19+J19+L19+N19+P19)</f>
        <v>0</v>
      </c>
      <c r="E19" s="1595">
        <f>SUM(G19+I19+K19+M19+O19+Q19)</f>
        <v>0</v>
      </c>
      <c r="F19" s="1580"/>
      <c r="G19" s="1596"/>
      <c r="H19" s="1580"/>
      <c r="I19" s="1596"/>
      <c r="J19" s="1580"/>
      <c r="K19" s="1596"/>
      <c r="L19" s="1580"/>
      <c r="M19" s="1596"/>
      <c r="N19" s="1580"/>
      <c r="O19" s="1596"/>
      <c r="P19" s="1580"/>
      <c r="Q19" s="1597"/>
      <c r="R19" s="1598"/>
      <c r="S19" s="1581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3834" t="s">
        <v>39</v>
      </c>
      <c r="B20" s="1599" t="s">
        <v>22</v>
      </c>
      <c r="C20" s="1583">
        <f>SUM(D20+E20)</f>
        <v>0</v>
      </c>
      <c r="D20" s="59">
        <f t="shared" ref="D20:E35" si="1">SUM(F20+H20+J20+L20+N20+P20)</f>
        <v>0</v>
      </c>
      <c r="E20" s="1584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1343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745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834" t="s">
        <v>43</v>
      </c>
      <c r="B24" s="1599" t="s">
        <v>44</v>
      </c>
      <c r="C24" s="1583">
        <f t="shared" si="2"/>
        <v>0</v>
      </c>
      <c r="D24" s="59">
        <f t="shared" si="1"/>
        <v>0</v>
      </c>
      <c r="E24" s="1584">
        <f t="shared" si="1"/>
        <v>0</v>
      </c>
      <c r="F24" s="1585"/>
      <c r="G24" s="1600"/>
      <c r="H24" s="60"/>
      <c r="I24" s="61"/>
      <c r="J24" s="1585"/>
      <c r="K24" s="1600"/>
      <c r="L24" s="1585"/>
      <c r="M24" s="1600"/>
      <c r="N24" s="1601"/>
      <c r="O24" s="1600"/>
      <c r="P24" s="1601"/>
      <c r="Q24" s="1602"/>
      <c r="R24" s="1603"/>
      <c r="S24" s="1586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1342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1342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1343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834" t="s">
        <v>57</v>
      </c>
      <c r="B38" s="1604" t="s">
        <v>40</v>
      </c>
      <c r="C38" s="1593">
        <f t="shared" si="3"/>
        <v>0</v>
      </c>
      <c r="D38" s="1594">
        <f t="shared" si="4"/>
        <v>0</v>
      </c>
      <c r="E38" s="1584">
        <f t="shared" si="4"/>
        <v>0</v>
      </c>
      <c r="F38" s="1585"/>
      <c r="G38" s="1600"/>
      <c r="H38" s="1585"/>
      <c r="I38" s="1600"/>
      <c r="J38" s="1585"/>
      <c r="K38" s="1600"/>
      <c r="L38" s="1585"/>
      <c r="M38" s="1600"/>
      <c r="N38" s="1585"/>
      <c r="O38" s="1600"/>
      <c r="P38" s="1601"/>
      <c r="Q38" s="1602"/>
      <c r="R38" s="1603"/>
      <c r="S38" s="1586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1343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745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1605" t="s">
        <v>58</v>
      </c>
      <c r="B41" s="1605"/>
      <c r="C41" s="1605"/>
      <c r="D41" s="1605"/>
      <c r="E41" s="1605"/>
      <c r="F41" s="1605"/>
      <c r="G41" s="1605"/>
      <c r="H41" s="1605"/>
      <c r="I41" s="1605"/>
      <c r="J41" s="1605"/>
      <c r="K41" s="1605"/>
      <c r="L41" s="1605"/>
      <c r="M41" s="1605"/>
      <c r="N41" s="1605"/>
      <c r="O41" s="1605"/>
      <c r="P41" s="1605"/>
      <c r="Q41" s="66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834" t="s">
        <v>59</v>
      </c>
      <c r="B42" s="3748" t="s">
        <v>27</v>
      </c>
      <c r="C42" s="3245"/>
      <c r="D42" s="3246"/>
      <c r="E42" s="3835" t="s">
        <v>28</v>
      </c>
      <c r="F42" s="3836"/>
      <c r="G42" s="3836"/>
      <c r="H42" s="3836"/>
      <c r="I42" s="3836"/>
      <c r="J42" s="3836"/>
      <c r="K42" s="3836"/>
      <c r="L42" s="3836"/>
      <c r="M42" s="3836"/>
      <c r="N42" s="3836"/>
      <c r="O42" s="3836"/>
      <c r="P42" s="3837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739"/>
      <c r="C43" s="3628"/>
      <c r="D43" s="3434"/>
      <c r="E43" s="3826" t="s">
        <v>31</v>
      </c>
      <c r="F43" s="3827"/>
      <c r="G43" s="3826" t="s">
        <v>32</v>
      </c>
      <c r="H43" s="3827"/>
      <c r="I43" s="3826" t="s">
        <v>15</v>
      </c>
      <c r="J43" s="3827"/>
      <c r="K43" s="3826" t="s">
        <v>33</v>
      </c>
      <c r="L43" s="3827"/>
      <c r="M43" s="3826" t="s">
        <v>34</v>
      </c>
      <c r="N43" s="3827"/>
      <c r="O43" s="3826" t="s">
        <v>35</v>
      </c>
      <c r="P43" s="3827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745"/>
      <c r="B44" s="1590" t="s">
        <v>17</v>
      </c>
      <c r="C44" s="1591" t="s">
        <v>18</v>
      </c>
      <c r="D44" s="1352" t="s">
        <v>19</v>
      </c>
      <c r="E44" s="1573" t="s">
        <v>18</v>
      </c>
      <c r="F44" s="1346" t="s">
        <v>19</v>
      </c>
      <c r="G44" s="1573" t="s">
        <v>18</v>
      </c>
      <c r="H44" s="1346" t="s">
        <v>19</v>
      </c>
      <c r="I44" s="1573" t="s">
        <v>18</v>
      </c>
      <c r="J44" s="1346" t="s">
        <v>19</v>
      </c>
      <c r="K44" s="1573" t="s">
        <v>18</v>
      </c>
      <c r="L44" s="1346" t="s">
        <v>19</v>
      </c>
      <c r="M44" s="1573" t="s">
        <v>18</v>
      </c>
      <c r="N44" s="1346" t="s">
        <v>19</v>
      </c>
      <c r="O44" s="1573" t="s">
        <v>18</v>
      </c>
      <c r="P44" s="1346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1606" t="s">
        <v>40</v>
      </c>
      <c r="B45" s="1607">
        <f>SUM(C45+D45)</f>
        <v>0</v>
      </c>
      <c r="C45" s="121">
        <f>SUM(E45+G45+I45+K45+M45+O45)</f>
        <v>0</v>
      </c>
      <c r="D45" s="1608">
        <f>SUM(F45+H45+J45+L45+N45+P45)</f>
        <v>0</v>
      </c>
      <c r="E45" s="1585"/>
      <c r="F45" s="1586"/>
      <c r="G45" s="1585"/>
      <c r="H45" s="1586"/>
      <c r="I45" s="1585"/>
      <c r="J45" s="1600"/>
      <c r="K45" s="1585"/>
      <c r="L45" s="1600"/>
      <c r="M45" s="1601"/>
      <c r="N45" s="1600"/>
      <c r="O45" s="1601"/>
      <c r="P45" s="1600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IF(B45&lt;[6]A05!C90,"*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IF(B45&lt;[6]A05!C90,1,0)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IF(B46&lt;[6]A05!C91,"*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IF(B46&lt;[6]A05!C91,1,0)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IF(B47&lt;[6]A05!C92,"*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IF(B47&lt;[6]A05!C92,1,0)</f>
        <v>0</v>
      </c>
    </row>
    <row r="48" spans="1:105" s="12" customFormat="1" x14ac:dyDescent="0.25">
      <c r="A48" s="1609" t="s">
        <v>60</v>
      </c>
      <c r="B48" s="1610">
        <f>SUM(C48:D48)</f>
        <v>0</v>
      </c>
      <c r="C48" s="1611">
        <f t="shared" si="5"/>
        <v>0</v>
      </c>
      <c r="D48" s="1612">
        <f t="shared" si="5"/>
        <v>0</v>
      </c>
      <c r="E48" s="1580"/>
      <c r="F48" s="1581"/>
      <c r="G48" s="1580"/>
      <c r="H48" s="1581"/>
      <c r="I48" s="1580"/>
      <c r="J48" s="1596"/>
      <c r="K48" s="1580"/>
      <c r="L48" s="1596"/>
      <c r="M48" s="1613"/>
      <c r="N48" s="1596"/>
      <c r="O48" s="1613"/>
      <c r="P48" s="1596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IF(B48&lt;[6]A05!C93,"*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IF(B48&lt;[6]A05!C93,1,0)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67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838" t="s">
        <v>21</v>
      </c>
      <c r="B50" s="3748" t="s">
        <v>5</v>
      </c>
      <c r="C50" s="3245"/>
      <c r="D50" s="3246"/>
      <c r="E50" s="3828" t="s">
        <v>28</v>
      </c>
      <c r="F50" s="3828"/>
      <c r="G50" s="3828"/>
      <c r="H50" s="382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739"/>
      <c r="C51" s="3628"/>
      <c r="D51" s="3434"/>
      <c r="E51" s="3826" t="s">
        <v>8</v>
      </c>
      <c r="F51" s="3827"/>
      <c r="G51" s="3826" t="s">
        <v>9</v>
      </c>
      <c r="H51" s="3827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751"/>
      <c r="B52" s="1590" t="s">
        <v>17</v>
      </c>
      <c r="C52" s="1591" t="s">
        <v>18</v>
      </c>
      <c r="D52" s="1352" t="s">
        <v>19</v>
      </c>
      <c r="E52" s="1573" t="s">
        <v>18</v>
      </c>
      <c r="F52" s="1575" t="s">
        <v>19</v>
      </c>
      <c r="G52" s="1573" t="s">
        <v>18</v>
      </c>
      <c r="H52" s="1575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1609" t="s">
        <v>62</v>
      </c>
      <c r="B53" s="1614">
        <f>SUM(C53+D53)</f>
        <v>0</v>
      </c>
      <c r="C53" s="1615">
        <f>SUM(E53+G53)</f>
        <v>0</v>
      </c>
      <c r="D53" s="1595">
        <f>SUM(F53+H53)</f>
        <v>0</v>
      </c>
      <c r="E53" s="1616">
        <f>SUM(E54:E56)</f>
        <v>0</v>
      </c>
      <c r="F53" s="1612">
        <f>SUM(F54:F56)</f>
        <v>0</v>
      </c>
      <c r="G53" s="1617">
        <f>SUM(G54:G56)</f>
        <v>0</v>
      </c>
      <c r="H53" s="1618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748" t="s">
        <v>66</v>
      </c>
      <c r="B58" s="3246"/>
      <c r="C58" s="3834" t="s">
        <v>67</v>
      </c>
      <c r="D58" s="3826" t="s">
        <v>68</v>
      </c>
      <c r="E58" s="3832"/>
      <c r="F58" s="3832"/>
      <c r="G58" s="3832"/>
      <c r="H58" s="3832"/>
      <c r="I58" s="3839"/>
      <c r="J58" s="3642" t="s">
        <v>29</v>
      </c>
      <c r="K58" s="324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739"/>
      <c r="B59" s="3434"/>
      <c r="C59" s="3745"/>
      <c r="D59" s="1619" t="s">
        <v>69</v>
      </c>
      <c r="E59" s="1619" t="s">
        <v>70</v>
      </c>
      <c r="F59" s="1575" t="s">
        <v>71</v>
      </c>
      <c r="G59" s="1592" t="s">
        <v>72</v>
      </c>
      <c r="H59" s="1620" t="s">
        <v>73</v>
      </c>
      <c r="I59" s="1621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1583">
        <f>SUM(D60:G60)</f>
        <v>0</v>
      </c>
      <c r="D60" s="1622"/>
      <c r="E60" s="1622"/>
      <c r="F60" s="1586"/>
      <c r="G60" s="1623"/>
      <c r="H60" s="1624"/>
      <c r="I60" s="1625"/>
      <c r="J60" s="1623"/>
      <c r="K60" s="1600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1626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1627"/>
      <c r="V61" s="1626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1627"/>
      <c r="V62" s="1626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1628"/>
      <c r="V63" s="1626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3748" t="s">
        <v>5</v>
      </c>
      <c r="C68" s="3245"/>
      <c r="D68" s="3246"/>
      <c r="E68" s="3847" t="s">
        <v>28</v>
      </c>
      <c r="F68" s="3847"/>
      <c r="G68" s="3847"/>
      <c r="H68" s="3848"/>
      <c r="I68" s="3832" t="s">
        <v>83</v>
      </c>
      <c r="J68" s="3840"/>
      <c r="K68" s="3841" t="s">
        <v>84</v>
      </c>
      <c r="L68" s="3840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3846"/>
      <c r="C69" s="3215"/>
      <c r="D69" s="3434"/>
      <c r="E69" s="3841" t="s">
        <v>83</v>
      </c>
      <c r="F69" s="3840"/>
      <c r="G69" s="3832" t="s">
        <v>84</v>
      </c>
      <c r="H69" s="3842"/>
      <c r="I69" s="3642" t="s">
        <v>29</v>
      </c>
      <c r="J69" s="3843" t="s">
        <v>30</v>
      </c>
      <c r="K69" s="3844" t="s">
        <v>29</v>
      </c>
      <c r="L69" s="3843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34"/>
      <c r="B70" s="1629" t="s">
        <v>17</v>
      </c>
      <c r="C70" s="1630" t="s">
        <v>18</v>
      </c>
      <c r="D70" s="1352" t="s">
        <v>19</v>
      </c>
      <c r="E70" s="1631" t="s">
        <v>18</v>
      </c>
      <c r="F70" s="1632" t="s">
        <v>19</v>
      </c>
      <c r="G70" s="1631" t="s">
        <v>18</v>
      </c>
      <c r="H70" s="1633" t="s">
        <v>19</v>
      </c>
      <c r="I70" s="3643"/>
      <c r="J70" s="3412"/>
      <c r="K70" s="3845"/>
      <c r="L70" s="3412"/>
      <c r="M70" s="170"/>
      <c r="N70" s="7"/>
      <c r="O70" s="7"/>
      <c r="P70" s="7"/>
      <c r="Q70" s="7"/>
      <c r="R70" s="7"/>
      <c r="S70" s="7"/>
      <c r="T70" s="1634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1585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1634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1634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1634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1635"/>
      <c r="V74" s="1635"/>
      <c r="W74" s="1635"/>
      <c r="X74" s="1635"/>
      <c r="Y74" s="1635"/>
      <c r="Z74" s="1636"/>
      <c r="AA74" s="1636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1636"/>
      <c r="V75" s="1636"/>
      <c r="W75" s="1636"/>
      <c r="X75" s="1636"/>
      <c r="Y75" s="1636"/>
      <c r="Z75" s="1636"/>
      <c r="AA75" s="1636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441" t="s">
        <v>88</v>
      </c>
      <c r="B76" s="3441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724"/>
      <c r="R76" s="724"/>
      <c r="S76" s="724"/>
      <c r="T76" s="724"/>
      <c r="U76" s="724"/>
      <c r="V76" s="724"/>
      <c r="W76" s="724"/>
      <c r="X76" s="724"/>
      <c r="Y76" s="724"/>
      <c r="Z76" s="724"/>
      <c r="AZ76" s="9"/>
    </row>
    <row r="77" spans="1:130" x14ac:dyDescent="0.25">
      <c r="A77" s="3853"/>
      <c r="B77" s="3853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724"/>
      <c r="R77" s="724"/>
      <c r="S77" s="724"/>
      <c r="T77" s="724"/>
      <c r="U77" s="724"/>
      <c r="V77" s="724"/>
      <c r="W77" s="724"/>
      <c r="X77" s="724"/>
      <c r="Y77" s="724"/>
      <c r="Z77" s="724"/>
      <c r="AZ77" s="9"/>
    </row>
    <row r="78" spans="1:130" x14ac:dyDescent="0.25">
      <c r="A78" s="1637" t="s">
        <v>67</v>
      </c>
      <c r="B78" s="1637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724"/>
      <c r="R78" s="724"/>
      <c r="S78" s="729"/>
      <c r="T78" s="729"/>
      <c r="U78" s="729"/>
      <c r="V78" s="729"/>
      <c r="W78" s="729"/>
      <c r="X78" s="729"/>
      <c r="Y78" s="724"/>
      <c r="Z78" s="724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724"/>
      <c r="R79" s="724"/>
      <c r="S79" s="729"/>
      <c r="T79" s="729"/>
      <c r="U79" s="729"/>
      <c r="V79" s="729"/>
      <c r="W79" s="729"/>
      <c r="X79" s="729"/>
      <c r="Y79" s="724"/>
      <c r="Z79" s="724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724"/>
      <c r="R80" s="724"/>
      <c r="S80" s="729"/>
      <c r="T80" s="729"/>
      <c r="U80" s="729"/>
      <c r="V80" s="729"/>
      <c r="W80" s="729"/>
      <c r="X80" s="729"/>
      <c r="Y80" s="724"/>
      <c r="Z80" s="724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724"/>
      <c r="R81" s="724"/>
      <c r="S81" s="729"/>
      <c r="T81" s="729"/>
      <c r="U81" s="729"/>
      <c r="V81" s="729"/>
      <c r="W81" s="729"/>
      <c r="X81" s="729"/>
      <c r="Y81" s="724"/>
      <c r="Z81" s="724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724"/>
      <c r="R82" s="724"/>
      <c r="S82" s="729"/>
      <c r="T82" s="729"/>
      <c r="U82" s="729"/>
      <c r="V82" s="729"/>
      <c r="W82" s="729"/>
      <c r="X82" s="729"/>
      <c r="Y82" s="724"/>
      <c r="Z82" s="724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724"/>
      <c r="S83" s="724"/>
      <c r="T83" s="724"/>
      <c r="U83" s="729"/>
      <c r="V83" s="729"/>
      <c r="W83" s="729"/>
      <c r="X83" s="729"/>
      <c r="Y83" s="729"/>
      <c r="Z83" s="724"/>
      <c r="AA83" s="724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1620" t="s">
        <v>93</v>
      </c>
      <c r="B84" s="1619" t="s">
        <v>94</v>
      </c>
      <c r="C84" s="1619" t="s">
        <v>95</v>
      </c>
      <c r="D84" s="1619" t="s">
        <v>96</v>
      </c>
      <c r="E84" s="1619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1638"/>
      <c r="R84" s="1638"/>
      <c r="S84" s="1638"/>
      <c r="T84" s="1639"/>
      <c r="U84" s="1639"/>
      <c r="V84" s="1639"/>
      <c r="W84" s="1639"/>
      <c r="X84" s="1639"/>
      <c r="Y84" s="1638"/>
      <c r="Z84" s="163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1640" t="s">
        <v>98</v>
      </c>
      <c r="B85" s="1622"/>
      <c r="C85" s="1622"/>
      <c r="D85" s="1622"/>
      <c r="E85" s="1622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1641"/>
      <c r="R85" s="1641"/>
      <c r="S85" s="1641"/>
      <c r="T85" s="1642"/>
      <c r="U85" s="1642"/>
      <c r="V85" s="1642"/>
      <c r="W85" s="1642"/>
      <c r="X85" s="1642"/>
      <c r="Y85" s="1641"/>
      <c r="Z85" s="1641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1643" t="s">
        <v>99</v>
      </c>
      <c r="B86" s="1644"/>
      <c r="C86" s="1644"/>
      <c r="D86" s="1644"/>
      <c r="E86" s="1644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1638"/>
      <c r="R86" s="1638"/>
      <c r="S86" s="1638"/>
      <c r="T86" s="1638"/>
      <c r="U86" s="1638"/>
      <c r="V86" s="1638"/>
      <c r="W86" s="1638"/>
      <c r="X86" s="1638"/>
      <c r="Y86" s="1638"/>
      <c r="Z86" s="163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714"/>
      <c r="J87" s="726"/>
      <c r="K87" s="714"/>
      <c r="L87" s="724"/>
      <c r="M87" s="724"/>
      <c r="N87" s="724"/>
      <c r="O87" s="724"/>
      <c r="P87" s="1645"/>
      <c r="Q87" s="726"/>
      <c r="R87" s="724"/>
      <c r="S87" s="724"/>
      <c r="T87" s="724"/>
      <c r="U87" s="724"/>
      <c r="V87" s="724"/>
      <c r="W87" s="724"/>
      <c r="X87" s="724"/>
      <c r="Y87" s="724"/>
      <c r="Z87" s="724"/>
      <c r="AA87" s="724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854" t="s">
        <v>101</v>
      </c>
      <c r="B88" s="3855"/>
      <c r="C88" s="1647" t="s">
        <v>102</v>
      </c>
      <c r="D88" s="1648" t="s">
        <v>103</v>
      </c>
      <c r="E88" s="1648" t="s">
        <v>104</v>
      </c>
      <c r="F88" s="1648" t="s">
        <v>105</v>
      </c>
      <c r="G88" s="223"/>
      <c r="H88" s="223"/>
      <c r="I88" s="719"/>
      <c r="J88" s="719"/>
      <c r="K88" s="714"/>
      <c r="L88" s="1638"/>
      <c r="M88" s="1638"/>
      <c r="N88" s="1638"/>
      <c r="O88" s="1638"/>
      <c r="P88" s="1638"/>
      <c r="Q88" s="1638"/>
      <c r="R88" s="1634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855" t="s">
        <v>106</v>
      </c>
      <c r="B89" s="1606" t="s">
        <v>107</v>
      </c>
      <c r="C89" s="1622"/>
      <c r="D89" s="1649"/>
      <c r="E89" s="1622"/>
      <c r="F89" s="1622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1650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1638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1638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745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1638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726"/>
      <c r="L93" s="1651"/>
      <c r="M93" s="1651"/>
      <c r="N93" s="1638"/>
      <c r="O93" s="1638"/>
      <c r="P93" s="1638"/>
      <c r="Q93" s="1638"/>
      <c r="R93" s="1638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856" t="s">
        <v>113</v>
      </c>
      <c r="B94" s="3855"/>
      <c r="C94" s="3849" t="s">
        <v>67</v>
      </c>
      <c r="D94" s="3850"/>
      <c r="E94" s="3851"/>
      <c r="F94" s="3849" t="s">
        <v>114</v>
      </c>
      <c r="G94" s="3851"/>
      <c r="H94" s="3849" t="s">
        <v>115</v>
      </c>
      <c r="I94" s="3851"/>
      <c r="J94" s="728"/>
      <c r="K94" s="1639"/>
      <c r="L94" s="1651"/>
      <c r="M94" s="1651"/>
      <c r="N94" s="1639"/>
      <c r="O94" s="1639"/>
      <c r="P94" s="1638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857"/>
      <c r="C95" s="1652" t="s">
        <v>17</v>
      </c>
      <c r="D95" s="1653" t="s">
        <v>18</v>
      </c>
      <c r="E95" s="1654" t="s">
        <v>19</v>
      </c>
      <c r="F95" s="1573" t="s">
        <v>18</v>
      </c>
      <c r="G95" s="1654" t="s">
        <v>19</v>
      </c>
      <c r="H95" s="1573" t="s">
        <v>18</v>
      </c>
      <c r="I95" s="1655" t="s">
        <v>19</v>
      </c>
      <c r="J95" s="728"/>
      <c r="K95" s="1639"/>
      <c r="L95" s="1639"/>
      <c r="M95" s="1651"/>
      <c r="N95" s="1651"/>
      <c r="O95" s="1639"/>
      <c r="P95" s="1639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849" t="s">
        <v>67</v>
      </c>
      <c r="B96" s="3851"/>
      <c r="C96" s="1616">
        <f>SUM(C97:C101)</f>
        <v>0</v>
      </c>
      <c r="D96" s="1656">
        <f t="shared" ref="D96:I96" si="9">SUM(D97:D101)</f>
        <v>0</v>
      </c>
      <c r="E96" s="1657">
        <f t="shared" si="9"/>
        <v>0</v>
      </c>
      <c r="F96" s="1658">
        <f>SUM(F97:F101)</f>
        <v>0</v>
      </c>
      <c r="G96" s="1618">
        <f t="shared" si="9"/>
        <v>0</v>
      </c>
      <c r="H96" s="1658">
        <f t="shared" si="9"/>
        <v>0</v>
      </c>
      <c r="I96" s="1618">
        <f t="shared" si="9"/>
        <v>0</v>
      </c>
      <c r="J96" s="740"/>
      <c r="K96" s="1639"/>
      <c r="L96" s="1639"/>
      <c r="M96" s="1651"/>
      <c r="N96" s="1651"/>
      <c r="O96" s="1659"/>
      <c r="P96" s="1659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852" t="s">
        <v>22</v>
      </c>
      <c r="B97" s="3421"/>
      <c r="C97" s="258">
        <f>SUM(D97+E97)</f>
        <v>0</v>
      </c>
      <c r="D97" s="1660">
        <f>SUM(F97+H97)</f>
        <v>0</v>
      </c>
      <c r="E97" s="744">
        <f t="shared" ref="D97:E101" si="10">SUM(G97+I97)</f>
        <v>0</v>
      </c>
      <c r="F97" s="261"/>
      <c r="G97" s="746"/>
      <c r="H97" s="261"/>
      <c r="I97" s="1661"/>
      <c r="J97" s="748"/>
      <c r="K97" s="1639"/>
      <c r="L97" s="1639"/>
      <c r="M97" s="1651"/>
      <c r="N97" s="1651"/>
      <c r="O97" s="1659"/>
      <c r="P97" s="1659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748"/>
      <c r="K98" s="1639"/>
      <c r="L98" s="1639"/>
      <c r="M98" s="1651"/>
      <c r="N98" s="1651"/>
      <c r="O98" s="1659"/>
      <c r="P98" s="1659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748"/>
      <c r="K99" s="1639"/>
      <c r="L99" s="1639"/>
      <c r="M99" s="1651"/>
      <c r="N99" s="1651"/>
      <c r="O99" s="1659"/>
      <c r="P99" s="1659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748"/>
      <c r="K100" s="1639"/>
      <c r="L100" s="1639"/>
      <c r="M100" s="1651"/>
      <c r="N100" s="1651"/>
      <c r="O100" s="1659"/>
      <c r="P100" s="1659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748"/>
      <c r="K101" s="1639"/>
      <c r="L101" s="1639"/>
      <c r="M101" s="1651"/>
      <c r="N101" s="1651"/>
      <c r="O101" s="1659"/>
      <c r="P101" s="1659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858" t="s">
        <v>120</v>
      </c>
      <c r="B104" s="3272"/>
      <c r="C104" s="3854" t="s">
        <v>121</v>
      </c>
      <c r="D104" s="3245"/>
      <c r="E104" s="3246"/>
      <c r="F104" s="3861" t="s">
        <v>28</v>
      </c>
      <c r="G104" s="3862"/>
      <c r="H104" s="3862"/>
      <c r="I104" s="3862"/>
      <c r="J104" s="3862"/>
      <c r="K104" s="3862"/>
      <c r="L104" s="3862"/>
      <c r="M104" s="3862"/>
      <c r="N104" s="3862"/>
      <c r="O104" s="3862"/>
      <c r="P104" s="3862"/>
      <c r="Q104" s="3862"/>
      <c r="R104" s="3862"/>
      <c r="S104" s="3862"/>
      <c r="T104" s="3862"/>
      <c r="U104" s="3863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548"/>
      <c r="B105" s="3549"/>
      <c r="C105" s="3846"/>
      <c r="D105" s="3215"/>
      <c r="E105" s="3857"/>
      <c r="F105" s="3849" t="s">
        <v>122</v>
      </c>
      <c r="G105" s="3850"/>
      <c r="H105" s="3849" t="s">
        <v>123</v>
      </c>
      <c r="I105" s="3851"/>
      <c r="J105" s="3849" t="s">
        <v>124</v>
      </c>
      <c r="K105" s="3851"/>
      <c r="L105" s="3849" t="s">
        <v>125</v>
      </c>
      <c r="M105" s="3851"/>
      <c r="N105" s="3849" t="s">
        <v>126</v>
      </c>
      <c r="O105" s="3851"/>
      <c r="P105" s="3849" t="s">
        <v>127</v>
      </c>
      <c r="Q105" s="3851"/>
      <c r="R105" s="3849" t="s">
        <v>128</v>
      </c>
      <c r="S105" s="3851"/>
      <c r="T105" s="3849" t="s">
        <v>129</v>
      </c>
      <c r="U105" s="3851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859"/>
      <c r="B106" s="3860"/>
      <c r="C106" s="1652" t="s">
        <v>17</v>
      </c>
      <c r="D106" s="1591" t="s">
        <v>18</v>
      </c>
      <c r="E106" s="1662" t="s">
        <v>19</v>
      </c>
      <c r="F106" s="1573" t="s">
        <v>18</v>
      </c>
      <c r="G106" s="1345" t="s">
        <v>19</v>
      </c>
      <c r="H106" s="1573" t="s">
        <v>18</v>
      </c>
      <c r="I106" s="1346" t="s">
        <v>19</v>
      </c>
      <c r="J106" s="1573" t="s">
        <v>18</v>
      </c>
      <c r="K106" s="1346" t="s">
        <v>19</v>
      </c>
      <c r="L106" s="1573" t="s">
        <v>18</v>
      </c>
      <c r="M106" s="1346" t="s">
        <v>19</v>
      </c>
      <c r="N106" s="1573" t="s">
        <v>18</v>
      </c>
      <c r="O106" s="1346" t="s">
        <v>19</v>
      </c>
      <c r="P106" s="1573" t="s">
        <v>18</v>
      </c>
      <c r="Q106" s="1346" t="s">
        <v>19</v>
      </c>
      <c r="R106" s="1573" t="s">
        <v>18</v>
      </c>
      <c r="S106" s="1346" t="s">
        <v>19</v>
      </c>
      <c r="T106" s="1573" t="s">
        <v>18</v>
      </c>
      <c r="U106" s="1346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864" t="s">
        <v>130</v>
      </c>
      <c r="B107" s="3864"/>
      <c r="C107" s="1663">
        <f>SUM(D107+E107)</f>
        <v>0</v>
      </c>
      <c r="D107" s="39">
        <f>+H107+J107+L107+N107+P107+R107+T107</f>
        <v>0</v>
      </c>
      <c r="E107" s="1584">
        <f>+I107+K107+M107+O107+Q107+S107+U107</f>
        <v>0</v>
      </c>
      <c r="F107" s="1664"/>
      <c r="G107" s="1665"/>
      <c r="H107" s="1585"/>
      <c r="I107" s="1600"/>
      <c r="J107" s="1585"/>
      <c r="K107" s="1600"/>
      <c r="L107" s="1585"/>
      <c r="M107" s="1600"/>
      <c r="N107" s="1585"/>
      <c r="O107" s="1600"/>
      <c r="P107" s="1601"/>
      <c r="Q107" s="1600"/>
      <c r="R107" s="1601"/>
      <c r="S107" s="1600"/>
      <c r="T107" s="1601"/>
      <c r="U107" s="1600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1006"/>
      <c r="Q112" s="1005"/>
      <c r="R112" s="1006"/>
      <c r="S112" s="1005"/>
      <c r="T112" s="1006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867" t="s">
        <v>136</v>
      </c>
      <c r="B113" s="1666" t="s">
        <v>137</v>
      </c>
      <c r="C113" s="1667">
        <f t="shared" si="11"/>
        <v>0</v>
      </c>
      <c r="D113" s="1668">
        <f t="shared" ref="D113:E115" si="13">SUM(F113+H113+J113+L113+N113+P113+R113+T113)</f>
        <v>0</v>
      </c>
      <c r="E113" s="1584">
        <f t="shared" si="13"/>
        <v>0</v>
      </c>
      <c r="F113" s="1585"/>
      <c r="G113" s="1669"/>
      <c r="H113" s="1585"/>
      <c r="I113" s="1586"/>
      <c r="J113" s="1585"/>
      <c r="K113" s="1600"/>
      <c r="L113" s="1585"/>
      <c r="M113" s="1600"/>
      <c r="N113" s="1585"/>
      <c r="O113" s="1586"/>
      <c r="P113" s="1585"/>
      <c r="Q113" s="1586"/>
      <c r="R113" s="1585"/>
      <c r="S113" s="1586"/>
      <c r="T113" s="1585"/>
      <c r="U113" s="1586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853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764"/>
      <c r="K116" s="764"/>
      <c r="L116" s="765"/>
      <c r="M116" s="766"/>
      <c r="N116" s="767"/>
      <c r="O116" s="311"/>
      <c r="P116" s="767"/>
      <c r="Q116" s="1670"/>
      <c r="R116" s="768"/>
      <c r="S116" s="768"/>
      <c r="T116" s="767"/>
      <c r="U116" s="767"/>
      <c r="V116" s="767"/>
      <c r="W116" s="311"/>
      <c r="X116" s="767"/>
      <c r="Y116" s="311"/>
      <c r="Z116" s="769"/>
      <c r="AA116" s="320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3861" t="s">
        <v>28</v>
      </c>
      <c r="G117" s="3862"/>
      <c r="H117" s="3862"/>
      <c r="I117" s="3862"/>
      <c r="J117" s="3862"/>
      <c r="K117" s="3862"/>
      <c r="L117" s="3862"/>
      <c r="M117" s="3862"/>
      <c r="N117" s="3862"/>
      <c r="O117" s="3862"/>
      <c r="P117" s="3862"/>
      <c r="Q117" s="3862"/>
      <c r="R117" s="3862"/>
      <c r="S117" s="3862"/>
      <c r="T117" s="3258"/>
      <c r="U117" s="3258"/>
      <c r="V117" s="3862"/>
      <c r="W117" s="3862"/>
      <c r="X117" s="3862"/>
      <c r="Y117" s="3862"/>
      <c r="Z117" s="3862"/>
      <c r="AA117" s="3863"/>
      <c r="AY117" s="9"/>
      <c r="AZ117" s="9"/>
    </row>
    <row r="118" spans="1:130" ht="15" customHeight="1" x14ac:dyDescent="0.25">
      <c r="A118" s="3188"/>
      <c r="B118" s="3188"/>
      <c r="C118" s="3846"/>
      <c r="D118" s="3215"/>
      <c r="E118" s="3857"/>
      <c r="F118" s="3849" t="s">
        <v>141</v>
      </c>
      <c r="G118" s="3851"/>
      <c r="H118" s="3849" t="s">
        <v>142</v>
      </c>
      <c r="I118" s="3851"/>
      <c r="J118" s="3849" t="s">
        <v>143</v>
      </c>
      <c r="K118" s="3851"/>
      <c r="L118" s="3850" t="s">
        <v>144</v>
      </c>
      <c r="M118" s="3851"/>
      <c r="N118" s="3849" t="s">
        <v>145</v>
      </c>
      <c r="O118" s="3851"/>
      <c r="P118" s="3849" t="s">
        <v>146</v>
      </c>
      <c r="Q118" s="3851"/>
      <c r="R118" s="3849" t="s">
        <v>147</v>
      </c>
      <c r="S118" s="3851"/>
      <c r="T118" s="3849" t="s">
        <v>148</v>
      </c>
      <c r="U118" s="3851"/>
      <c r="V118" s="3849" t="s">
        <v>149</v>
      </c>
      <c r="W118" s="3851"/>
      <c r="X118" s="3849" t="s">
        <v>150</v>
      </c>
      <c r="Y118" s="3851"/>
      <c r="Z118" s="3865" t="s">
        <v>129</v>
      </c>
      <c r="AA118" s="3866"/>
      <c r="AY118" s="9"/>
      <c r="AZ118" s="9"/>
    </row>
    <row r="119" spans="1:130" ht="21" x14ac:dyDescent="0.25">
      <c r="A119" s="3853"/>
      <c r="B119" s="3853"/>
      <c r="C119" s="1573" t="s">
        <v>17</v>
      </c>
      <c r="D119" s="1591" t="s">
        <v>18</v>
      </c>
      <c r="E119" s="1655" t="s">
        <v>19</v>
      </c>
      <c r="F119" s="1573" t="s">
        <v>18</v>
      </c>
      <c r="G119" s="1662" t="s">
        <v>19</v>
      </c>
      <c r="H119" s="1573" t="s">
        <v>18</v>
      </c>
      <c r="I119" s="1662" t="s">
        <v>19</v>
      </c>
      <c r="J119" s="1573" t="s">
        <v>18</v>
      </c>
      <c r="K119" s="1662" t="s">
        <v>19</v>
      </c>
      <c r="L119" s="1653" t="s">
        <v>18</v>
      </c>
      <c r="M119" s="1662" t="s">
        <v>19</v>
      </c>
      <c r="N119" s="1573" t="s">
        <v>18</v>
      </c>
      <c r="O119" s="1662" t="s">
        <v>19</v>
      </c>
      <c r="P119" s="1573" t="s">
        <v>18</v>
      </c>
      <c r="Q119" s="1662" t="s">
        <v>19</v>
      </c>
      <c r="R119" s="1573" t="s">
        <v>18</v>
      </c>
      <c r="S119" s="1619" t="s">
        <v>19</v>
      </c>
      <c r="T119" s="1573" t="s">
        <v>18</v>
      </c>
      <c r="U119" s="1662" t="s">
        <v>19</v>
      </c>
      <c r="V119" s="1573" t="s">
        <v>18</v>
      </c>
      <c r="W119" s="1662" t="s">
        <v>19</v>
      </c>
      <c r="X119" s="1573" t="s">
        <v>18</v>
      </c>
      <c r="Y119" s="1662" t="s">
        <v>19</v>
      </c>
      <c r="Z119" s="1671" t="s">
        <v>18</v>
      </c>
      <c r="AA119" s="1672" t="s">
        <v>19</v>
      </c>
      <c r="AY119" s="9"/>
      <c r="AZ119" s="9"/>
    </row>
    <row r="120" spans="1:130" x14ac:dyDescent="0.25">
      <c r="A120" s="3870" t="s">
        <v>151</v>
      </c>
      <c r="B120" s="1599" t="s">
        <v>152</v>
      </c>
      <c r="C120" s="1673">
        <f t="shared" ref="C120:C149" si="14">SUM(D120+E120)</f>
        <v>0</v>
      </c>
      <c r="D120" s="325">
        <f>SUM(F120+H120+J120+L120+N120+P120+R120+T120+V120+X120+Z120)</f>
        <v>0</v>
      </c>
      <c r="E120" s="1674">
        <f>SUM(G120+I120+K120+M120+O120+Q120+S120+U120+W120+Y120+AA120)</f>
        <v>0</v>
      </c>
      <c r="F120" s="1585"/>
      <c r="G120" s="1586"/>
      <c r="H120" s="1585"/>
      <c r="I120" s="1600"/>
      <c r="J120" s="1585"/>
      <c r="K120" s="1600"/>
      <c r="L120" s="1675"/>
      <c r="M120" s="1600"/>
      <c r="N120" s="1585"/>
      <c r="O120" s="1600"/>
      <c r="P120" s="1585"/>
      <c r="Q120" s="1600"/>
      <c r="R120" s="1585"/>
      <c r="S120" s="1600"/>
      <c r="T120" s="1585"/>
      <c r="U120" s="1600"/>
      <c r="V120" s="1601"/>
      <c r="W120" s="1600"/>
      <c r="X120" s="1601"/>
      <c r="Y120" s="1600"/>
      <c r="Z120" s="1669"/>
      <c r="AA120" s="1676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1343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1343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870" t="s">
        <v>157</v>
      </c>
      <c r="B125" s="1599" t="s">
        <v>152</v>
      </c>
      <c r="C125" s="1673">
        <f t="shared" si="14"/>
        <v>0</v>
      </c>
      <c r="D125" s="325">
        <f t="shared" si="15"/>
        <v>0</v>
      </c>
      <c r="E125" s="1674">
        <f t="shared" si="15"/>
        <v>0</v>
      </c>
      <c r="F125" s="1585"/>
      <c r="G125" s="1586"/>
      <c r="H125" s="1585"/>
      <c r="I125" s="1600"/>
      <c r="J125" s="1585"/>
      <c r="K125" s="1600"/>
      <c r="L125" s="1675"/>
      <c r="M125" s="1600"/>
      <c r="N125" s="1585"/>
      <c r="O125" s="1600"/>
      <c r="P125" s="1585"/>
      <c r="Q125" s="1600"/>
      <c r="R125" s="1585"/>
      <c r="S125" s="1600"/>
      <c r="T125" s="1585"/>
      <c r="U125" s="1600"/>
      <c r="V125" s="1601"/>
      <c r="W125" s="1600"/>
      <c r="X125" s="1601"/>
      <c r="Y125" s="1600"/>
      <c r="Z125" s="1669"/>
      <c r="AA125" s="1676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1343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1343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867" t="s">
        <v>158</v>
      </c>
      <c r="B130" s="1599" t="s">
        <v>152</v>
      </c>
      <c r="C130" s="1673">
        <f t="shared" si="14"/>
        <v>0</v>
      </c>
      <c r="D130" s="325">
        <f t="shared" si="15"/>
        <v>0</v>
      </c>
      <c r="E130" s="1674">
        <f t="shared" si="15"/>
        <v>0</v>
      </c>
      <c r="F130" s="1585"/>
      <c r="G130" s="1586"/>
      <c r="H130" s="1585"/>
      <c r="I130" s="1600"/>
      <c r="J130" s="1585"/>
      <c r="K130" s="1600"/>
      <c r="L130" s="1675"/>
      <c r="M130" s="1600"/>
      <c r="N130" s="1585"/>
      <c r="O130" s="1600"/>
      <c r="P130" s="1585"/>
      <c r="Q130" s="1600"/>
      <c r="R130" s="1585"/>
      <c r="S130" s="1600"/>
      <c r="T130" s="1585"/>
      <c r="U130" s="1600"/>
      <c r="V130" s="1601"/>
      <c r="W130" s="1600"/>
      <c r="X130" s="1601"/>
      <c r="Y130" s="1600"/>
      <c r="Z130" s="1669"/>
      <c r="AA130" s="1676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1343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1343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853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870" t="s">
        <v>159</v>
      </c>
      <c r="B135" s="1599" t="s">
        <v>152</v>
      </c>
      <c r="C135" s="1673">
        <f t="shared" si="14"/>
        <v>0</v>
      </c>
      <c r="D135" s="325">
        <f t="shared" si="15"/>
        <v>0</v>
      </c>
      <c r="E135" s="1674">
        <f t="shared" si="15"/>
        <v>0</v>
      </c>
      <c r="F135" s="1585"/>
      <c r="G135" s="1586"/>
      <c r="H135" s="1585"/>
      <c r="I135" s="1600"/>
      <c r="J135" s="1585"/>
      <c r="K135" s="1600"/>
      <c r="L135" s="1675"/>
      <c r="M135" s="1600"/>
      <c r="N135" s="1585"/>
      <c r="O135" s="1600"/>
      <c r="P135" s="1585"/>
      <c r="Q135" s="1600"/>
      <c r="R135" s="1585"/>
      <c r="S135" s="1600"/>
      <c r="T135" s="1585"/>
      <c r="U135" s="1600"/>
      <c r="V135" s="1601"/>
      <c r="W135" s="1600"/>
      <c r="X135" s="1601"/>
      <c r="Y135" s="1600"/>
      <c r="Z135" s="1669"/>
      <c r="AA135" s="1676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1343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1343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870" t="s">
        <v>160</v>
      </c>
      <c r="B140" s="1599" t="s">
        <v>152</v>
      </c>
      <c r="C140" s="1673">
        <f t="shared" si="14"/>
        <v>0</v>
      </c>
      <c r="D140" s="325">
        <f t="shared" si="15"/>
        <v>0</v>
      </c>
      <c r="E140" s="1674">
        <f t="shared" si="15"/>
        <v>0</v>
      </c>
      <c r="F140" s="1585"/>
      <c r="G140" s="1586"/>
      <c r="H140" s="1585"/>
      <c r="I140" s="1600"/>
      <c r="J140" s="1585"/>
      <c r="K140" s="1600"/>
      <c r="L140" s="1675"/>
      <c r="M140" s="1600"/>
      <c r="N140" s="1585"/>
      <c r="O140" s="1600"/>
      <c r="P140" s="1585"/>
      <c r="Q140" s="1600"/>
      <c r="R140" s="1585"/>
      <c r="S140" s="1600"/>
      <c r="T140" s="1585"/>
      <c r="U140" s="1600"/>
      <c r="V140" s="1601"/>
      <c r="W140" s="1600"/>
      <c r="X140" s="1601"/>
      <c r="Y140" s="1600"/>
      <c r="Z140" s="1669"/>
      <c r="AA140" s="1676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1343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1343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867" t="s">
        <v>161</v>
      </c>
      <c r="B145" s="1599" t="s">
        <v>152</v>
      </c>
      <c r="C145" s="1673">
        <f t="shared" si="14"/>
        <v>0</v>
      </c>
      <c r="D145" s="325">
        <f t="shared" si="15"/>
        <v>0</v>
      </c>
      <c r="E145" s="1674">
        <f t="shared" si="15"/>
        <v>0</v>
      </c>
      <c r="F145" s="1585"/>
      <c r="G145" s="1586"/>
      <c r="H145" s="1585"/>
      <c r="I145" s="1600"/>
      <c r="J145" s="1585"/>
      <c r="K145" s="1600"/>
      <c r="L145" s="1675"/>
      <c r="M145" s="1600"/>
      <c r="N145" s="1585"/>
      <c r="O145" s="1600"/>
      <c r="P145" s="1585"/>
      <c r="Q145" s="1600"/>
      <c r="R145" s="1585"/>
      <c r="S145" s="1600"/>
      <c r="T145" s="1585"/>
      <c r="U145" s="1600"/>
      <c r="V145" s="1601"/>
      <c r="W145" s="1600"/>
      <c r="X145" s="1601"/>
      <c r="Y145" s="1600"/>
      <c r="Z145" s="1669"/>
      <c r="AA145" s="1676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1343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1343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868" t="s">
        <v>162</v>
      </c>
      <c r="B150" s="3869"/>
      <c r="C150" s="1677">
        <f>SUM(C120:C149)</f>
        <v>0</v>
      </c>
      <c r="D150" s="1678">
        <f>SUM(D120:D149)</f>
        <v>0</v>
      </c>
      <c r="E150" s="1679">
        <f>SUM(E120:E149)</f>
        <v>0</v>
      </c>
      <c r="F150" s="1680">
        <f>SUM(F120:F149)</f>
        <v>0</v>
      </c>
      <c r="G150" s="1681">
        <f t="shared" ref="G150:AA150" si="16">SUM(G120:G149)</f>
        <v>0</v>
      </c>
      <c r="H150" s="1680">
        <f t="shared" si="16"/>
        <v>0</v>
      </c>
      <c r="I150" s="1681">
        <f t="shared" si="16"/>
        <v>0</v>
      </c>
      <c r="J150" s="1680">
        <f t="shared" si="16"/>
        <v>0</v>
      </c>
      <c r="K150" s="1681">
        <f t="shared" si="16"/>
        <v>0</v>
      </c>
      <c r="L150" s="1680">
        <f t="shared" si="16"/>
        <v>0</v>
      </c>
      <c r="M150" s="1681">
        <f t="shared" si="16"/>
        <v>0</v>
      </c>
      <c r="N150" s="1680">
        <f t="shared" si="16"/>
        <v>0</v>
      </c>
      <c r="O150" s="1681">
        <f t="shared" si="16"/>
        <v>0</v>
      </c>
      <c r="P150" s="1680">
        <f t="shared" si="16"/>
        <v>0</v>
      </c>
      <c r="Q150" s="1681">
        <f t="shared" si="16"/>
        <v>0</v>
      </c>
      <c r="R150" s="1680">
        <f t="shared" si="16"/>
        <v>0</v>
      </c>
      <c r="S150" s="1681">
        <f t="shared" si="16"/>
        <v>0</v>
      </c>
      <c r="T150" s="1680">
        <f t="shared" si="16"/>
        <v>0</v>
      </c>
      <c r="U150" s="1681">
        <f t="shared" si="16"/>
        <v>0</v>
      </c>
      <c r="V150" s="1680">
        <f t="shared" si="16"/>
        <v>0</v>
      </c>
      <c r="W150" s="1681">
        <f t="shared" si="16"/>
        <v>0</v>
      </c>
      <c r="X150" s="1680">
        <f t="shared" si="16"/>
        <v>0</v>
      </c>
      <c r="Y150" s="1681">
        <f t="shared" si="16"/>
        <v>0</v>
      </c>
      <c r="Z150" s="1682">
        <f t="shared" si="16"/>
        <v>0</v>
      </c>
      <c r="AA150" s="1683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1343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1343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854" t="s">
        <v>164</v>
      </c>
      <c r="B156" s="1599" t="s">
        <v>152</v>
      </c>
      <c r="C156" s="1673">
        <f t="shared" si="18"/>
        <v>0</v>
      </c>
      <c r="D156" s="325">
        <f t="shared" si="19"/>
        <v>0</v>
      </c>
      <c r="E156" s="1674">
        <f t="shared" si="17"/>
        <v>0</v>
      </c>
      <c r="F156" s="1585"/>
      <c r="G156" s="1586"/>
      <c r="H156" s="1585"/>
      <c r="I156" s="1600"/>
      <c r="J156" s="1585"/>
      <c r="K156" s="1600"/>
      <c r="L156" s="1675"/>
      <c r="M156" s="1600"/>
      <c r="N156" s="1585"/>
      <c r="O156" s="1600"/>
      <c r="P156" s="1585"/>
      <c r="Q156" s="1600"/>
      <c r="R156" s="1585"/>
      <c r="S156" s="1600"/>
      <c r="T156" s="1585"/>
      <c r="U156" s="1600"/>
      <c r="V156" s="1601"/>
      <c r="W156" s="1600"/>
      <c r="X156" s="1601"/>
      <c r="Y156" s="1600"/>
      <c r="Z156" s="1669"/>
      <c r="AA156" s="1676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1343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1343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846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684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685"/>
      <c r="W160" s="377"/>
      <c r="X160" s="1685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868" t="s">
        <v>162</v>
      </c>
      <c r="B161" s="3869"/>
      <c r="C161" s="1677">
        <f>SUM(C151:C160)</f>
        <v>0</v>
      </c>
      <c r="D161" s="1678">
        <f>SUM(D151:D160)</f>
        <v>0</v>
      </c>
      <c r="E161" s="1679">
        <f>SUM(E151:E160)</f>
        <v>0</v>
      </c>
      <c r="F161" s="1677">
        <f>SUM(F151:F160)</f>
        <v>0</v>
      </c>
      <c r="G161" s="1681">
        <f t="shared" ref="G161:AA161" si="20">SUM(G151:G160)</f>
        <v>0</v>
      </c>
      <c r="H161" s="1677">
        <f t="shared" si="20"/>
        <v>0</v>
      </c>
      <c r="I161" s="1681">
        <f t="shared" si="20"/>
        <v>0</v>
      </c>
      <c r="J161" s="1677">
        <f t="shared" si="20"/>
        <v>0</v>
      </c>
      <c r="K161" s="1681">
        <f t="shared" si="20"/>
        <v>0</v>
      </c>
      <c r="L161" s="1677">
        <f t="shared" si="20"/>
        <v>0</v>
      </c>
      <c r="M161" s="1681">
        <f t="shared" si="20"/>
        <v>0</v>
      </c>
      <c r="N161" s="1677">
        <f t="shared" si="20"/>
        <v>0</v>
      </c>
      <c r="O161" s="1681">
        <f t="shared" si="20"/>
        <v>0</v>
      </c>
      <c r="P161" s="1677">
        <f t="shared" si="20"/>
        <v>0</v>
      </c>
      <c r="Q161" s="1681">
        <f t="shared" si="20"/>
        <v>0</v>
      </c>
      <c r="R161" s="1677">
        <f t="shared" si="20"/>
        <v>0</v>
      </c>
      <c r="S161" s="1681">
        <f t="shared" si="20"/>
        <v>0</v>
      </c>
      <c r="T161" s="1677">
        <f t="shared" si="20"/>
        <v>0</v>
      </c>
      <c r="U161" s="1681">
        <f t="shared" si="20"/>
        <v>0</v>
      </c>
      <c r="V161" s="1677">
        <f t="shared" si="20"/>
        <v>0</v>
      </c>
      <c r="W161" s="1681">
        <f t="shared" si="20"/>
        <v>0</v>
      </c>
      <c r="X161" s="1677">
        <f t="shared" si="20"/>
        <v>0</v>
      </c>
      <c r="Y161" s="1681">
        <f t="shared" si="20"/>
        <v>0</v>
      </c>
      <c r="Z161" s="1686">
        <f t="shared" si="20"/>
        <v>0</v>
      </c>
      <c r="AA161" s="1683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3854" t="s">
        <v>67</v>
      </c>
      <c r="D163" s="3245"/>
      <c r="E163" s="3246"/>
      <c r="F163" s="3849" t="s">
        <v>28</v>
      </c>
      <c r="G163" s="3850"/>
      <c r="H163" s="3850"/>
      <c r="I163" s="3850"/>
      <c r="J163" s="3850"/>
      <c r="K163" s="3850"/>
      <c r="L163" s="3850"/>
      <c r="M163" s="3850"/>
      <c r="N163" s="3850"/>
      <c r="O163" s="3850"/>
      <c r="P163" s="3850"/>
      <c r="Q163" s="3850"/>
      <c r="R163" s="3850"/>
      <c r="S163" s="3850"/>
      <c r="T163" s="3850"/>
      <c r="U163" s="3850"/>
      <c r="V163" s="3850"/>
      <c r="W163" s="3850"/>
      <c r="X163" s="3850"/>
      <c r="Y163" s="3850"/>
      <c r="Z163" s="3850"/>
      <c r="AA163" s="3850"/>
      <c r="AB163" s="3850"/>
      <c r="AC163" s="3850"/>
      <c r="AD163" s="3850"/>
      <c r="AE163" s="3850"/>
      <c r="AF163" s="3850"/>
      <c r="AG163" s="3850"/>
      <c r="AH163" s="3850"/>
      <c r="AI163" s="3850"/>
      <c r="AJ163" s="3850"/>
      <c r="AK163" s="3850"/>
      <c r="AL163" s="3850"/>
      <c r="AM163" s="3851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3846"/>
      <c r="D164" s="3215"/>
      <c r="E164" s="3857"/>
      <c r="F164" s="3849" t="s">
        <v>166</v>
      </c>
      <c r="G164" s="3851"/>
      <c r="H164" s="3849" t="s">
        <v>167</v>
      </c>
      <c r="I164" s="3851"/>
      <c r="J164" s="3849" t="s">
        <v>145</v>
      </c>
      <c r="K164" s="3851"/>
      <c r="L164" s="3871" t="s">
        <v>146</v>
      </c>
      <c r="M164" s="3872"/>
      <c r="N164" s="3872" t="s">
        <v>147</v>
      </c>
      <c r="O164" s="3873"/>
      <c r="P164" s="3849" t="s">
        <v>168</v>
      </c>
      <c r="Q164" s="3851"/>
      <c r="R164" s="3850" t="s">
        <v>169</v>
      </c>
      <c r="S164" s="3851"/>
      <c r="T164" s="3850" t="s">
        <v>170</v>
      </c>
      <c r="U164" s="3851"/>
      <c r="V164" s="3849" t="s">
        <v>171</v>
      </c>
      <c r="W164" s="3851"/>
      <c r="X164" s="3850" t="s">
        <v>172</v>
      </c>
      <c r="Y164" s="3851"/>
      <c r="Z164" s="3865" t="s">
        <v>173</v>
      </c>
      <c r="AA164" s="3866"/>
      <c r="AB164" s="3865" t="s">
        <v>174</v>
      </c>
      <c r="AC164" s="3866"/>
      <c r="AD164" s="3865" t="s">
        <v>175</v>
      </c>
      <c r="AE164" s="3866"/>
      <c r="AF164" s="3865" t="s">
        <v>149</v>
      </c>
      <c r="AG164" s="3866"/>
      <c r="AH164" s="3865" t="s">
        <v>176</v>
      </c>
      <c r="AI164" s="3866"/>
      <c r="AJ164" s="3865" t="s">
        <v>177</v>
      </c>
      <c r="AK164" s="3866"/>
      <c r="AL164" s="3874" t="s">
        <v>129</v>
      </c>
      <c r="AM164" s="3866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857"/>
      <c r="C165" s="1652" t="s">
        <v>17</v>
      </c>
      <c r="D165" s="1687" t="s">
        <v>18</v>
      </c>
      <c r="E165" s="1354" t="s">
        <v>19</v>
      </c>
      <c r="F165" s="1688" t="s">
        <v>18</v>
      </c>
      <c r="G165" s="1354" t="s">
        <v>19</v>
      </c>
      <c r="H165" s="1688" t="s">
        <v>18</v>
      </c>
      <c r="I165" s="1354" t="s">
        <v>19</v>
      </c>
      <c r="J165" s="1688" t="s">
        <v>18</v>
      </c>
      <c r="K165" s="1354" t="s">
        <v>19</v>
      </c>
      <c r="L165" s="1573" t="s">
        <v>18</v>
      </c>
      <c r="M165" s="388" t="s">
        <v>19</v>
      </c>
      <c r="N165" s="1591" t="s">
        <v>18</v>
      </c>
      <c r="O165" s="1655" t="s">
        <v>19</v>
      </c>
      <c r="P165" s="1591" t="s">
        <v>18</v>
      </c>
      <c r="Q165" s="1655" t="s">
        <v>19</v>
      </c>
      <c r="R165" s="1653" t="s">
        <v>18</v>
      </c>
      <c r="S165" s="1662" t="s">
        <v>19</v>
      </c>
      <c r="T165" s="1653" t="s">
        <v>18</v>
      </c>
      <c r="U165" s="1662" t="s">
        <v>19</v>
      </c>
      <c r="V165" s="1573" t="s">
        <v>18</v>
      </c>
      <c r="W165" s="1662" t="s">
        <v>19</v>
      </c>
      <c r="X165" s="1653" t="s">
        <v>18</v>
      </c>
      <c r="Y165" s="1662" t="s">
        <v>19</v>
      </c>
      <c r="Z165" s="1671" t="s">
        <v>18</v>
      </c>
      <c r="AA165" s="1672" t="s">
        <v>19</v>
      </c>
      <c r="AB165" s="1671" t="s">
        <v>18</v>
      </c>
      <c r="AC165" s="1672" t="s">
        <v>19</v>
      </c>
      <c r="AD165" s="1671" t="s">
        <v>18</v>
      </c>
      <c r="AE165" s="1672" t="s">
        <v>19</v>
      </c>
      <c r="AF165" s="1671" t="s">
        <v>18</v>
      </c>
      <c r="AG165" s="1672" t="s">
        <v>19</v>
      </c>
      <c r="AH165" s="1671" t="s">
        <v>18</v>
      </c>
      <c r="AI165" s="1672" t="s">
        <v>19</v>
      </c>
      <c r="AJ165" s="1671" t="s">
        <v>18</v>
      </c>
      <c r="AK165" s="1672" t="s">
        <v>19</v>
      </c>
      <c r="AL165" s="1689" t="s">
        <v>18</v>
      </c>
      <c r="AM165" s="1672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1690" t="s">
        <v>179</v>
      </c>
      <c r="C166" s="1673">
        <f>SUM(D166+E166)</f>
        <v>0</v>
      </c>
      <c r="D166" s="325">
        <f>SUM(F166+H166+J166+L166+N166+P166+R166+T166+V166+X166+Z166+AB166+AD166+AF166+AH166+AJ166+AL166)</f>
        <v>0</v>
      </c>
      <c r="E166" s="1608">
        <f>SUM(G166+I166+K166+M166+O166+Q166+S166+U166+W166+Y166+AA166+AC166+AE166+AG166+AI166+AK166+AM166)</f>
        <v>0</v>
      </c>
      <c r="F166" s="1585"/>
      <c r="G166" s="1600"/>
      <c r="H166" s="1585"/>
      <c r="I166" s="1600"/>
      <c r="J166" s="1585"/>
      <c r="K166" s="1600"/>
      <c r="L166" s="1585"/>
      <c r="M166" s="391"/>
      <c r="N166" s="391"/>
      <c r="O166" s="1600"/>
      <c r="P166" s="1585"/>
      <c r="Q166" s="1600"/>
      <c r="R166" s="1623"/>
      <c r="S166" s="1600"/>
      <c r="T166" s="1623"/>
      <c r="U166" s="1600"/>
      <c r="V166" s="1585"/>
      <c r="W166" s="1600"/>
      <c r="X166" s="1623"/>
      <c r="Y166" s="1600"/>
      <c r="Z166" s="1691"/>
      <c r="AA166" s="1676"/>
      <c r="AB166" s="1691"/>
      <c r="AC166" s="1676"/>
      <c r="AD166" s="1691"/>
      <c r="AE166" s="1676"/>
      <c r="AF166" s="1691"/>
      <c r="AG166" s="1676"/>
      <c r="AH166" s="1691"/>
      <c r="AI166" s="1676"/>
      <c r="AJ166" s="1691"/>
      <c r="AK166" s="1676"/>
      <c r="AL166" s="1692"/>
      <c r="AM166" s="1676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860"/>
      <c r="B168" s="400" t="s">
        <v>181</v>
      </c>
      <c r="C168" s="372">
        <f t="shared" si="21"/>
        <v>0</v>
      </c>
      <c r="D168" s="373">
        <f t="shared" si="22"/>
        <v>0</v>
      </c>
      <c r="E168" s="1693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1690" t="s">
        <v>179</v>
      </c>
      <c r="C169" s="1673">
        <f t="shared" si="21"/>
        <v>0</v>
      </c>
      <c r="D169" s="325">
        <f t="shared" si="22"/>
        <v>0</v>
      </c>
      <c r="E169" s="1608">
        <f t="shared" si="22"/>
        <v>0</v>
      </c>
      <c r="F169" s="1585"/>
      <c r="G169" s="1600"/>
      <c r="H169" s="1585"/>
      <c r="I169" s="1600"/>
      <c r="J169" s="1585"/>
      <c r="K169" s="1600"/>
      <c r="L169" s="1585"/>
      <c r="M169" s="391"/>
      <c r="N169" s="391"/>
      <c r="O169" s="1600"/>
      <c r="P169" s="1585"/>
      <c r="Q169" s="1600"/>
      <c r="R169" s="1623"/>
      <c r="S169" s="1600"/>
      <c r="T169" s="1623"/>
      <c r="U169" s="1600"/>
      <c r="V169" s="1585"/>
      <c r="W169" s="1600"/>
      <c r="X169" s="1623"/>
      <c r="Y169" s="1600"/>
      <c r="Z169" s="1691"/>
      <c r="AA169" s="1676"/>
      <c r="AB169" s="1691"/>
      <c r="AC169" s="1676"/>
      <c r="AD169" s="1691"/>
      <c r="AE169" s="1676"/>
      <c r="AF169" s="1691"/>
      <c r="AG169" s="1676"/>
      <c r="AH169" s="1691"/>
      <c r="AI169" s="1676"/>
      <c r="AJ169" s="1691"/>
      <c r="AK169" s="1676"/>
      <c r="AL169" s="1692"/>
      <c r="AM169" s="1676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8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693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867" t="s">
        <v>25</v>
      </c>
      <c r="B173" s="3867" t="s">
        <v>26</v>
      </c>
      <c r="C173" s="3854" t="s">
        <v>67</v>
      </c>
      <c r="D173" s="3245"/>
      <c r="E173" s="3246"/>
      <c r="F173" s="3849" t="s">
        <v>28</v>
      </c>
      <c r="G173" s="3850"/>
      <c r="H173" s="3850"/>
      <c r="I173" s="3850"/>
      <c r="J173" s="3850"/>
      <c r="K173" s="3850"/>
      <c r="L173" s="3850"/>
      <c r="M173" s="3850"/>
      <c r="N173" s="3850"/>
      <c r="O173" s="3851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846"/>
      <c r="D174" s="3215"/>
      <c r="E174" s="3857"/>
      <c r="F174" s="3849" t="s">
        <v>175</v>
      </c>
      <c r="G174" s="3851"/>
      <c r="H174" s="3849" t="s">
        <v>149</v>
      </c>
      <c r="I174" s="3851"/>
      <c r="J174" s="3849" t="s">
        <v>176</v>
      </c>
      <c r="K174" s="3851"/>
      <c r="L174" s="3849" t="s">
        <v>177</v>
      </c>
      <c r="M174" s="3851"/>
      <c r="N174" s="3849" t="s">
        <v>129</v>
      </c>
      <c r="O174" s="3851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853"/>
      <c r="B175" s="3853"/>
      <c r="C175" s="1652" t="s">
        <v>17</v>
      </c>
      <c r="D175" s="1687" t="s">
        <v>18</v>
      </c>
      <c r="E175" s="1354" t="s">
        <v>19</v>
      </c>
      <c r="F175" s="1688" t="s">
        <v>18</v>
      </c>
      <c r="G175" s="1354" t="s">
        <v>19</v>
      </c>
      <c r="H175" s="1688" t="s">
        <v>18</v>
      </c>
      <c r="I175" s="1354" t="s">
        <v>19</v>
      </c>
      <c r="J175" s="1688" t="s">
        <v>18</v>
      </c>
      <c r="K175" s="1354" t="s">
        <v>19</v>
      </c>
      <c r="L175" s="1688" t="s">
        <v>18</v>
      </c>
      <c r="M175" s="1354" t="s">
        <v>19</v>
      </c>
      <c r="N175" s="1688" t="s">
        <v>18</v>
      </c>
      <c r="O175" s="1354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867" t="s">
        <v>184</v>
      </c>
      <c r="B176" s="1690" t="s">
        <v>185</v>
      </c>
      <c r="C176" s="1673">
        <f t="shared" ref="C176:C181" si="23">SUM(D176+E176)</f>
        <v>0</v>
      </c>
      <c r="D176" s="325">
        <f>SUM(F176+H176+J176+L176+N176)</f>
        <v>0</v>
      </c>
      <c r="E176" s="1608">
        <f t="shared" ref="D176:E181" si="24">SUM(G176+I176+K176+M176+O176)</f>
        <v>0</v>
      </c>
      <c r="F176" s="1585"/>
      <c r="G176" s="1602"/>
      <c r="H176" s="1585"/>
      <c r="I176" s="1600"/>
      <c r="J176" s="1623"/>
      <c r="K176" s="1602"/>
      <c r="L176" s="1585"/>
      <c r="M176" s="1600"/>
      <c r="N176" s="1585"/>
      <c r="O176" s="1600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853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867" t="s">
        <v>188</v>
      </c>
      <c r="B179" s="1694" t="s">
        <v>185</v>
      </c>
      <c r="C179" s="1673">
        <f t="shared" si="23"/>
        <v>0</v>
      </c>
      <c r="D179" s="325">
        <f t="shared" si="24"/>
        <v>0</v>
      </c>
      <c r="E179" s="1608">
        <f t="shared" si="24"/>
        <v>0</v>
      </c>
      <c r="F179" s="1585"/>
      <c r="G179" s="1600"/>
      <c r="H179" s="1585"/>
      <c r="I179" s="1602"/>
      <c r="J179" s="1585"/>
      <c r="K179" s="1600"/>
      <c r="L179" s="1623"/>
      <c r="M179" s="1602"/>
      <c r="N179" s="1585"/>
      <c r="O179" s="1600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853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854" t="s">
        <v>190</v>
      </c>
      <c r="B183" s="3246"/>
      <c r="C183" s="3854" t="s">
        <v>67</v>
      </c>
      <c r="D183" s="3245"/>
      <c r="E183" s="3246"/>
      <c r="F183" s="3849" t="s">
        <v>28</v>
      </c>
      <c r="G183" s="3850"/>
      <c r="H183" s="3850"/>
      <c r="I183" s="3850"/>
      <c r="J183" s="3850"/>
      <c r="K183" s="3850"/>
      <c r="L183" s="3850"/>
      <c r="M183" s="3850"/>
      <c r="N183" s="3850"/>
      <c r="O183" s="3850"/>
      <c r="P183" s="3850"/>
      <c r="Q183" s="3851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02"/>
      <c r="B184" s="3526"/>
      <c r="C184" s="3846"/>
      <c r="D184" s="3215"/>
      <c r="E184" s="3857"/>
      <c r="F184" s="3849" t="s">
        <v>149</v>
      </c>
      <c r="G184" s="3851"/>
      <c r="H184" s="3849" t="s">
        <v>176</v>
      </c>
      <c r="I184" s="3851"/>
      <c r="J184" s="3849" t="s">
        <v>177</v>
      </c>
      <c r="K184" s="3851"/>
      <c r="L184" s="3849" t="s">
        <v>191</v>
      </c>
      <c r="M184" s="3851"/>
      <c r="N184" s="3849" t="s">
        <v>192</v>
      </c>
      <c r="O184" s="3851"/>
      <c r="P184" s="3849" t="s">
        <v>193</v>
      </c>
      <c r="Q184" s="3851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846"/>
      <c r="B185" s="3857"/>
      <c r="C185" s="1652" t="s">
        <v>17</v>
      </c>
      <c r="D185" s="1687" t="s">
        <v>18</v>
      </c>
      <c r="E185" s="1354" t="s">
        <v>19</v>
      </c>
      <c r="F185" s="1688" t="s">
        <v>18</v>
      </c>
      <c r="G185" s="1354" t="s">
        <v>19</v>
      </c>
      <c r="H185" s="1688" t="s">
        <v>18</v>
      </c>
      <c r="I185" s="1354" t="s">
        <v>19</v>
      </c>
      <c r="J185" s="1688" t="s">
        <v>18</v>
      </c>
      <c r="K185" s="1348" t="s">
        <v>19</v>
      </c>
      <c r="L185" s="1688" t="s">
        <v>18</v>
      </c>
      <c r="M185" s="1354" t="s">
        <v>19</v>
      </c>
      <c r="N185" s="1688" t="s">
        <v>18</v>
      </c>
      <c r="O185" s="1354" t="s">
        <v>19</v>
      </c>
      <c r="P185" s="1688" t="s">
        <v>18</v>
      </c>
      <c r="Q185" s="1348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3879" t="s">
        <v>194</v>
      </c>
      <c r="B186" s="3880"/>
      <c r="C186" s="1673">
        <f>SUM(D186+E186)</f>
        <v>18</v>
      </c>
      <c r="D186" s="325">
        <f>SUM(F186+H186+J186+L186+N186+P186)</f>
        <v>6</v>
      </c>
      <c r="E186" s="1608">
        <f t="shared" ref="D186:E188" si="25">SUM(G186+I186+K186+M186+O186+Q186)</f>
        <v>12</v>
      </c>
      <c r="F186" s="1585">
        <v>1</v>
      </c>
      <c r="G186" s="1602">
        <v>3</v>
      </c>
      <c r="H186" s="1585">
        <v>0</v>
      </c>
      <c r="I186" s="1600">
        <v>3</v>
      </c>
      <c r="J186" s="1623">
        <v>3</v>
      </c>
      <c r="K186" s="1600">
        <v>3</v>
      </c>
      <c r="L186" s="1623">
        <v>2</v>
      </c>
      <c r="M186" s="1602">
        <v>2</v>
      </c>
      <c r="N186" s="1585">
        <v>0</v>
      </c>
      <c r="O186" s="1600">
        <v>0</v>
      </c>
      <c r="P186" s="1623">
        <v>0</v>
      </c>
      <c r="Q186" s="1600">
        <v>1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122</v>
      </c>
      <c r="D187" s="335">
        <f t="shared" si="25"/>
        <v>69</v>
      </c>
      <c r="E187" s="1038">
        <f t="shared" si="25"/>
        <v>53</v>
      </c>
      <c r="F187" s="365">
        <v>18</v>
      </c>
      <c r="G187" s="407">
        <v>14</v>
      </c>
      <c r="H187" s="365">
        <v>23</v>
      </c>
      <c r="I187" s="367">
        <v>14</v>
      </c>
      <c r="J187" s="408">
        <v>12</v>
      </c>
      <c r="K187" s="367">
        <v>6</v>
      </c>
      <c r="L187" s="408">
        <v>6</v>
      </c>
      <c r="M187" s="407">
        <v>8</v>
      </c>
      <c r="N187" s="365">
        <v>6</v>
      </c>
      <c r="O187" s="367">
        <v>5</v>
      </c>
      <c r="P187" s="408">
        <v>4</v>
      </c>
      <c r="Q187" s="367">
        <v>6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44</v>
      </c>
      <c r="D188" s="335">
        <f t="shared" si="25"/>
        <v>18</v>
      </c>
      <c r="E188" s="414">
        <f t="shared" si="25"/>
        <v>26</v>
      </c>
      <c r="F188" s="69">
        <v>4</v>
      </c>
      <c r="G188" s="415">
        <v>4</v>
      </c>
      <c r="H188" s="69">
        <v>5</v>
      </c>
      <c r="I188" s="70">
        <v>7</v>
      </c>
      <c r="J188" s="160">
        <v>6</v>
      </c>
      <c r="K188" s="70">
        <v>4</v>
      </c>
      <c r="L188" s="160">
        <v>2</v>
      </c>
      <c r="M188" s="415">
        <v>4</v>
      </c>
      <c r="N188" s="69">
        <v>1</v>
      </c>
      <c r="O188" s="70">
        <v>2</v>
      </c>
      <c r="P188" s="160">
        <v>0</v>
      </c>
      <c r="Q188" s="70">
        <v>5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849" t="s">
        <v>67</v>
      </c>
      <c r="B189" s="3851"/>
      <c r="C189" s="1616">
        <f t="shared" ref="C189:Q189" si="26">SUM(C186:C188)</f>
        <v>184</v>
      </c>
      <c r="D189" s="1695">
        <f t="shared" si="26"/>
        <v>93</v>
      </c>
      <c r="E189" s="1656">
        <f t="shared" si="26"/>
        <v>91</v>
      </c>
      <c r="F189" s="1616">
        <f t="shared" si="26"/>
        <v>23</v>
      </c>
      <c r="G189" s="1656">
        <f t="shared" si="26"/>
        <v>21</v>
      </c>
      <c r="H189" s="1616">
        <f t="shared" si="26"/>
        <v>28</v>
      </c>
      <c r="I189" s="1656">
        <f t="shared" si="26"/>
        <v>24</v>
      </c>
      <c r="J189" s="1616">
        <f t="shared" si="26"/>
        <v>21</v>
      </c>
      <c r="K189" s="1656">
        <f t="shared" si="26"/>
        <v>13</v>
      </c>
      <c r="L189" s="1616">
        <f t="shared" si="26"/>
        <v>10</v>
      </c>
      <c r="M189" s="1656">
        <f t="shared" si="26"/>
        <v>14</v>
      </c>
      <c r="N189" s="1616">
        <f t="shared" si="26"/>
        <v>7</v>
      </c>
      <c r="O189" s="1656">
        <f t="shared" si="26"/>
        <v>7</v>
      </c>
      <c r="P189" s="1616">
        <f t="shared" si="26"/>
        <v>4</v>
      </c>
      <c r="Q189" s="1618">
        <f t="shared" si="26"/>
        <v>12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1696"/>
      <c r="N190" s="1696"/>
      <c r="O190" s="1696"/>
      <c r="P190" s="1696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3881" t="s">
        <v>199</v>
      </c>
      <c r="B192" s="3246"/>
      <c r="C192" s="3882" t="s">
        <v>121</v>
      </c>
      <c r="D192" s="3285"/>
      <c r="E192" s="3883"/>
      <c r="F192" s="3875" t="s">
        <v>28</v>
      </c>
      <c r="G192" s="3876"/>
      <c r="H192" s="3876"/>
      <c r="I192" s="3876"/>
      <c r="J192" s="3876"/>
      <c r="K192" s="3876"/>
      <c r="L192" s="3876"/>
      <c r="M192" s="3876"/>
      <c r="N192" s="3876"/>
      <c r="O192" s="3876"/>
      <c r="P192" s="3876"/>
      <c r="Q192" s="3877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02"/>
      <c r="B193" s="3526"/>
      <c r="C193" s="3287"/>
      <c r="D193" s="3288"/>
      <c r="E193" s="3289"/>
      <c r="F193" s="3871" t="s">
        <v>122</v>
      </c>
      <c r="G193" s="3873"/>
      <c r="H193" s="3878" t="s">
        <v>123</v>
      </c>
      <c r="I193" s="3873"/>
      <c r="J193" s="3878" t="s">
        <v>124</v>
      </c>
      <c r="K193" s="3873"/>
      <c r="L193" s="3878" t="s">
        <v>125</v>
      </c>
      <c r="M193" s="3873"/>
      <c r="N193" s="3878" t="s">
        <v>126</v>
      </c>
      <c r="O193" s="3873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846"/>
      <c r="B194" s="3857"/>
      <c r="C194" s="1573" t="s">
        <v>17</v>
      </c>
      <c r="D194" s="1591" t="s">
        <v>18</v>
      </c>
      <c r="E194" s="1654" t="s">
        <v>19</v>
      </c>
      <c r="F194" s="1573" t="s">
        <v>18</v>
      </c>
      <c r="G194" s="1655" t="s">
        <v>19</v>
      </c>
      <c r="H194" s="1653" t="s">
        <v>18</v>
      </c>
      <c r="I194" s="1655" t="s">
        <v>19</v>
      </c>
      <c r="J194" s="1653" t="s">
        <v>18</v>
      </c>
      <c r="K194" s="1655" t="s">
        <v>19</v>
      </c>
      <c r="L194" s="1653" t="s">
        <v>18</v>
      </c>
      <c r="M194" s="1655" t="s">
        <v>19</v>
      </c>
      <c r="N194" s="1653" t="s">
        <v>18</v>
      </c>
      <c r="O194" s="1655" t="s">
        <v>19</v>
      </c>
      <c r="P194" s="1653" t="s">
        <v>18</v>
      </c>
      <c r="Q194" s="1655" t="s">
        <v>19</v>
      </c>
      <c r="X194" s="8"/>
      <c r="Y194" s="8"/>
      <c r="AY194" s="9"/>
      <c r="AZ194" s="9"/>
    </row>
    <row r="195" spans="1:132" ht="16.350000000000001" customHeight="1" x14ac:dyDescent="0.25">
      <c r="A195" s="3892" t="s">
        <v>201</v>
      </c>
      <c r="B195" s="3893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894" t="s">
        <v>205</v>
      </c>
      <c r="B199" s="3895"/>
      <c r="C199" s="430">
        <f>SUM(D199+E199)</f>
        <v>0</v>
      </c>
      <c r="D199" s="431">
        <f t="shared" si="27"/>
        <v>0</v>
      </c>
      <c r="E199" s="1697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698">
        <f>SUM(H195:H198)</f>
        <v>0</v>
      </c>
      <c r="I199" s="374">
        <f t="shared" si="28"/>
        <v>0</v>
      </c>
      <c r="J199" s="1698">
        <f t="shared" si="28"/>
        <v>0</v>
      </c>
      <c r="K199" s="374">
        <f t="shared" si="28"/>
        <v>0</v>
      </c>
      <c r="L199" s="1698">
        <f t="shared" si="28"/>
        <v>0</v>
      </c>
      <c r="M199" s="374">
        <f>SUM(M195:M198)</f>
        <v>0</v>
      </c>
      <c r="N199" s="1698">
        <f t="shared" si="28"/>
        <v>0</v>
      </c>
      <c r="O199" s="374">
        <f t="shared" si="28"/>
        <v>0</v>
      </c>
      <c r="P199" s="1698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896" t="s">
        <v>207</v>
      </c>
      <c r="B201" s="3315"/>
      <c r="C201" s="3903" t="s">
        <v>67</v>
      </c>
      <c r="D201" s="3325"/>
      <c r="E201" s="3326"/>
      <c r="F201" s="3910" t="s">
        <v>28</v>
      </c>
      <c r="G201" s="3910"/>
      <c r="H201" s="3910"/>
      <c r="I201" s="3910"/>
      <c r="J201" s="3910"/>
      <c r="K201" s="3910"/>
      <c r="L201" s="3910"/>
      <c r="M201" s="3910"/>
      <c r="N201" s="3910"/>
      <c r="O201" s="3910"/>
      <c r="P201" s="3910"/>
      <c r="Q201" s="3910"/>
      <c r="R201" s="3910"/>
      <c r="S201" s="3910"/>
      <c r="T201" s="3910"/>
      <c r="U201" s="3910"/>
      <c r="V201" s="3910"/>
      <c r="W201" s="3910"/>
      <c r="X201" s="3910"/>
      <c r="Y201" s="3910"/>
      <c r="Z201" s="3910"/>
      <c r="AA201" s="3910"/>
      <c r="AB201" s="3910"/>
      <c r="AC201" s="3911"/>
      <c r="AD201" s="3884" t="s">
        <v>208</v>
      </c>
      <c r="AE201" s="3291"/>
      <c r="AF201" s="3294" t="s">
        <v>209</v>
      </c>
      <c r="AG201" s="3291"/>
      <c r="AH201" s="3886" t="s">
        <v>29</v>
      </c>
      <c r="AI201" s="3888" t="s">
        <v>30</v>
      </c>
      <c r="BA201" s="8"/>
      <c r="BB201" s="8"/>
      <c r="EB201" s="428"/>
    </row>
    <row r="202" spans="1:132" ht="21" customHeight="1" x14ac:dyDescent="0.25">
      <c r="A202" s="3586"/>
      <c r="B202" s="3587"/>
      <c r="C202" s="3904"/>
      <c r="D202" s="3328"/>
      <c r="E202" s="3905"/>
      <c r="F202" s="3861" t="s">
        <v>210</v>
      </c>
      <c r="G202" s="3863"/>
      <c r="H202" s="3890" t="s">
        <v>211</v>
      </c>
      <c r="I202" s="3891"/>
      <c r="J202" s="3890" t="s">
        <v>212</v>
      </c>
      <c r="K202" s="3891"/>
      <c r="L202" s="3890" t="s">
        <v>213</v>
      </c>
      <c r="M202" s="3891"/>
      <c r="N202" s="3890" t="s">
        <v>214</v>
      </c>
      <c r="O202" s="3891"/>
      <c r="P202" s="3890" t="s">
        <v>215</v>
      </c>
      <c r="Q202" s="3891"/>
      <c r="R202" s="3890" t="s">
        <v>216</v>
      </c>
      <c r="S202" s="3891"/>
      <c r="T202" s="3898" t="s">
        <v>217</v>
      </c>
      <c r="U202" s="3898"/>
      <c r="V202" s="3898" t="s">
        <v>218</v>
      </c>
      <c r="W202" s="3898"/>
      <c r="X202" s="3898" t="s">
        <v>219</v>
      </c>
      <c r="Y202" s="3898"/>
      <c r="Z202" s="3878" t="s">
        <v>122</v>
      </c>
      <c r="AA202" s="3873"/>
      <c r="AB202" s="3878" t="s">
        <v>123</v>
      </c>
      <c r="AC202" s="3897"/>
      <c r="AD202" s="3292"/>
      <c r="AE202" s="3885"/>
      <c r="AF202" s="3295"/>
      <c r="AG202" s="3885"/>
      <c r="AH202" s="3578"/>
      <c r="AI202" s="3300"/>
      <c r="BA202" s="8"/>
      <c r="BB202" s="8"/>
      <c r="EB202" s="428"/>
    </row>
    <row r="203" spans="1:132" ht="16.350000000000001" customHeight="1" x14ac:dyDescent="0.25">
      <c r="A203" s="3890"/>
      <c r="B203" s="3891"/>
      <c r="C203" s="1699" t="s">
        <v>220</v>
      </c>
      <c r="D203" s="1700" t="s">
        <v>18</v>
      </c>
      <c r="E203" s="1349" t="s">
        <v>19</v>
      </c>
      <c r="F203" s="1701" t="s">
        <v>18</v>
      </c>
      <c r="G203" s="1702" t="s">
        <v>19</v>
      </c>
      <c r="H203" s="1701" t="s">
        <v>18</v>
      </c>
      <c r="I203" s="1702" t="s">
        <v>19</v>
      </c>
      <c r="J203" s="1701" t="s">
        <v>18</v>
      </c>
      <c r="K203" s="1702" t="s">
        <v>19</v>
      </c>
      <c r="L203" s="1701" t="s">
        <v>18</v>
      </c>
      <c r="M203" s="1702" t="s">
        <v>19</v>
      </c>
      <c r="N203" s="1701" t="s">
        <v>18</v>
      </c>
      <c r="O203" s="1702" t="s">
        <v>19</v>
      </c>
      <c r="P203" s="1701" t="s">
        <v>18</v>
      </c>
      <c r="Q203" s="1702" t="s">
        <v>19</v>
      </c>
      <c r="R203" s="1701" t="s">
        <v>18</v>
      </c>
      <c r="S203" s="1702" t="s">
        <v>19</v>
      </c>
      <c r="T203" s="1701" t="s">
        <v>18</v>
      </c>
      <c r="U203" s="1702" t="s">
        <v>19</v>
      </c>
      <c r="V203" s="1701" t="s">
        <v>18</v>
      </c>
      <c r="W203" s="1702" t="s">
        <v>19</v>
      </c>
      <c r="X203" s="1701" t="s">
        <v>18</v>
      </c>
      <c r="Y203" s="1702" t="s">
        <v>19</v>
      </c>
      <c r="Z203" s="1701" t="s">
        <v>18</v>
      </c>
      <c r="AA203" s="1702" t="s">
        <v>19</v>
      </c>
      <c r="AB203" s="1701" t="s">
        <v>18</v>
      </c>
      <c r="AC203" s="1703" t="s">
        <v>19</v>
      </c>
      <c r="AD203" s="1704" t="s">
        <v>18</v>
      </c>
      <c r="AE203" s="1702" t="s">
        <v>19</v>
      </c>
      <c r="AF203" s="1704" t="s">
        <v>18</v>
      </c>
      <c r="AG203" s="1702" t="s">
        <v>19</v>
      </c>
      <c r="AH203" s="3887"/>
      <c r="AI203" s="3889" t="s">
        <v>19</v>
      </c>
      <c r="BA203" s="8"/>
      <c r="BB203" s="8"/>
      <c r="EB203" s="428"/>
    </row>
    <row r="204" spans="1:132" ht="16.350000000000001" customHeight="1" x14ac:dyDescent="0.25">
      <c r="A204" s="3899" t="s">
        <v>221</v>
      </c>
      <c r="B204" s="1705" t="s">
        <v>137</v>
      </c>
      <c r="C204" s="1706">
        <f>SUM(D204+E204)</f>
        <v>0</v>
      </c>
      <c r="D204" s="443">
        <f>SUM(F204+H204+J204+L204+N204+P204+R204+T204+V204+X204+Z204+AB204)</f>
        <v>0</v>
      </c>
      <c r="E204" s="1707">
        <f>SUM(G204+I204+K204+M204+O204+Q204+S204+U204+W204+Y204+AA204+AC204)</f>
        <v>0</v>
      </c>
      <c r="F204" s="1708"/>
      <c r="G204" s="1709"/>
      <c r="H204" s="1708"/>
      <c r="I204" s="1709"/>
      <c r="J204" s="1708"/>
      <c r="K204" s="1709"/>
      <c r="L204" s="1708"/>
      <c r="M204" s="1709"/>
      <c r="N204" s="1708"/>
      <c r="O204" s="1709"/>
      <c r="P204" s="1708"/>
      <c r="Q204" s="1710"/>
      <c r="R204" s="1708"/>
      <c r="S204" s="1710"/>
      <c r="T204" s="1708"/>
      <c r="U204" s="1709"/>
      <c r="V204" s="1708"/>
      <c r="W204" s="1709"/>
      <c r="X204" s="1708"/>
      <c r="Y204" s="1710"/>
      <c r="Z204" s="1708"/>
      <c r="AA204" s="1710"/>
      <c r="AB204" s="1708"/>
      <c r="AC204" s="1711"/>
      <c r="AD204" s="1709"/>
      <c r="AE204" s="1710"/>
      <c r="AF204" s="1709"/>
      <c r="AG204" s="1710"/>
      <c r="AH204" s="1712"/>
      <c r="AI204" s="1710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900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901" t="s">
        <v>223</v>
      </c>
      <c r="B206" s="3902"/>
      <c r="C206" s="1713">
        <f>SUM(D206+E206)</f>
        <v>0</v>
      </c>
      <c r="D206" s="1714">
        <f>SUM(D204+D205)</f>
        <v>0</v>
      </c>
      <c r="E206" s="1715">
        <f>SUM(E204+E205)</f>
        <v>0</v>
      </c>
      <c r="F206" s="1713">
        <f>SUM(F204+F205)</f>
        <v>0</v>
      </c>
      <c r="G206" s="1716">
        <f t="shared" ref="G206:AI206" si="29">SUM(G204+G205)</f>
        <v>0</v>
      </c>
      <c r="H206" s="1713">
        <f t="shared" si="29"/>
        <v>0</v>
      </c>
      <c r="I206" s="1716">
        <f t="shared" si="29"/>
        <v>0</v>
      </c>
      <c r="J206" s="1713">
        <f t="shared" si="29"/>
        <v>0</v>
      </c>
      <c r="K206" s="1716">
        <f t="shared" si="29"/>
        <v>0</v>
      </c>
      <c r="L206" s="1713">
        <f t="shared" si="29"/>
        <v>0</v>
      </c>
      <c r="M206" s="1716">
        <f t="shared" si="29"/>
        <v>0</v>
      </c>
      <c r="N206" s="1713">
        <f t="shared" si="29"/>
        <v>0</v>
      </c>
      <c r="O206" s="1716">
        <f t="shared" si="29"/>
        <v>0</v>
      </c>
      <c r="P206" s="1713">
        <f t="shared" si="29"/>
        <v>0</v>
      </c>
      <c r="Q206" s="1716">
        <f t="shared" si="29"/>
        <v>0</v>
      </c>
      <c r="R206" s="1713">
        <f t="shared" si="29"/>
        <v>0</v>
      </c>
      <c r="S206" s="1716">
        <f t="shared" si="29"/>
        <v>0</v>
      </c>
      <c r="T206" s="1713">
        <f t="shared" si="29"/>
        <v>0</v>
      </c>
      <c r="U206" s="1716">
        <f t="shared" si="29"/>
        <v>0</v>
      </c>
      <c r="V206" s="1713">
        <f t="shared" si="29"/>
        <v>0</v>
      </c>
      <c r="W206" s="1716">
        <f t="shared" si="29"/>
        <v>0</v>
      </c>
      <c r="X206" s="1713">
        <f t="shared" si="29"/>
        <v>0</v>
      </c>
      <c r="Y206" s="1716">
        <f t="shared" si="29"/>
        <v>0</v>
      </c>
      <c r="Z206" s="1713">
        <f t="shared" si="29"/>
        <v>0</v>
      </c>
      <c r="AA206" s="1716">
        <f t="shared" si="29"/>
        <v>0</v>
      </c>
      <c r="AB206" s="1713">
        <f t="shared" si="29"/>
        <v>0</v>
      </c>
      <c r="AC206" s="1717">
        <f t="shared" si="29"/>
        <v>0</v>
      </c>
      <c r="AD206" s="1718">
        <f t="shared" si="29"/>
        <v>0</v>
      </c>
      <c r="AE206" s="1716">
        <f t="shared" si="29"/>
        <v>0</v>
      </c>
      <c r="AF206" s="1718">
        <f t="shared" si="29"/>
        <v>0</v>
      </c>
      <c r="AG206" s="1716">
        <f t="shared" si="29"/>
        <v>0</v>
      </c>
      <c r="AH206" s="1719">
        <f t="shared" si="29"/>
        <v>0</v>
      </c>
      <c r="AI206" s="1715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896" t="s">
        <v>225</v>
      </c>
      <c r="B208" s="3315"/>
      <c r="C208" s="3903" t="s">
        <v>67</v>
      </c>
      <c r="D208" s="3325"/>
      <c r="E208" s="3326"/>
      <c r="F208" s="3906" t="s">
        <v>28</v>
      </c>
      <c r="G208" s="3907"/>
      <c r="H208" s="3907"/>
      <c r="I208" s="3907"/>
      <c r="J208" s="3907"/>
      <c r="K208" s="3907"/>
      <c r="L208" s="3907"/>
      <c r="M208" s="3907"/>
      <c r="N208" s="3907"/>
      <c r="O208" s="3908"/>
      <c r="P208" s="3333" t="s">
        <v>226</v>
      </c>
      <c r="Q208" s="3315"/>
      <c r="R208" s="3333" t="s">
        <v>30</v>
      </c>
      <c r="S208" s="3315"/>
      <c r="T208" s="3906" t="s">
        <v>227</v>
      </c>
      <c r="U208" s="3907"/>
      <c r="V208" s="3907"/>
      <c r="W208" s="3909"/>
    </row>
    <row r="209" spans="1:130" ht="15" customHeight="1" x14ac:dyDescent="0.25">
      <c r="A209" s="3586"/>
      <c r="B209" s="3587"/>
      <c r="C209" s="3904"/>
      <c r="D209" s="3328"/>
      <c r="E209" s="3905"/>
      <c r="F209" s="3828" t="s">
        <v>31</v>
      </c>
      <c r="G209" s="3828"/>
      <c r="H209" s="3828" t="s">
        <v>32</v>
      </c>
      <c r="I209" s="3828"/>
      <c r="J209" s="3828" t="s">
        <v>142</v>
      </c>
      <c r="K209" s="3828"/>
      <c r="L209" s="3828" t="s">
        <v>228</v>
      </c>
      <c r="M209" s="3828"/>
      <c r="N209" s="3828" t="s">
        <v>229</v>
      </c>
      <c r="O209" s="3848"/>
      <c r="P209" s="3334"/>
      <c r="Q209" s="3891"/>
      <c r="R209" s="3334"/>
      <c r="S209" s="3891"/>
      <c r="T209" s="3899" t="s">
        <v>95</v>
      </c>
      <c r="U209" s="3600" t="s">
        <v>230</v>
      </c>
      <c r="V209" s="3899" t="s">
        <v>231</v>
      </c>
      <c r="W209" s="3899" t="s">
        <v>232</v>
      </c>
    </row>
    <row r="210" spans="1:130" s="467" customFormat="1" x14ac:dyDescent="0.25">
      <c r="A210" s="3890"/>
      <c r="B210" s="3891"/>
      <c r="C210" s="1699" t="s">
        <v>220</v>
      </c>
      <c r="D210" s="1700" t="s">
        <v>18</v>
      </c>
      <c r="E210" s="1349" t="s">
        <v>19</v>
      </c>
      <c r="F210" s="1701" t="s">
        <v>18</v>
      </c>
      <c r="G210" s="1702" t="s">
        <v>19</v>
      </c>
      <c r="H210" s="1701" t="s">
        <v>18</v>
      </c>
      <c r="I210" s="1702" t="s">
        <v>19</v>
      </c>
      <c r="J210" s="1701" t="s">
        <v>18</v>
      </c>
      <c r="K210" s="1702" t="s">
        <v>19</v>
      </c>
      <c r="L210" s="1701" t="s">
        <v>18</v>
      </c>
      <c r="M210" s="1702" t="s">
        <v>19</v>
      </c>
      <c r="N210" s="1701" t="s">
        <v>18</v>
      </c>
      <c r="O210" s="1703" t="s">
        <v>19</v>
      </c>
      <c r="P210" s="1704" t="s">
        <v>18</v>
      </c>
      <c r="Q210" s="1702" t="s">
        <v>19</v>
      </c>
      <c r="R210" s="1704" t="s">
        <v>18</v>
      </c>
      <c r="S210" s="1702" t="s">
        <v>19</v>
      </c>
      <c r="T210" s="3900"/>
      <c r="U210" s="3912"/>
      <c r="V210" s="3900"/>
      <c r="W210" s="3900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3913" t="s">
        <v>233</v>
      </c>
      <c r="B211" s="3914"/>
      <c r="C211" s="1713">
        <f>SUM(D211+E211)</f>
        <v>0</v>
      </c>
      <c r="D211" s="1714">
        <f>SUM(F211+H211+J211+L211+N211)</f>
        <v>0</v>
      </c>
      <c r="E211" s="1715">
        <f>SUM(G211+I211+K211+M211+O211)</f>
        <v>0</v>
      </c>
      <c r="F211" s="1720"/>
      <c r="G211" s="1721"/>
      <c r="H211" s="1720"/>
      <c r="I211" s="1721"/>
      <c r="J211" s="1720"/>
      <c r="K211" s="1721"/>
      <c r="L211" s="1720"/>
      <c r="M211" s="1721"/>
      <c r="N211" s="1720"/>
      <c r="O211" s="1722"/>
      <c r="P211" s="1721"/>
      <c r="Q211" s="1723"/>
      <c r="R211" s="1721"/>
      <c r="S211" s="1723"/>
      <c r="T211" s="1724"/>
      <c r="U211" s="1723"/>
      <c r="V211" s="1724"/>
      <c r="W211" s="1724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3896" t="s">
        <v>225</v>
      </c>
      <c r="B213" s="3315"/>
      <c r="C213" s="3849" t="s">
        <v>235</v>
      </c>
      <c r="D213" s="3915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890"/>
      <c r="B214" s="3891"/>
      <c r="C214" s="1701" t="s">
        <v>18</v>
      </c>
      <c r="D214" s="1703" t="s">
        <v>19</v>
      </c>
      <c r="E214" s="3857"/>
      <c r="F214" s="3891"/>
      <c r="X214" s="8"/>
      <c r="Y214" s="8"/>
      <c r="AY214" s="9"/>
      <c r="AZ214" s="9"/>
    </row>
    <row r="215" spans="1:130" x14ac:dyDescent="0.25">
      <c r="A215" s="3918" t="s">
        <v>236</v>
      </c>
      <c r="B215" s="3919"/>
      <c r="C215" s="1708"/>
      <c r="D215" s="1711"/>
      <c r="E215" s="1710"/>
      <c r="F215" s="1710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1350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1350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891"/>
      <c r="B221" s="1351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1725" t="s">
        <v>245</v>
      </c>
      <c r="C222" s="1708"/>
      <c r="D222" s="1711"/>
      <c r="E222" s="1710"/>
      <c r="F222" s="1710"/>
      <c r="G222" s="428"/>
      <c r="X222" s="8"/>
      <c r="Y222" s="8"/>
      <c r="AY222" s="9"/>
      <c r="AZ222" s="9"/>
    </row>
    <row r="223" spans="1:130" x14ac:dyDescent="0.25">
      <c r="A223" s="3587"/>
      <c r="B223" s="1350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891"/>
      <c r="B224" s="1726" t="s">
        <v>247</v>
      </c>
      <c r="C224" s="485"/>
      <c r="D224" s="1727"/>
      <c r="E224" s="1728"/>
      <c r="F224" s="1728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3896" t="s">
        <v>249</v>
      </c>
      <c r="B226" s="3315"/>
      <c r="C226" s="3849" t="s">
        <v>250</v>
      </c>
      <c r="D226" s="3850"/>
      <c r="E226" s="3851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586"/>
      <c r="B227" s="3587"/>
      <c r="C227" s="3916" t="s">
        <v>251</v>
      </c>
      <c r="D227" s="3849" t="s">
        <v>252</v>
      </c>
      <c r="E227" s="3851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890"/>
      <c r="B228" s="3891"/>
      <c r="C228" s="3917"/>
      <c r="D228" s="1729" t="s">
        <v>253</v>
      </c>
      <c r="E228" s="1702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3918" t="s">
        <v>255</v>
      </c>
      <c r="B229" s="3919"/>
      <c r="C229" s="1730"/>
      <c r="D229" s="1708"/>
      <c r="E229" s="1710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920" t="s">
        <v>259</v>
      </c>
      <c r="B233" s="3921"/>
      <c r="C233" s="1731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3922" t="s">
        <v>21</v>
      </c>
      <c r="B249" s="3922"/>
      <c r="C249" s="3881" t="s">
        <v>67</v>
      </c>
      <c r="D249" s="3245"/>
      <c r="E249" s="3246"/>
      <c r="F249" s="3828" t="s">
        <v>28</v>
      </c>
      <c r="G249" s="3828"/>
      <c r="H249" s="3828"/>
      <c r="I249" s="3828"/>
      <c r="J249" s="3828"/>
      <c r="K249" s="3828"/>
      <c r="L249" s="3828"/>
      <c r="M249" s="3828"/>
      <c r="N249" s="3828"/>
      <c r="O249" s="382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3922"/>
      <c r="B250" s="3922"/>
      <c r="C250" s="3846"/>
      <c r="D250" s="3215"/>
      <c r="E250" s="3857"/>
      <c r="F250" s="3849" t="s">
        <v>166</v>
      </c>
      <c r="G250" s="3851"/>
      <c r="H250" s="3849" t="s">
        <v>167</v>
      </c>
      <c r="I250" s="3851"/>
      <c r="J250" s="3849" t="s">
        <v>145</v>
      </c>
      <c r="K250" s="3851"/>
      <c r="L250" s="3871" t="s">
        <v>146</v>
      </c>
      <c r="M250" s="3872"/>
      <c r="N250" s="3872" t="s">
        <v>147</v>
      </c>
      <c r="O250" s="3873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3922"/>
      <c r="B251" s="3922"/>
      <c r="C251" s="1732" t="s">
        <v>17</v>
      </c>
      <c r="D251" s="1733" t="s">
        <v>18</v>
      </c>
      <c r="E251" s="1354" t="s">
        <v>19</v>
      </c>
      <c r="F251" s="1734" t="s">
        <v>18</v>
      </c>
      <c r="G251" s="1354" t="s">
        <v>19</v>
      </c>
      <c r="H251" s="1734" t="s">
        <v>18</v>
      </c>
      <c r="I251" s="1354" t="s">
        <v>19</v>
      </c>
      <c r="J251" s="1734" t="s">
        <v>18</v>
      </c>
      <c r="K251" s="1354" t="s">
        <v>19</v>
      </c>
      <c r="L251" s="1573" t="s">
        <v>18</v>
      </c>
      <c r="M251" s="388" t="s">
        <v>19</v>
      </c>
      <c r="N251" s="1591" t="s">
        <v>18</v>
      </c>
      <c r="O251" s="1655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3923" t="s">
        <v>98</v>
      </c>
      <c r="B252" s="1735" t="s">
        <v>179</v>
      </c>
      <c r="C252" s="1673">
        <f t="shared" ref="C252:C257" si="32">SUM(D252:E252)</f>
        <v>0</v>
      </c>
      <c r="D252" s="325">
        <f t="shared" ref="D252:E257" si="33">+F252+H252+J252+L252+N252</f>
        <v>0</v>
      </c>
      <c r="E252" s="1608">
        <f t="shared" si="33"/>
        <v>0</v>
      </c>
      <c r="F252" s="1623"/>
      <c r="G252" s="1600"/>
      <c r="H252" s="1585"/>
      <c r="I252" s="1600"/>
      <c r="J252" s="1585"/>
      <c r="K252" s="1600"/>
      <c r="L252" s="1585"/>
      <c r="M252" s="391"/>
      <c r="N252" s="391"/>
      <c r="O252" s="1600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924"/>
      <c r="B254" s="547" t="s">
        <v>181</v>
      </c>
      <c r="C254" s="372">
        <f t="shared" si="32"/>
        <v>0</v>
      </c>
      <c r="D254" s="373">
        <f t="shared" si="33"/>
        <v>0</v>
      </c>
      <c r="E254" s="1693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3923" t="s">
        <v>272</v>
      </c>
      <c r="B255" s="548" t="s">
        <v>179</v>
      </c>
      <c r="C255" s="1673">
        <f t="shared" si="32"/>
        <v>0</v>
      </c>
      <c r="D255" s="325">
        <f t="shared" si="33"/>
        <v>0</v>
      </c>
      <c r="E255" s="1608">
        <f t="shared" si="33"/>
        <v>0</v>
      </c>
      <c r="F255" s="1623"/>
      <c r="G255" s="1600"/>
      <c r="H255" s="1585"/>
      <c r="I255" s="1600"/>
      <c r="J255" s="1585"/>
      <c r="K255" s="1600"/>
      <c r="L255" s="1585"/>
      <c r="M255" s="391"/>
      <c r="N255" s="391"/>
      <c r="O255" s="1600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924"/>
      <c r="B257" s="1736" t="s">
        <v>181</v>
      </c>
      <c r="C257" s="372">
        <f t="shared" si="32"/>
        <v>0</v>
      </c>
      <c r="D257" s="373">
        <f t="shared" si="33"/>
        <v>0</v>
      </c>
      <c r="E257" s="1693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3925" t="s">
        <v>25</v>
      </c>
      <c r="B259" s="3925" t="s">
        <v>274</v>
      </c>
      <c r="C259" s="3881" t="s">
        <v>275</v>
      </c>
      <c r="D259" s="3245"/>
      <c r="E259" s="3246"/>
      <c r="F259" s="3849" t="s">
        <v>276</v>
      </c>
      <c r="G259" s="3850"/>
      <c r="H259" s="3850"/>
      <c r="I259" s="3850"/>
      <c r="J259" s="3850"/>
      <c r="K259" s="3850"/>
      <c r="L259" s="3850"/>
      <c r="M259" s="3850"/>
      <c r="N259" s="3850"/>
      <c r="O259" s="3850"/>
      <c r="P259" s="3850"/>
      <c r="Q259" s="3850"/>
      <c r="R259" s="3850"/>
      <c r="S259" s="3850"/>
      <c r="T259" s="3850"/>
      <c r="U259" s="3850"/>
      <c r="V259" s="3850"/>
      <c r="W259" s="3850"/>
      <c r="X259" s="3850"/>
      <c r="Y259" s="3850"/>
      <c r="Z259" s="3850"/>
      <c r="AA259" s="3850"/>
      <c r="AB259" s="3850"/>
      <c r="AC259" s="3850"/>
      <c r="AD259" s="3850"/>
      <c r="AE259" s="3850"/>
      <c r="AF259" s="3850"/>
      <c r="AG259" s="3850"/>
      <c r="AH259" s="3850"/>
      <c r="AI259" s="3850"/>
      <c r="AJ259" s="3850"/>
      <c r="AK259" s="3850"/>
      <c r="AL259" s="3850"/>
      <c r="AM259" s="3915"/>
      <c r="AN259" s="3927" t="s">
        <v>277</v>
      </c>
      <c r="AO259" s="3850"/>
      <c r="AP259" s="3850"/>
      <c r="AQ259" s="3850"/>
      <c r="AR259" s="3850"/>
      <c r="AS259" s="3850"/>
      <c r="AT259" s="3850"/>
      <c r="AU259" s="3915"/>
      <c r="AV259" s="3246" t="s">
        <v>278</v>
      </c>
      <c r="AW259" s="3928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846"/>
      <c r="D260" s="3215"/>
      <c r="E260" s="3857"/>
      <c r="F260" s="3849" t="s">
        <v>279</v>
      </c>
      <c r="G260" s="3851"/>
      <c r="H260" s="3849" t="s">
        <v>144</v>
      </c>
      <c r="I260" s="3851"/>
      <c r="J260" s="3849" t="s">
        <v>280</v>
      </c>
      <c r="K260" s="3851"/>
      <c r="L260" s="3849" t="s">
        <v>281</v>
      </c>
      <c r="M260" s="3851"/>
      <c r="N260" s="3849" t="s">
        <v>282</v>
      </c>
      <c r="O260" s="3851"/>
      <c r="P260" s="3861" t="s">
        <v>283</v>
      </c>
      <c r="Q260" s="3863"/>
      <c r="R260" s="3861" t="s">
        <v>284</v>
      </c>
      <c r="S260" s="3863"/>
      <c r="T260" s="3861" t="s">
        <v>285</v>
      </c>
      <c r="U260" s="3863"/>
      <c r="V260" s="3861" t="s">
        <v>286</v>
      </c>
      <c r="W260" s="3863"/>
      <c r="X260" s="3861" t="s">
        <v>287</v>
      </c>
      <c r="Y260" s="3863"/>
      <c r="Z260" s="3861" t="s">
        <v>288</v>
      </c>
      <c r="AA260" s="3863"/>
      <c r="AB260" s="3861" t="s">
        <v>289</v>
      </c>
      <c r="AC260" s="3863"/>
      <c r="AD260" s="3861" t="s">
        <v>290</v>
      </c>
      <c r="AE260" s="3863"/>
      <c r="AF260" s="3861" t="s">
        <v>291</v>
      </c>
      <c r="AG260" s="3863"/>
      <c r="AH260" s="3861" t="s">
        <v>292</v>
      </c>
      <c r="AI260" s="3863"/>
      <c r="AJ260" s="3861" t="s">
        <v>293</v>
      </c>
      <c r="AK260" s="3863"/>
      <c r="AL260" s="3861" t="s">
        <v>129</v>
      </c>
      <c r="AM260" s="3931"/>
      <c r="AN260" s="3927" t="s">
        <v>294</v>
      </c>
      <c r="AO260" s="3851"/>
      <c r="AP260" s="3849" t="s">
        <v>295</v>
      </c>
      <c r="AQ260" s="3851"/>
      <c r="AR260" s="3849" t="s">
        <v>296</v>
      </c>
      <c r="AS260" s="3851"/>
      <c r="AT260" s="3849" t="s">
        <v>297</v>
      </c>
      <c r="AU260" s="3915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926"/>
      <c r="B261" s="3926"/>
      <c r="C261" s="1732" t="s">
        <v>17</v>
      </c>
      <c r="D261" s="1737" t="s">
        <v>18</v>
      </c>
      <c r="E261" s="1353" t="s">
        <v>19</v>
      </c>
      <c r="F261" s="1573" t="s">
        <v>18</v>
      </c>
      <c r="G261" s="1353" t="s">
        <v>19</v>
      </c>
      <c r="H261" s="1573" t="s">
        <v>18</v>
      </c>
      <c r="I261" s="1353" t="s">
        <v>19</v>
      </c>
      <c r="J261" s="1573" t="s">
        <v>18</v>
      </c>
      <c r="K261" s="1353" t="s">
        <v>19</v>
      </c>
      <c r="L261" s="1573" t="s">
        <v>18</v>
      </c>
      <c r="M261" s="1353" t="s">
        <v>19</v>
      </c>
      <c r="N261" s="1573" t="s">
        <v>18</v>
      </c>
      <c r="O261" s="1353" t="s">
        <v>19</v>
      </c>
      <c r="P261" s="1573" t="s">
        <v>18</v>
      </c>
      <c r="Q261" s="1353" t="s">
        <v>19</v>
      </c>
      <c r="R261" s="1573" t="s">
        <v>18</v>
      </c>
      <c r="S261" s="1353" t="s">
        <v>19</v>
      </c>
      <c r="T261" s="1573" t="s">
        <v>18</v>
      </c>
      <c r="U261" s="1353" t="s">
        <v>19</v>
      </c>
      <c r="V261" s="1573" t="s">
        <v>18</v>
      </c>
      <c r="W261" s="1353" t="s">
        <v>19</v>
      </c>
      <c r="X261" s="1573" t="s">
        <v>18</v>
      </c>
      <c r="Y261" s="1353" t="s">
        <v>19</v>
      </c>
      <c r="Z261" s="1573" t="s">
        <v>18</v>
      </c>
      <c r="AA261" s="1353" t="s">
        <v>19</v>
      </c>
      <c r="AB261" s="1573" t="s">
        <v>18</v>
      </c>
      <c r="AC261" s="1353" t="s">
        <v>19</v>
      </c>
      <c r="AD261" s="1573" t="s">
        <v>18</v>
      </c>
      <c r="AE261" s="1353" t="s">
        <v>19</v>
      </c>
      <c r="AF261" s="1573" t="s">
        <v>18</v>
      </c>
      <c r="AG261" s="1353" t="s">
        <v>19</v>
      </c>
      <c r="AH261" s="1573" t="s">
        <v>18</v>
      </c>
      <c r="AI261" s="1353" t="s">
        <v>19</v>
      </c>
      <c r="AJ261" s="1573" t="s">
        <v>18</v>
      </c>
      <c r="AK261" s="1353" t="s">
        <v>19</v>
      </c>
      <c r="AL261" s="1573" t="s">
        <v>18</v>
      </c>
      <c r="AM261" s="556" t="s">
        <v>19</v>
      </c>
      <c r="AN261" s="1573" t="s">
        <v>18</v>
      </c>
      <c r="AO261" s="1353" t="s">
        <v>19</v>
      </c>
      <c r="AP261" s="1573" t="s">
        <v>18</v>
      </c>
      <c r="AQ261" s="1353" t="s">
        <v>19</v>
      </c>
      <c r="AR261" s="1573" t="s">
        <v>18</v>
      </c>
      <c r="AS261" s="1353" t="s">
        <v>19</v>
      </c>
      <c r="AT261" s="1573" t="s">
        <v>18</v>
      </c>
      <c r="AU261" s="556" t="s">
        <v>19</v>
      </c>
      <c r="AV261" s="3857"/>
      <c r="AW261" s="3853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1738" t="s">
        <v>299</v>
      </c>
      <c r="C262" s="1739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1740">
        <f t="shared" ref="D262:E277" si="35">SUM(G262,I262,K262,M262,O262,Q262,S262,U262,W262,Y262,AA262,AC262,AE262,AG262,AI262,AK262,AM262)</f>
        <v>0</v>
      </c>
      <c r="F262" s="1585"/>
      <c r="G262" s="1600"/>
      <c r="H262" s="1585"/>
      <c r="I262" s="1600"/>
      <c r="J262" s="1585"/>
      <c r="K262" s="1600"/>
      <c r="L262" s="1585"/>
      <c r="M262" s="1600"/>
      <c r="N262" s="1585"/>
      <c r="O262" s="1600"/>
      <c r="P262" s="1585"/>
      <c r="Q262" s="1600"/>
      <c r="R262" s="1585"/>
      <c r="S262" s="1600"/>
      <c r="T262" s="1585"/>
      <c r="U262" s="1600"/>
      <c r="V262" s="1585"/>
      <c r="W262" s="1600"/>
      <c r="X262" s="1585"/>
      <c r="Y262" s="1600"/>
      <c r="Z262" s="1585"/>
      <c r="AA262" s="1600"/>
      <c r="AB262" s="1585"/>
      <c r="AC262" s="1600"/>
      <c r="AD262" s="1585"/>
      <c r="AE262" s="1600"/>
      <c r="AF262" s="1585"/>
      <c r="AG262" s="1600"/>
      <c r="AH262" s="1585"/>
      <c r="AI262" s="1600"/>
      <c r="AJ262" s="1585"/>
      <c r="AK262" s="1600"/>
      <c r="AL262" s="1585"/>
      <c r="AM262" s="85"/>
      <c r="AN262" s="1739">
        <f>SUM(AP262,AR262,AT262)</f>
        <v>0</v>
      </c>
      <c r="AO262" s="1739">
        <f>SUM(AQ262,AS262,AU262)</f>
        <v>0</v>
      </c>
      <c r="AP262" s="1585"/>
      <c r="AQ262" s="1600"/>
      <c r="AR262" s="1585"/>
      <c r="AS262" s="1600"/>
      <c r="AT262" s="1585"/>
      <c r="AU262" s="85"/>
      <c r="AV262" s="1586"/>
      <c r="AW262" s="1622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929"/>
      <c r="B264" s="1741" t="s">
        <v>301</v>
      </c>
      <c r="C264" s="1742">
        <f>SUM(D264,E264)</f>
        <v>0</v>
      </c>
      <c r="D264" s="1743">
        <f t="shared" si="35"/>
        <v>0</v>
      </c>
      <c r="E264" s="1744">
        <f t="shared" si="35"/>
        <v>0</v>
      </c>
      <c r="F264" s="1745">
        <f t="shared" ref="F264:AN264" si="36">SUM(F262:F263)</f>
        <v>0</v>
      </c>
      <c r="G264" s="1746">
        <f t="shared" si="36"/>
        <v>0</v>
      </c>
      <c r="H264" s="1745">
        <f t="shared" si="36"/>
        <v>0</v>
      </c>
      <c r="I264" s="1746">
        <f t="shared" si="36"/>
        <v>0</v>
      </c>
      <c r="J264" s="1745">
        <f t="shared" si="36"/>
        <v>0</v>
      </c>
      <c r="K264" s="1747">
        <f t="shared" si="36"/>
        <v>0</v>
      </c>
      <c r="L264" s="1745">
        <f t="shared" si="36"/>
        <v>0</v>
      </c>
      <c r="M264" s="1747">
        <f t="shared" si="36"/>
        <v>0</v>
      </c>
      <c r="N264" s="1745">
        <f t="shared" si="36"/>
        <v>0</v>
      </c>
      <c r="O264" s="1747">
        <f t="shared" si="36"/>
        <v>0</v>
      </c>
      <c r="P264" s="1745">
        <f t="shared" si="36"/>
        <v>0</v>
      </c>
      <c r="Q264" s="1747">
        <f t="shared" si="36"/>
        <v>0</v>
      </c>
      <c r="R264" s="1745">
        <f t="shared" si="36"/>
        <v>0</v>
      </c>
      <c r="S264" s="1747">
        <f t="shared" si="36"/>
        <v>0</v>
      </c>
      <c r="T264" s="1745">
        <f t="shared" si="36"/>
        <v>0</v>
      </c>
      <c r="U264" s="1747">
        <f t="shared" si="36"/>
        <v>0</v>
      </c>
      <c r="V264" s="1745">
        <f t="shared" si="36"/>
        <v>0</v>
      </c>
      <c r="W264" s="1747">
        <f t="shared" si="36"/>
        <v>0</v>
      </c>
      <c r="X264" s="1745">
        <f t="shared" si="36"/>
        <v>0</v>
      </c>
      <c r="Y264" s="1747">
        <f t="shared" si="36"/>
        <v>0</v>
      </c>
      <c r="Z264" s="1745">
        <f t="shared" si="36"/>
        <v>0</v>
      </c>
      <c r="AA264" s="1747">
        <f t="shared" si="36"/>
        <v>0</v>
      </c>
      <c r="AB264" s="1745">
        <f t="shared" si="36"/>
        <v>0</v>
      </c>
      <c r="AC264" s="1747">
        <f t="shared" si="36"/>
        <v>0</v>
      </c>
      <c r="AD264" s="1745">
        <f t="shared" si="36"/>
        <v>0</v>
      </c>
      <c r="AE264" s="1747">
        <f t="shared" si="36"/>
        <v>0</v>
      </c>
      <c r="AF264" s="1745">
        <f t="shared" si="36"/>
        <v>0</v>
      </c>
      <c r="AG264" s="1747">
        <f t="shared" si="36"/>
        <v>0</v>
      </c>
      <c r="AH264" s="1745">
        <f t="shared" si="36"/>
        <v>0</v>
      </c>
      <c r="AI264" s="1747">
        <f t="shared" si="36"/>
        <v>0</v>
      </c>
      <c r="AJ264" s="1745">
        <f t="shared" si="36"/>
        <v>0</v>
      </c>
      <c r="AK264" s="1747">
        <f t="shared" si="36"/>
        <v>0</v>
      </c>
      <c r="AL264" s="1748">
        <f t="shared" si="36"/>
        <v>0</v>
      </c>
      <c r="AM264" s="1749">
        <f>SUM(AM262:AM263)</f>
        <v>0</v>
      </c>
      <c r="AN264" s="1742">
        <f t="shared" si="36"/>
        <v>0</v>
      </c>
      <c r="AO264" s="1742">
        <f>SUM(AO262:AO263)</f>
        <v>0</v>
      </c>
      <c r="AP264" s="1745">
        <f>SUM(AP262:AP263)</f>
        <v>0</v>
      </c>
      <c r="AQ264" s="1747">
        <f t="shared" ref="AQ264:AW264" si="37">SUM(AQ262:AQ263)</f>
        <v>0</v>
      </c>
      <c r="AR264" s="1745">
        <f t="shared" si="37"/>
        <v>0</v>
      </c>
      <c r="AS264" s="1747">
        <f t="shared" si="37"/>
        <v>0</v>
      </c>
      <c r="AT264" s="1748">
        <f t="shared" si="37"/>
        <v>0</v>
      </c>
      <c r="AU264" s="1749">
        <f t="shared" si="37"/>
        <v>0</v>
      </c>
      <c r="AV264" s="1746">
        <f>SUM(AV262:AV263)</f>
        <v>0</v>
      </c>
      <c r="AW264" s="1750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1738" t="s">
        <v>299</v>
      </c>
      <c r="C265" s="1739">
        <f t="shared" si="34"/>
        <v>0</v>
      </c>
      <c r="D265" s="559">
        <f t="shared" si="35"/>
        <v>0</v>
      </c>
      <c r="E265" s="1740">
        <f t="shared" si="35"/>
        <v>0</v>
      </c>
      <c r="F265" s="1585"/>
      <c r="G265" s="1600"/>
      <c r="H265" s="1585"/>
      <c r="I265" s="1600"/>
      <c r="J265" s="1585"/>
      <c r="K265" s="1600"/>
      <c r="L265" s="1585"/>
      <c r="M265" s="1600"/>
      <c r="N265" s="1585"/>
      <c r="O265" s="1600"/>
      <c r="P265" s="1585"/>
      <c r="Q265" s="1600"/>
      <c r="R265" s="1585"/>
      <c r="S265" s="1600"/>
      <c r="T265" s="1585"/>
      <c r="U265" s="1600"/>
      <c r="V265" s="1585"/>
      <c r="W265" s="1600"/>
      <c r="X265" s="1585"/>
      <c r="Y265" s="1600"/>
      <c r="Z265" s="1585"/>
      <c r="AA265" s="1600"/>
      <c r="AB265" s="1585"/>
      <c r="AC265" s="1600"/>
      <c r="AD265" s="1585"/>
      <c r="AE265" s="1600"/>
      <c r="AF265" s="1585"/>
      <c r="AG265" s="1600"/>
      <c r="AH265" s="1585"/>
      <c r="AI265" s="1600"/>
      <c r="AJ265" s="1585"/>
      <c r="AK265" s="1600"/>
      <c r="AL265" s="1585"/>
      <c r="AM265" s="85"/>
      <c r="AN265" s="1751"/>
      <c r="AO265" s="1751"/>
      <c r="AP265" s="1752"/>
      <c r="AQ265" s="1753"/>
      <c r="AR265" s="1752"/>
      <c r="AS265" s="1753"/>
      <c r="AT265" s="1752"/>
      <c r="AU265" s="577"/>
      <c r="AV265" s="1754"/>
      <c r="AW265" s="1755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929"/>
      <c r="B271" s="1741" t="s">
        <v>301</v>
      </c>
      <c r="C271" s="1742">
        <f t="shared" si="34"/>
        <v>0</v>
      </c>
      <c r="D271" s="1743">
        <f t="shared" si="35"/>
        <v>0</v>
      </c>
      <c r="E271" s="1744">
        <f t="shared" si="35"/>
        <v>0</v>
      </c>
      <c r="F271" s="1745">
        <f t="shared" ref="F271:AM271" si="38">SUM(F265:F270)</f>
        <v>0</v>
      </c>
      <c r="G271" s="1746">
        <f t="shared" si="38"/>
        <v>0</v>
      </c>
      <c r="H271" s="1745">
        <f t="shared" si="38"/>
        <v>0</v>
      </c>
      <c r="I271" s="1746">
        <f t="shared" si="38"/>
        <v>0</v>
      </c>
      <c r="J271" s="1745">
        <f t="shared" si="38"/>
        <v>0</v>
      </c>
      <c r="K271" s="1747">
        <f t="shared" si="38"/>
        <v>0</v>
      </c>
      <c r="L271" s="1745">
        <f t="shared" si="38"/>
        <v>0</v>
      </c>
      <c r="M271" s="1747">
        <f t="shared" si="38"/>
        <v>0</v>
      </c>
      <c r="N271" s="1745">
        <f t="shared" si="38"/>
        <v>0</v>
      </c>
      <c r="O271" s="1747">
        <f t="shared" si="38"/>
        <v>0</v>
      </c>
      <c r="P271" s="1745">
        <f t="shared" si="38"/>
        <v>0</v>
      </c>
      <c r="Q271" s="1747">
        <f t="shared" si="38"/>
        <v>0</v>
      </c>
      <c r="R271" s="1745">
        <f t="shared" si="38"/>
        <v>0</v>
      </c>
      <c r="S271" s="1747">
        <f t="shared" si="38"/>
        <v>0</v>
      </c>
      <c r="T271" s="1745">
        <f t="shared" si="38"/>
        <v>0</v>
      </c>
      <c r="U271" s="1747">
        <f t="shared" si="38"/>
        <v>0</v>
      </c>
      <c r="V271" s="1745">
        <f t="shared" si="38"/>
        <v>0</v>
      </c>
      <c r="W271" s="1747">
        <f t="shared" si="38"/>
        <v>0</v>
      </c>
      <c r="X271" s="1745">
        <f t="shared" si="38"/>
        <v>0</v>
      </c>
      <c r="Y271" s="1747">
        <f t="shared" si="38"/>
        <v>0</v>
      </c>
      <c r="Z271" s="1745">
        <f t="shared" si="38"/>
        <v>0</v>
      </c>
      <c r="AA271" s="1747">
        <f t="shared" si="38"/>
        <v>0</v>
      </c>
      <c r="AB271" s="1745">
        <f t="shared" si="38"/>
        <v>0</v>
      </c>
      <c r="AC271" s="1747">
        <f t="shared" si="38"/>
        <v>0</v>
      </c>
      <c r="AD271" s="1745">
        <f t="shared" si="38"/>
        <v>0</v>
      </c>
      <c r="AE271" s="1747">
        <f t="shared" si="38"/>
        <v>0</v>
      </c>
      <c r="AF271" s="1745">
        <f t="shared" si="38"/>
        <v>0</v>
      </c>
      <c r="AG271" s="1747">
        <f t="shared" si="38"/>
        <v>0</v>
      </c>
      <c r="AH271" s="1745">
        <f t="shared" si="38"/>
        <v>0</v>
      </c>
      <c r="AI271" s="1747">
        <f t="shared" si="38"/>
        <v>0</v>
      </c>
      <c r="AJ271" s="1745">
        <f t="shared" si="38"/>
        <v>0</v>
      </c>
      <c r="AK271" s="1747">
        <f t="shared" si="38"/>
        <v>0</v>
      </c>
      <c r="AL271" s="1748">
        <f t="shared" si="38"/>
        <v>0</v>
      </c>
      <c r="AM271" s="1749">
        <f t="shared" si="38"/>
        <v>0</v>
      </c>
      <c r="AN271" s="1756"/>
      <c r="AO271" s="1756"/>
      <c r="AP271" s="1757"/>
      <c r="AQ271" s="1758"/>
      <c r="AR271" s="1757"/>
      <c r="AS271" s="1758"/>
      <c r="AT271" s="1759"/>
      <c r="AU271" s="1760"/>
      <c r="AV271" s="1761"/>
      <c r="AW271" s="1762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1738" t="s">
        <v>299</v>
      </c>
      <c r="C272" s="1739">
        <f t="shared" si="34"/>
        <v>0</v>
      </c>
      <c r="D272" s="559">
        <f t="shared" si="35"/>
        <v>0</v>
      </c>
      <c r="E272" s="1740">
        <f t="shared" si="35"/>
        <v>0</v>
      </c>
      <c r="F272" s="1585"/>
      <c r="G272" s="1600"/>
      <c r="H272" s="1585"/>
      <c r="I272" s="1600"/>
      <c r="J272" s="1585"/>
      <c r="K272" s="1600"/>
      <c r="L272" s="1585"/>
      <c r="M272" s="1600"/>
      <c r="N272" s="1585"/>
      <c r="O272" s="1600"/>
      <c r="P272" s="1585"/>
      <c r="Q272" s="1600"/>
      <c r="R272" s="1585"/>
      <c r="S272" s="1600"/>
      <c r="T272" s="1585"/>
      <c r="U272" s="1600"/>
      <c r="V272" s="1585"/>
      <c r="W272" s="1600"/>
      <c r="X272" s="1585"/>
      <c r="Y272" s="1600"/>
      <c r="Z272" s="1585"/>
      <c r="AA272" s="1600"/>
      <c r="AB272" s="1585"/>
      <c r="AC272" s="1600"/>
      <c r="AD272" s="1585"/>
      <c r="AE272" s="1600"/>
      <c r="AF272" s="1585"/>
      <c r="AG272" s="1600"/>
      <c r="AH272" s="1585"/>
      <c r="AI272" s="1600"/>
      <c r="AJ272" s="1585"/>
      <c r="AK272" s="1600"/>
      <c r="AL272" s="1585"/>
      <c r="AM272" s="85"/>
      <c r="AN272" s="1751"/>
      <c r="AO272" s="1751"/>
      <c r="AP272" s="1752"/>
      <c r="AQ272" s="1753"/>
      <c r="AR272" s="1752"/>
      <c r="AS272" s="1753"/>
      <c r="AT272" s="1752"/>
      <c r="AU272" s="577"/>
      <c r="AV272" s="1754"/>
      <c r="AW272" s="1755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929"/>
      <c r="B278" s="1741" t="s">
        <v>301</v>
      </c>
      <c r="C278" s="1742">
        <f t="shared" si="34"/>
        <v>0</v>
      </c>
      <c r="D278" s="1743">
        <f t="shared" ref="D278:E293" si="39">SUM(F278,H278,J278,L278,N278,P278,R278,T278,V278,X278,Z278,AB278,AD278,AF278,AH278,AJ278,AL278)</f>
        <v>0</v>
      </c>
      <c r="E278" s="1744">
        <f t="shared" si="39"/>
        <v>0</v>
      </c>
      <c r="F278" s="1745">
        <f t="shared" ref="F278:AM278" si="40">SUM(F272:F277)</f>
        <v>0</v>
      </c>
      <c r="G278" s="1746">
        <f t="shared" si="40"/>
        <v>0</v>
      </c>
      <c r="H278" s="1745">
        <f t="shared" si="40"/>
        <v>0</v>
      </c>
      <c r="I278" s="1746">
        <f t="shared" si="40"/>
        <v>0</v>
      </c>
      <c r="J278" s="1745">
        <f t="shared" si="40"/>
        <v>0</v>
      </c>
      <c r="K278" s="1747">
        <f t="shared" si="40"/>
        <v>0</v>
      </c>
      <c r="L278" s="1745">
        <f t="shared" si="40"/>
        <v>0</v>
      </c>
      <c r="M278" s="1747">
        <f t="shared" si="40"/>
        <v>0</v>
      </c>
      <c r="N278" s="1745">
        <f t="shared" si="40"/>
        <v>0</v>
      </c>
      <c r="O278" s="1747">
        <f t="shared" si="40"/>
        <v>0</v>
      </c>
      <c r="P278" s="1745">
        <f t="shared" si="40"/>
        <v>0</v>
      </c>
      <c r="Q278" s="1747">
        <f t="shared" si="40"/>
        <v>0</v>
      </c>
      <c r="R278" s="1745">
        <f t="shared" si="40"/>
        <v>0</v>
      </c>
      <c r="S278" s="1747">
        <f t="shared" si="40"/>
        <v>0</v>
      </c>
      <c r="T278" s="1745">
        <f t="shared" si="40"/>
        <v>0</v>
      </c>
      <c r="U278" s="1747">
        <f t="shared" si="40"/>
        <v>0</v>
      </c>
      <c r="V278" s="1745">
        <f t="shared" si="40"/>
        <v>0</v>
      </c>
      <c r="W278" s="1747">
        <f t="shared" si="40"/>
        <v>0</v>
      </c>
      <c r="X278" s="1745">
        <f t="shared" si="40"/>
        <v>0</v>
      </c>
      <c r="Y278" s="1747">
        <f t="shared" si="40"/>
        <v>0</v>
      </c>
      <c r="Z278" s="1745">
        <f t="shared" si="40"/>
        <v>0</v>
      </c>
      <c r="AA278" s="1747">
        <f t="shared" si="40"/>
        <v>0</v>
      </c>
      <c r="AB278" s="1745">
        <f t="shared" si="40"/>
        <v>0</v>
      </c>
      <c r="AC278" s="1747">
        <f t="shared" si="40"/>
        <v>0</v>
      </c>
      <c r="AD278" s="1745">
        <f t="shared" si="40"/>
        <v>0</v>
      </c>
      <c r="AE278" s="1747">
        <f t="shared" si="40"/>
        <v>0</v>
      </c>
      <c r="AF278" s="1745">
        <f t="shared" si="40"/>
        <v>0</v>
      </c>
      <c r="AG278" s="1747">
        <f t="shared" si="40"/>
        <v>0</v>
      </c>
      <c r="AH278" s="1745">
        <f t="shared" si="40"/>
        <v>0</v>
      </c>
      <c r="AI278" s="1747">
        <f t="shared" si="40"/>
        <v>0</v>
      </c>
      <c r="AJ278" s="1745">
        <f t="shared" si="40"/>
        <v>0</v>
      </c>
      <c r="AK278" s="1747">
        <f t="shared" si="40"/>
        <v>0</v>
      </c>
      <c r="AL278" s="1748">
        <f t="shared" si="40"/>
        <v>0</v>
      </c>
      <c r="AM278" s="1749">
        <f t="shared" si="40"/>
        <v>0</v>
      </c>
      <c r="AN278" s="1756"/>
      <c r="AO278" s="1756"/>
      <c r="AP278" s="1757"/>
      <c r="AQ278" s="1758"/>
      <c r="AR278" s="1757"/>
      <c r="AS278" s="1758"/>
      <c r="AT278" s="1759"/>
      <c r="AU278" s="1760"/>
      <c r="AV278" s="1761"/>
      <c r="AW278" s="1762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1738" t="s">
        <v>299</v>
      </c>
      <c r="C279" s="1739">
        <f t="shared" si="34"/>
        <v>0</v>
      </c>
      <c r="D279" s="559">
        <f t="shared" si="39"/>
        <v>0</v>
      </c>
      <c r="E279" s="1740">
        <f t="shared" si="39"/>
        <v>0</v>
      </c>
      <c r="F279" s="1585"/>
      <c r="G279" s="1600"/>
      <c r="H279" s="1585"/>
      <c r="I279" s="1600"/>
      <c r="J279" s="1585"/>
      <c r="K279" s="1600"/>
      <c r="L279" s="1585"/>
      <c r="M279" s="1600"/>
      <c r="N279" s="1585"/>
      <c r="O279" s="1600"/>
      <c r="P279" s="1585"/>
      <c r="Q279" s="1600"/>
      <c r="R279" s="1585"/>
      <c r="S279" s="1600"/>
      <c r="T279" s="1585"/>
      <c r="U279" s="1600"/>
      <c r="V279" s="1585"/>
      <c r="W279" s="1600"/>
      <c r="X279" s="1585"/>
      <c r="Y279" s="1600"/>
      <c r="Z279" s="1585"/>
      <c r="AA279" s="1600"/>
      <c r="AB279" s="1585"/>
      <c r="AC279" s="1600"/>
      <c r="AD279" s="1585"/>
      <c r="AE279" s="1600"/>
      <c r="AF279" s="1585"/>
      <c r="AG279" s="1600"/>
      <c r="AH279" s="1585"/>
      <c r="AI279" s="1600"/>
      <c r="AJ279" s="1585"/>
      <c r="AK279" s="1600"/>
      <c r="AL279" s="1585"/>
      <c r="AM279" s="85"/>
      <c r="AN279" s="1751"/>
      <c r="AO279" s="1751"/>
      <c r="AP279" s="1752"/>
      <c r="AQ279" s="1753"/>
      <c r="AR279" s="1752"/>
      <c r="AS279" s="1753"/>
      <c r="AT279" s="1752"/>
      <c r="AU279" s="577"/>
      <c r="AV279" s="1754"/>
      <c r="AW279" s="1755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929"/>
      <c r="B290" s="1741" t="s">
        <v>301</v>
      </c>
      <c r="C290" s="1742">
        <f>SUM(D290,E290)</f>
        <v>0</v>
      </c>
      <c r="D290" s="1743">
        <f t="shared" si="39"/>
        <v>0</v>
      </c>
      <c r="E290" s="1744">
        <f t="shared" si="39"/>
        <v>0</v>
      </c>
      <c r="F290" s="1745">
        <f t="shared" ref="F290:AM290" si="41">SUM(F279:F289)</f>
        <v>0</v>
      </c>
      <c r="G290" s="1746">
        <f t="shared" si="41"/>
        <v>0</v>
      </c>
      <c r="H290" s="1745">
        <f t="shared" si="41"/>
        <v>0</v>
      </c>
      <c r="I290" s="1746">
        <f t="shared" si="41"/>
        <v>0</v>
      </c>
      <c r="J290" s="1745">
        <f t="shared" si="41"/>
        <v>0</v>
      </c>
      <c r="K290" s="1747">
        <f t="shared" si="41"/>
        <v>0</v>
      </c>
      <c r="L290" s="1745">
        <f t="shared" si="41"/>
        <v>0</v>
      </c>
      <c r="M290" s="1747">
        <f t="shared" si="41"/>
        <v>0</v>
      </c>
      <c r="N290" s="1745">
        <f t="shared" si="41"/>
        <v>0</v>
      </c>
      <c r="O290" s="1747">
        <f t="shared" si="41"/>
        <v>0</v>
      </c>
      <c r="P290" s="1745">
        <f t="shared" si="41"/>
        <v>0</v>
      </c>
      <c r="Q290" s="1747">
        <f t="shared" si="41"/>
        <v>0</v>
      </c>
      <c r="R290" s="1745">
        <f t="shared" si="41"/>
        <v>0</v>
      </c>
      <c r="S290" s="1747">
        <f t="shared" si="41"/>
        <v>0</v>
      </c>
      <c r="T290" s="1745">
        <f t="shared" si="41"/>
        <v>0</v>
      </c>
      <c r="U290" s="1747">
        <f t="shared" si="41"/>
        <v>0</v>
      </c>
      <c r="V290" s="1745">
        <f t="shared" si="41"/>
        <v>0</v>
      </c>
      <c r="W290" s="1747">
        <f t="shared" si="41"/>
        <v>0</v>
      </c>
      <c r="X290" s="1745">
        <f t="shared" si="41"/>
        <v>0</v>
      </c>
      <c r="Y290" s="1747">
        <f t="shared" si="41"/>
        <v>0</v>
      </c>
      <c r="Z290" s="1745">
        <f t="shared" si="41"/>
        <v>0</v>
      </c>
      <c r="AA290" s="1747">
        <f t="shared" si="41"/>
        <v>0</v>
      </c>
      <c r="AB290" s="1745">
        <f t="shared" si="41"/>
        <v>0</v>
      </c>
      <c r="AC290" s="1747">
        <f t="shared" si="41"/>
        <v>0</v>
      </c>
      <c r="AD290" s="1745">
        <f t="shared" si="41"/>
        <v>0</v>
      </c>
      <c r="AE290" s="1747">
        <f t="shared" si="41"/>
        <v>0</v>
      </c>
      <c r="AF290" s="1745">
        <f t="shared" si="41"/>
        <v>0</v>
      </c>
      <c r="AG290" s="1747">
        <f t="shared" si="41"/>
        <v>0</v>
      </c>
      <c r="AH290" s="1745">
        <f t="shared" si="41"/>
        <v>0</v>
      </c>
      <c r="AI290" s="1747">
        <f t="shared" si="41"/>
        <v>0</v>
      </c>
      <c r="AJ290" s="1745">
        <f t="shared" si="41"/>
        <v>0</v>
      </c>
      <c r="AK290" s="1747">
        <f t="shared" si="41"/>
        <v>0</v>
      </c>
      <c r="AL290" s="1748">
        <f t="shared" si="41"/>
        <v>0</v>
      </c>
      <c r="AM290" s="1749">
        <f t="shared" si="41"/>
        <v>0</v>
      </c>
      <c r="AN290" s="1756"/>
      <c r="AO290" s="1756"/>
      <c r="AP290" s="1757"/>
      <c r="AQ290" s="1758"/>
      <c r="AR290" s="1757"/>
      <c r="AS290" s="1758"/>
      <c r="AT290" s="1759"/>
      <c r="AU290" s="1760"/>
      <c r="AV290" s="1761"/>
      <c r="AW290" s="1762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1738" t="s">
        <v>315</v>
      </c>
      <c r="C291" s="1739">
        <f>SUM(D291,E291)</f>
        <v>0</v>
      </c>
      <c r="D291" s="559">
        <f t="shared" si="39"/>
        <v>0</v>
      </c>
      <c r="E291" s="1740">
        <f t="shared" si="39"/>
        <v>0</v>
      </c>
      <c r="F291" s="1585"/>
      <c r="G291" s="1600"/>
      <c r="H291" s="1585"/>
      <c r="I291" s="1600"/>
      <c r="J291" s="1585"/>
      <c r="K291" s="1600"/>
      <c r="L291" s="1585"/>
      <c r="M291" s="1600"/>
      <c r="N291" s="1585"/>
      <c r="O291" s="1600"/>
      <c r="P291" s="1585"/>
      <c r="Q291" s="1600"/>
      <c r="R291" s="1585"/>
      <c r="S291" s="1600"/>
      <c r="T291" s="1585"/>
      <c r="U291" s="1600"/>
      <c r="V291" s="1585"/>
      <c r="W291" s="1600"/>
      <c r="X291" s="1585"/>
      <c r="Y291" s="1600"/>
      <c r="Z291" s="1585"/>
      <c r="AA291" s="1600"/>
      <c r="AB291" s="1585"/>
      <c r="AC291" s="1600"/>
      <c r="AD291" s="1585"/>
      <c r="AE291" s="1600"/>
      <c r="AF291" s="1585"/>
      <c r="AG291" s="1600"/>
      <c r="AH291" s="1585"/>
      <c r="AI291" s="1600"/>
      <c r="AJ291" s="1585"/>
      <c r="AK291" s="1600"/>
      <c r="AL291" s="1585"/>
      <c r="AM291" s="85"/>
      <c r="AN291" s="1751"/>
      <c r="AO291" s="1751"/>
      <c r="AP291" s="1752"/>
      <c r="AQ291" s="1753"/>
      <c r="AR291" s="1752"/>
      <c r="AS291" s="1753"/>
      <c r="AT291" s="1752"/>
      <c r="AU291" s="577"/>
      <c r="AV291" s="1754"/>
      <c r="AW291" s="1755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929"/>
      <c r="B302" s="1741" t="s">
        <v>301</v>
      </c>
      <c r="C302" s="1742">
        <f t="shared" si="42"/>
        <v>0</v>
      </c>
      <c r="D302" s="1743">
        <f>SUM(F302,H302,J302,L302,N302,P302,R302,T302,V302,X302,Z302,AB302,AD302,AF302,AH302,AJ302,AL302)</f>
        <v>0</v>
      </c>
      <c r="E302" s="1744">
        <f t="shared" si="43"/>
        <v>0</v>
      </c>
      <c r="F302" s="1745">
        <f t="shared" ref="F302:AM302" si="44">SUM(F291:F301)</f>
        <v>0</v>
      </c>
      <c r="G302" s="1746">
        <f t="shared" si="44"/>
        <v>0</v>
      </c>
      <c r="H302" s="1745">
        <f t="shared" si="44"/>
        <v>0</v>
      </c>
      <c r="I302" s="1746">
        <f t="shared" si="44"/>
        <v>0</v>
      </c>
      <c r="J302" s="1745">
        <f t="shared" si="44"/>
        <v>0</v>
      </c>
      <c r="K302" s="1747">
        <f t="shared" si="44"/>
        <v>0</v>
      </c>
      <c r="L302" s="1745">
        <f t="shared" si="44"/>
        <v>0</v>
      </c>
      <c r="M302" s="1747">
        <f t="shared" si="44"/>
        <v>0</v>
      </c>
      <c r="N302" s="1745">
        <f t="shared" si="44"/>
        <v>0</v>
      </c>
      <c r="O302" s="1747">
        <f t="shared" si="44"/>
        <v>0</v>
      </c>
      <c r="P302" s="1745">
        <f t="shared" si="44"/>
        <v>0</v>
      </c>
      <c r="Q302" s="1747">
        <f t="shared" si="44"/>
        <v>0</v>
      </c>
      <c r="R302" s="1745">
        <f t="shared" si="44"/>
        <v>0</v>
      </c>
      <c r="S302" s="1747">
        <f t="shared" si="44"/>
        <v>0</v>
      </c>
      <c r="T302" s="1745">
        <f t="shared" si="44"/>
        <v>0</v>
      </c>
      <c r="U302" s="1747">
        <f t="shared" si="44"/>
        <v>0</v>
      </c>
      <c r="V302" s="1745">
        <f t="shared" si="44"/>
        <v>0</v>
      </c>
      <c r="W302" s="1747">
        <f t="shared" si="44"/>
        <v>0</v>
      </c>
      <c r="X302" s="1745">
        <f t="shared" si="44"/>
        <v>0</v>
      </c>
      <c r="Y302" s="1747">
        <f t="shared" si="44"/>
        <v>0</v>
      </c>
      <c r="Z302" s="1745">
        <f t="shared" si="44"/>
        <v>0</v>
      </c>
      <c r="AA302" s="1747">
        <f t="shared" si="44"/>
        <v>0</v>
      </c>
      <c r="AB302" s="1745">
        <f t="shared" si="44"/>
        <v>0</v>
      </c>
      <c r="AC302" s="1747">
        <f t="shared" si="44"/>
        <v>0</v>
      </c>
      <c r="AD302" s="1745">
        <f t="shared" si="44"/>
        <v>0</v>
      </c>
      <c r="AE302" s="1747">
        <f t="shared" si="44"/>
        <v>0</v>
      </c>
      <c r="AF302" s="1745">
        <f t="shared" si="44"/>
        <v>0</v>
      </c>
      <c r="AG302" s="1747">
        <f t="shared" si="44"/>
        <v>0</v>
      </c>
      <c r="AH302" s="1745">
        <f t="shared" si="44"/>
        <v>0</v>
      </c>
      <c r="AI302" s="1747">
        <f t="shared" si="44"/>
        <v>0</v>
      </c>
      <c r="AJ302" s="1745">
        <f t="shared" si="44"/>
        <v>0</v>
      </c>
      <c r="AK302" s="1747">
        <f t="shared" si="44"/>
        <v>0</v>
      </c>
      <c r="AL302" s="1748">
        <f t="shared" si="44"/>
        <v>0</v>
      </c>
      <c r="AM302" s="1749">
        <f t="shared" si="44"/>
        <v>0</v>
      </c>
      <c r="AN302" s="1756"/>
      <c r="AO302" s="1756"/>
      <c r="AP302" s="1757"/>
      <c r="AQ302" s="1758"/>
      <c r="AR302" s="1757"/>
      <c r="AS302" s="1758"/>
      <c r="AT302" s="1759"/>
      <c r="AU302" s="1760"/>
      <c r="AV302" s="1761"/>
      <c r="AW302" s="1762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1738" t="s">
        <v>299</v>
      </c>
      <c r="C303" s="1739">
        <f t="shared" si="42"/>
        <v>0</v>
      </c>
      <c r="D303" s="559">
        <f t="shared" si="43"/>
        <v>0</v>
      </c>
      <c r="E303" s="1740">
        <f t="shared" si="43"/>
        <v>0</v>
      </c>
      <c r="F303" s="1585"/>
      <c r="G303" s="1600"/>
      <c r="H303" s="1585"/>
      <c r="I303" s="1600"/>
      <c r="J303" s="1585"/>
      <c r="K303" s="1600"/>
      <c r="L303" s="1585"/>
      <c r="M303" s="1600"/>
      <c r="N303" s="1585"/>
      <c r="O303" s="1600"/>
      <c r="P303" s="1585"/>
      <c r="Q303" s="1600"/>
      <c r="R303" s="1585"/>
      <c r="S303" s="1600"/>
      <c r="T303" s="1585"/>
      <c r="U303" s="1600"/>
      <c r="V303" s="1585"/>
      <c r="W303" s="1600"/>
      <c r="X303" s="1585"/>
      <c r="Y303" s="1600"/>
      <c r="Z303" s="1585"/>
      <c r="AA303" s="1600"/>
      <c r="AB303" s="1585"/>
      <c r="AC303" s="1600"/>
      <c r="AD303" s="1585"/>
      <c r="AE303" s="1600"/>
      <c r="AF303" s="1585"/>
      <c r="AG303" s="1600"/>
      <c r="AH303" s="1585"/>
      <c r="AI303" s="1600"/>
      <c r="AJ303" s="1585"/>
      <c r="AK303" s="1600"/>
      <c r="AL303" s="1585"/>
      <c r="AM303" s="85"/>
      <c r="AN303" s="1751"/>
      <c r="AO303" s="1751"/>
      <c r="AP303" s="1752"/>
      <c r="AQ303" s="1753"/>
      <c r="AR303" s="1752"/>
      <c r="AS303" s="1753"/>
      <c r="AT303" s="1752"/>
      <c r="AU303" s="577"/>
      <c r="AV303" s="1754"/>
      <c r="AW303" s="1755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929"/>
      <c r="B309" s="1741" t="s">
        <v>301</v>
      </c>
      <c r="C309" s="1742">
        <f t="shared" si="42"/>
        <v>0</v>
      </c>
      <c r="D309" s="1743">
        <f t="shared" si="43"/>
        <v>0</v>
      </c>
      <c r="E309" s="1763">
        <f t="shared" si="43"/>
        <v>0</v>
      </c>
      <c r="F309" s="1764">
        <f t="shared" ref="F309:AL309" si="45">SUM(F303:F308)</f>
        <v>0</v>
      </c>
      <c r="G309" s="1747">
        <f t="shared" si="45"/>
        <v>0</v>
      </c>
      <c r="H309" s="1764">
        <f>SUM(H303:H308)</f>
        <v>0</v>
      </c>
      <c r="I309" s="1747">
        <f t="shared" si="45"/>
        <v>0</v>
      </c>
      <c r="J309" s="1764">
        <f t="shared" si="45"/>
        <v>0</v>
      </c>
      <c r="K309" s="1747">
        <f t="shared" si="45"/>
        <v>0</v>
      </c>
      <c r="L309" s="1764">
        <f t="shared" si="45"/>
        <v>0</v>
      </c>
      <c r="M309" s="1747">
        <f t="shared" si="45"/>
        <v>0</v>
      </c>
      <c r="N309" s="1764">
        <f t="shared" si="45"/>
        <v>0</v>
      </c>
      <c r="O309" s="1747">
        <f t="shared" si="45"/>
        <v>0</v>
      </c>
      <c r="P309" s="1764">
        <f t="shared" si="45"/>
        <v>0</v>
      </c>
      <c r="Q309" s="1747">
        <f t="shared" si="45"/>
        <v>0</v>
      </c>
      <c r="R309" s="1764">
        <f t="shared" si="45"/>
        <v>0</v>
      </c>
      <c r="S309" s="1747">
        <f t="shared" si="45"/>
        <v>0</v>
      </c>
      <c r="T309" s="1764">
        <f t="shared" si="45"/>
        <v>0</v>
      </c>
      <c r="U309" s="1747">
        <f t="shared" si="45"/>
        <v>0</v>
      </c>
      <c r="V309" s="1764">
        <f t="shared" si="45"/>
        <v>0</v>
      </c>
      <c r="W309" s="1747">
        <f t="shared" si="45"/>
        <v>0</v>
      </c>
      <c r="X309" s="1764">
        <f t="shared" si="45"/>
        <v>0</v>
      </c>
      <c r="Y309" s="1747">
        <f t="shared" si="45"/>
        <v>0</v>
      </c>
      <c r="Z309" s="1764">
        <f t="shared" si="45"/>
        <v>0</v>
      </c>
      <c r="AA309" s="1747">
        <f t="shared" si="45"/>
        <v>0</v>
      </c>
      <c r="AB309" s="1764">
        <f t="shared" si="45"/>
        <v>0</v>
      </c>
      <c r="AC309" s="1747">
        <f t="shared" si="45"/>
        <v>0</v>
      </c>
      <c r="AD309" s="1764">
        <f t="shared" si="45"/>
        <v>0</v>
      </c>
      <c r="AE309" s="1747">
        <f t="shared" si="45"/>
        <v>0</v>
      </c>
      <c r="AF309" s="1764">
        <f t="shared" si="45"/>
        <v>0</v>
      </c>
      <c r="AG309" s="1747">
        <f t="shared" si="45"/>
        <v>0</v>
      </c>
      <c r="AH309" s="1764">
        <f t="shared" si="45"/>
        <v>0</v>
      </c>
      <c r="AI309" s="1747">
        <f t="shared" si="45"/>
        <v>0</v>
      </c>
      <c r="AJ309" s="1764">
        <f t="shared" si="45"/>
        <v>0</v>
      </c>
      <c r="AK309" s="1747">
        <f t="shared" si="45"/>
        <v>0</v>
      </c>
      <c r="AL309" s="1765">
        <f t="shared" si="45"/>
        <v>0</v>
      </c>
      <c r="AM309" s="1749">
        <f>SUM(AM303:AM308)</f>
        <v>0</v>
      </c>
      <c r="AN309" s="1766"/>
      <c r="AO309" s="1766"/>
      <c r="AP309" s="1767"/>
      <c r="AQ309" s="1768"/>
      <c r="AR309" s="1767"/>
      <c r="AS309" s="1768"/>
      <c r="AT309" s="1769"/>
      <c r="AU309" s="1770"/>
      <c r="AV309" s="1771"/>
      <c r="AW309" s="1772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930" t="s">
        <v>319</v>
      </c>
      <c r="B310" s="3930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773">
        <f>SUM(F264,F271,F278,F290,F302,F309)</f>
        <v>0</v>
      </c>
      <c r="G310" s="617">
        <f>SUM(G264,G271,G278,G290,G302,G309)</f>
        <v>0</v>
      </c>
      <c r="H310" s="1773">
        <f t="shared" ref="H310:AM310" si="46">SUM(H264,H271,H278,H290,H302,H309)</f>
        <v>0</v>
      </c>
      <c r="I310" s="617">
        <f t="shared" si="46"/>
        <v>0</v>
      </c>
      <c r="J310" s="1773">
        <f t="shared" si="46"/>
        <v>0</v>
      </c>
      <c r="K310" s="617">
        <f t="shared" si="46"/>
        <v>0</v>
      </c>
      <c r="L310" s="1773">
        <f t="shared" si="46"/>
        <v>0</v>
      </c>
      <c r="M310" s="617">
        <f>SUM(M264,M271,M278,M290,M302,M309)</f>
        <v>0</v>
      </c>
      <c r="N310" s="1773">
        <f t="shared" si="46"/>
        <v>0</v>
      </c>
      <c r="O310" s="617">
        <f t="shared" si="46"/>
        <v>0</v>
      </c>
      <c r="P310" s="1773">
        <f t="shared" si="46"/>
        <v>0</v>
      </c>
      <c r="Q310" s="617">
        <f t="shared" si="46"/>
        <v>0</v>
      </c>
      <c r="R310" s="1773">
        <f t="shared" si="46"/>
        <v>0</v>
      </c>
      <c r="S310" s="617">
        <f t="shared" si="46"/>
        <v>0</v>
      </c>
      <c r="T310" s="1773">
        <f t="shared" si="46"/>
        <v>0</v>
      </c>
      <c r="U310" s="617">
        <f t="shared" si="46"/>
        <v>0</v>
      </c>
      <c r="V310" s="1773">
        <f t="shared" si="46"/>
        <v>0</v>
      </c>
      <c r="W310" s="1747">
        <f t="shared" si="46"/>
        <v>0</v>
      </c>
      <c r="X310" s="1773">
        <f t="shared" si="46"/>
        <v>0</v>
      </c>
      <c r="Y310" s="617">
        <f t="shared" si="46"/>
        <v>0</v>
      </c>
      <c r="Z310" s="1773">
        <f t="shared" si="46"/>
        <v>0</v>
      </c>
      <c r="AA310" s="617">
        <f t="shared" si="46"/>
        <v>0</v>
      </c>
      <c r="AB310" s="1773">
        <f t="shared" si="46"/>
        <v>0</v>
      </c>
      <c r="AC310" s="617">
        <f t="shared" si="46"/>
        <v>0</v>
      </c>
      <c r="AD310" s="1773">
        <f t="shared" si="46"/>
        <v>0</v>
      </c>
      <c r="AE310" s="617">
        <f t="shared" si="46"/>
        <v>0</v>
      </c>
      <c r="AF310" s="1773">
        <f t="shared" si="46"/>
        <v>0</v>
      </c>
      <c r="AG310" s="617">
        <f t="shared" si="46"/>
        <v>0</v>
      </c>
      <c r="AH310" s="1773">
        <f t="shared" si="46"/>
        <v>0</v>
      </c>
      <c r="AI310" s="617">
        <f t="shared" si="46"/>
        <v>0</v>
      </c>
      <c r="AJ310" s="1773">
        <f t="shared" si="46"/>
        <v>0</v>
      </c>
      <c r="AK310" s="617">
        <f t="shared" si="46"/>
        <v>0</v>
      </c>
      <c r="AL310" s="1773">
        <f t="shared" si="46"/>
        <v>0</v>
      </c>
      <c r="AM310" s="619">
        <f t="shared" si="46"/>
        <v>0</v>
      </c>
      <c r="AN310" s="1774">
        <f>SUM(AN264)</f>
        <v>0</v>
      </c>
      <c r="AO310" s="1774">
        <f t="shared" ref="AO310:AW310" si="47">SUM(AO264)</f>
        <v>0</v>
      </c>
      <c r="AP310" s="1773">
        <f t="shared" si="47"/>
        <v>0</v>
      </c>
      <c r="AQ310" s="617">
        <f t="shared" si="47"/>
        <v>0</v>
      </c>
      <c r="AR310" s="1773">
        <f>SUM(AR264)</f>
        <v>0</v>
      </c>
      <c r="AS310" s="617">
        <f t="shared" si="47"/>
        <v>0</v>
      </c>
      <c r="AT310" s="1773">
        <f t="shared" si="47"/>
        <v>0</v>
      </c>
      <c r="AU310" s="619">
        <f t="shared" si="47"/>
        <v>0</v>
      </c>
      <c r="AV310" s="1775">
        <f t="shared" si="47"/>
        <v>0</v>
      </c>
      <c r="AW310" s="1774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184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allowBlank="1" showInputMessage="1" showErrorMessage="1" sqref="A201:E206 F201:F203 G202:AC203 AI203 F206:AI206 AD203:AG203">
      <formula1>0</formula1>
      <formula2>1E+29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decimal" allowBlank="1" showErrorMessage="1" error="Error - Favor ingresar Números." sqref="F238:Y247">
      <formula1>0</formula1>
      <formula2>1E+29</formula2>
    </dataValidation>
    <dataValidation type="whole" operator="greaterThanOrEqual" allowBlank="1" showInputMessage="1" showErrorMessage="1" errorTitle="Error" error="Favor ingresar Números." sqref="C215:F224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",[7]NOMBRE!B2," - ","( ",[7]NOMBRE!C2,[7]NOMBRE!D2,[7]NOMBRE!E2,[7]NOMBRE!F2,[7]NOMBRE!G2,"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",[7]NOMBRE!B6," - ","( ",[7]NOMBRE!C6,[7]NOMBRE!D6," )")</f>
        <v>MES: JUNIO - ( 06 )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",[7]NOMBRE!B7)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791" t="s">
        <v>3</v>
      </c>
      <c r="B8" s="1792"/>
      <c r="C8" s="1792"/>
      <c r="D8" s="1792"/>
      <c r="E8" s="1792"/>
      <c r="F8" s="19"/>
      <c r="G8" s="20"/>
      <c r="H8" s="634"/>
      <c r="I8" s="635"/>
      <c r="J8" s="20"/>
      <c r="K8" s="1793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3934" t="s">
        <v>4</v>
      </c>
      <c r="B9" s="3934"/>
      <c r="C9" s="3936" t="s">
        <v>5</v>
      </c>
      <c r="D9" s="3937"/>
      <c r="E9" s="3935"/>
      <c r="F9" s="3932" t="s">
        <v>6</v>
      </c>
      <c r="G9" s="3938"/>
      <c r="H9" s="3938"/>
      <c r="I9" s="3938"/>
      <c r="J9" s="3938"/>
      <c r="K9" s="3938"/>
      <c r="L9" s="3938"/>
      <c r="M9" s="3938"/>
      <c r="N9" s="3938"/>
      <c r="O9" s="3938"/>
      <c r="P9" s="3938"/>
      <c r="Q9" s="3938"/>
      <c r="R9" s="3938"/>
      <c r="S9" s="3938"/>
      <c r="T9" s="3938"/>
      <c r="U9" s="3938"/>
      <c r="V9" s="3938"/>
      <c r="W9" s="3938"/>
      <c r="X9" s="3938"/>
      <c r="Y9" s="3933"/>
      <c r="AY9" s="9"/>
      <c r="AZ9" s="9"/>
    </row>
    <row r="10" spans="1:130" ht="15" customHeight="1" x14ac:dyDescent="0.25">
      <c r="A10" s="3934"/>
      <c r="B10" s="3934"/>
      <c r="C10" s="3846"/>
      <c r="D10" s="3628"/>
      <c r="E10" s="3434"/>
      <c r="F10" s="3932" t="s">
        <v>7</v>
      </c>
      <c r="G10" s="3933"/>
      <c r="H10" s="3932" t="s">
        <v>8</v>
      </c>
      <c r="I10" s="3933"/>
      <c r="J10" s="3932" t="s">
        <v>9</v>
      </c>
      <c r="K10" s="3933"/>
      <c r="L10" s="3932" t="s">
        <v>10</v>
      </c>
      <c r="M10" s="3933"/>
      <c r="N10" s="3932" t="s">
        <v>11</v>
      </c>
      <c r="O10" s="3933"/>
      <c r="P10" s="3932" t="s">
        <v>12</v>
      </c>
      <c r="Q10" s="3933"/>
      <c r="R10" s="3932" t="s">
        <v>13</v>
      </c>
      <c r="S10" s="3933"/>
      <c r="T10" s="3932" t="s">
        <v>14</v>
      </c>
      <c r="U10" s="3933"/>
      <c r="V10" s="3932" t="s">
        <v>15</v>
      </c>
      <c r="W10" s="3933"/>
      <c r="X10" s="3932" t="s">
        <v>16</v>
      </c>
      <c r="Y10" s="3933"/>
      <c r="AY10" s="9"/>
      <c r="AZ10" s="9"/>
    </row>
    <row r="11" spans="1:130" ht="21" x14ac:dyDescent="0.25">
      <c r="A11" s="3934"/>
      <c r="B11" s="3934"/>
      <c r="C11" s="1794" t="s">
        <v>17</v>
      </c>
      <c r="D11" s="1795" t="s">
        <v>18</v>
      </c>
      <c r="E11" s="1796" t="s">
        <v>19</v>
      </c>
      <c r="F11" s="1797" t="s">
        <v>18</v>
      </c>
      <c r="G11" s="1796" t="s">
        <v>19</v>
      </c>
      <c r="H11" s="1797" t="s">
        <v>18</v>
      </c>
      <c r="I11" s="1796" t="s">
        <v>19</v>
      </c>
      <c r="J11" s="1797" t="s">
        <v>18</v>
      </c>
      <c r="K11" s="1796" t="s">
        <v>19</v>
      </c>
      <c r="L11" s="1797" t="s">
        <v>18</v>
      </c>
      <c r="M11" s="1796" t="s">
        <v>19</v>
      </c>
      <c r="N11" s="1797" t="s">
        <v>18</v>
      </c>
      <c r="O11" s="1796" t="s">
        <v>19</v>
      </c>
      <c r="P11" s="1797" t="s">
        <v>18</v>
      </c>
      <c r="Q11" s="1796" t="s">
        <v>19</v>
      </c>
      <c r="R11" s="1797" t="s">
        <v>18</v>
      </c>
      <c r="S11" s="1796" t="s">
        <v>19</v>
      </c>
      <c r="T11" s="1797" t="s">
        <v>18</v>
      </c>
      <c r="U11" s="1796" t="s">
        <v>19</v>
      </c>
      <c r="V11" s="1797" t="s">
        <v>18</v>
      </c>
      <c r="W11" s="1796" t="s">
        <v>19</v>
      </c>
      <c r="X11" s="1797" t="s">
        <v>18</v>
      </c>
      <c r="Y11" s="1796" t="s">
        <v>19</v>
      </c>
      <c r="AY11" s="9"/>
      <c r="AZ11" s="9"/>
    </row>
    <row r="12" spans="1:130" x14ac:dyDescent="0.25">
      <c r="A12" s="3934" t="s">
        <v>20</v>
      </c>
      <c r="B12" s="3934"/>
      <c r="C12" s="1798">
        <f>SUM(D12+E12)</f>
        <v>0</v>
      </c>
      <c r="D12" s="1799">
        <f t="shared" ref="D12:E14" si="0">SUM(F12+H12+J12+L12+N12+P12+R12+T12+V12+X12)</f>
        <v>0</v>
      </c>
      <c r="E12" s="1800">
        <f t="shared" si="0"/>
        <v>0</v>
      </c>
      <c r="F12" s="1801"/>
      <c r="G12" s="1802"/>
      <c r="H12" s="1801"/>
      <c r="I12" s="1802"/>
      <c r="J12" s="1801"/>
      <c r="K12" s="1802"/>
      <c r="L12" s="1801"/>
      <c r="M12" s="1802"/>
      <c r="N12" s="1801"/>
      <c r="O12" s="1802"/>
      <c r="P12" s="1801"/>
      <c r="Q12" s="1802"/>
      <c r="R12" s="1801"/>
      <c r="S12" s="1802"/>
      <c r="T12" s="1801"/>
      <c r="U12" s="1802"/>
      <c r="V12" s="1801"/>
      <c r="W12" s="1802"/>
      <c r="X12" s="1801"/>
      <c r="Y12" s="1802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3935" t="s">
        <v>21</v>
      </c>
      <c r="B13" s="1803" t="s">
        <v>22</v>
      </c>
      <c r="C13" s="1804">
        <f>SUM(D13+E13)</f>
        <v>0</v>
      </c>
      <c r="D13" s="39">
        <f t="shared" si="0"/>
        <v>0</v>
      </c>
      <c r="E13" s="1805">
        <f t="shared" si="0"/>
        <v>0</v>
      </c>
      <c r="F13" s="1806"/>
      <c r="G13" s="1807"/>
      <c r="H13" s="1806"/>
      <c r="I13" s="1807"/>
      <c r="J13" s="1806"/>
      <c r="K13" s="1807"/>
      <c r="L13" s="1806"/>
      <c r="M13" s="1807"/>
      <c r="N13" s="1806"/>
      <c r="O13" s="1807"/>
      <c r="P13" s="1806"/>
      <c r="Q13" s="1807"/>
      <c r="R13" s="1806"/>
      <c r="S13" s="1807"/>
      <c r="T13" s="1806"/>
      <c r="U13" s="1807"/>
      <c r="V13" s="1806"/>
      <c r="W13" s="1807"/>
      <c r="X13" s="1806"/>
      <c r="Y13" s="1807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434"/>
      <c r="B14" s="1563" t="s">
        <v>23</v>
      </c>
      <c r="C14" s="44">
        <f>SUM(D14+E14)</f>
        <v>0</v>
      </c>
      <c r="D14" s="1154">
        <f t="shared" si="0"/>
        <v>0</v>
      </c>
      <c r="E14" s="46">
        <f t="shared" si="0"/>
        <v>0</v>
      </c>
      <c r="F14" s="1808"/>
      <c r="G14" s="1809"/>
      <c r="H14" s="47"/>
      <c r="I14" s="48"/>
      <c r="J14" s="47"/>
      <c r="K14" s="48"/>
      <c r="L14" s="1808"/>
      <c r="M14" s="1809"/>
      <c r="N14" s="1808"/>
      <c r="O14" s="1809"/>
      <c r="P14" s="1808"/>
      <c r="Q14" s="1809"/>
      <c r="R14" s="1808"/>
      <c r="S14" s="1809"/>
      <c r="T14" s="1808"/>
      <c r="U14" s="1810"/>
      <c r="V14" s="1808"/>
      <c r="W14" s="1810"/>
      <c r="X14" s="1808"/>
      <c r="Y14" s="1809"/>
      <c r="Z14" s="35"/>
      <c r="AY14" s="9"/>
      <c r="AZ14" s="9"/>
    </row>
    <row r="15" spans="1:130" ht="15.75" x14ac:dyDescent="0.25">
      <c r="A15" s="1140" t="s">
        <v>24</v>
      </c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41"/>
      <c r="N15" s="1141"/>
      <c r="O15" s="1141"/>
      <c r="P15" s="19"/>
      <c r="Q15" s="1564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3942" t="s">
        <v>25</v>
      </c>
      <c r="B16" s="3942" t="s">
        <v>26</v>
      </c>
      <c r="C16" s="3943" t="s">
        <v>27</v>
      </c>
      <c r="D16" s="3944"/>
      <c r="E16" s="3940"/>
      <c r="F16" s="3945" t="s">
        <v>28</v>
      </c>
      <c r="G16" s="3946"/>
      <c r="H16" s="3946"/>
      <c r="I16" s="3946"/>
      <c r="J16" s="3946"/>
      <c r="K16" s="3946"/>
      <c r="L16" s="3946"/>
      <c r="M16" s="3946"/>
      <c r="N16" s="3946"/>
      <c r="O16" s="3946"/>
      <c r="P16" s="3946"/>
      <c r="Q16" s="3946"/>
      <c r="R16" s="3939" t="s">
        <v>29</v>
      </c>
      <c r="S16" s="3940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3846"/>
      <c r="D17" s="3628"/>
      <c r="E17" s="3434"/>
      <c r="F17" s="3932" t="s">
        <v>31</v>
      </c>
      <c r="G17" s="3933"/>
      <c r="H17" s="3932" t="s">
        <v>32</v>
      </c>
      <c r="I17" s="3933"/>
      <c r="J17" s="3932" t="s">
        <v>15</v>
      </c>
      <c r="K17" s="3933"/>
      <c r="L17" s="3932" t="s">
        <v>33</v>
      </c>
      <c r="M17" s="3933"/>
      <c r="N17" s="3932" t="s">
        <v>34</v>
      </c>
      <c r="O17" s="3933"/>
      <c r="P17" s="3932" t="s">
        <v>35</v>
      </c>
      <c r="Q17" s="3941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853"/>
      <c r="B18" s="3853"/>
      <c r="C18" s="1811" t="s">
        <v>17</v>
      </c>
      <c r="D18" s="1812" t="s">
        <v>18</v>
      </c>
      <c r="E18" s="1796" t="s">
        <v>19</v>
      </c>
      <c r="F18" s="1794" t="s">
        <v>18</v>
      </c>
      <c r="G18" s="1796" t="s">
        <v>19</v>
      </c>
      <c r="H18" s="1794" t="s">
        <v>18</v>
      </c>
      <c r="I18" s="1796" t="s">
        <v>19</v>
      </c>
      <c r="J18" s="1794" t="s">
        <v>18</v>
      </c>
      <c r="K18" s="1796" t="s">
        <v>19</v>
      </c>
      <c r="L18" s="1794" t="s">
        <v>18</v>
      </c>
      <c r="M18" s="1796" t="s">
        <v>19</v>
      </c>
      <c r="N18" s="1794" t="s">
        <v>18</v>
      </c>
      <c r="O18" s="1796" t="s">
        <v>19</v>
      </c>
      <c r="P18" s="1794" t="s">
        <v>18</v>
      </c>
      <c r="Q18" s="1813" t="s">
        <v>19</v>
      </c>
      <c r="R18" s="3743"/>
      <c r="S18" s="3434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3932" t="s">
        <v>36</v>
      </c>
      <c r="B19" s="3933"/>
      <c r="C19" s="1814">
        <f>SUM(D19+E19)</f>
        <v>0</v>
      </c>
      <c r="D19" s="1815">
        <f>SUM(F19+H19+J19+L19+N19+P19)</f>
        <v>0</v>
      </c>
      <c r="E19" s="1816">
        <f>SUM(G19+I19+K19+M19+O19+Q19)</f>
        <v>0</v>
      </c>
      <c r="F19" s="1801"/>
      <c r="G19" s="1817"/>
      <c r="H19" s="1801"/>
      <c r="I19" s="1817"/>
      <c r="J19" s="1801"/>
      <c r="K19" s="1817"/>
      <c r="L19" s="1801"/>
      <c r="M19" s="1817"/>
      <c r="N19" s="1801"/>
      <c r="O19" s="1817"/>
      <c r="P19" s="1801"/>
      <c r="Q19" s="1818"/>
      <c r="R19" s="1819"/>
      <c r="S19" s="1802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3942" t="s">
        <v>39</v>
      </c>
      <c r="B20" s="1820" t="s">
        <v>22</v>
      </c>
      <c r="C20" s="1804">
        <f>SUM(D20+E20)</f>
        <v>0</v>
      </c>
      <c r="D20" s="59">
        <f t="shared" ref="D20:E35" si="1">SUM(F20+H20+J20+L20+N20+P20)</f>
        <v>0</v>
      </c>
      <c r="E20" s="1805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1566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853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3942" t="s">
        <v>43</v>
      </c>
      <c r="B24" s="1820" t="s">
        <v>44</v>
      </c>
      <c r="C24" s="1804">
        <f t="shared" si="2"/>
        <v>0</v>
      </c>
      <c r="D24" s="59">
        <f t="shared" si="1"/>
        <v>0</v>
      </c>
      <c r="E24" s="1805">
        <f t="shared" si="1"/>
        <v>0</v>
      </c>
      <c r="F24" s="1806"/>
      <c r="G24" s="1600"/>
      <c r="H24" s="60"/>
      <c r="I24" s="61"/>
      <c r="J24" s="1806"/>
      <c r="K24" s="1600"/>
      <c r="L24" s="1806"/>
      <c r="M24" s="1600"/>
      <c r="N24" s="1821"/>
      <c r="O24" s="1600"/>
      <c r="P24" s="1821"/>
      <c r="Q24" s="1822"/>
      <c r="R24" s="1823"/>
      <c r="S24" s="1807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1567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1567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1566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3942" t="s">
        <v>57</v>
      </c>
      <c r="B38" s="1824" t="s">
        <v>40</v>
      </c>
      <c r="C38" s="1814">
        <f t="shared" si="3"/>
        <v>0</v>
      </c>
      <c r="D38" s="1815">
        <f t="shared" si="4"/>
        <v>0</v>
      </c>
      <c r="E38" s="1805">
        <f t="shared" si="4"/>
        <v>0</v>
      </c>
      <c r="F38" s="1806"/>
      <c r="G38" s="1600"/>
      <c r="H38" s="1806"/>
      <c r="I38" s="1600"/>
      <c r="J38" s="1806"/>
      <c r="K38" s="1600"/>
      <c r="L38" s="1806"/>
      <c r="M38" s="1600"/>
      <c r="N38" s="1806"/>
      <c r="O38" s="1600"/>
      <c r="P38" s="1821"/>
      <c r="Q38" s="1822"/>
      <c r="R38" s="1823"/>
      <c r="S38" s="1807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1566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853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1825" t="s">
        <v>58</v>
      </c>
      <c r="B41" s="1825"/>
      <c r="C41" s="1825"/>
      <c r="D41" s="1825"/>
      <c r="E41" s="1825"/>
      <c r="F41" s="1825"/>
      <c r="G41" s="1825"/>
      <c r="H41" s="1825"/>
      <c r="I41" s="1825"/>
      <c r="J41" s="1825"/>
      <c r="K41" s="1825"/>
      <c r="L41" s="1825"/>
      <c r="M41" s="1825"/>
      <c r="N41" s="1825"/>
      <c r="O41" s="1825"/>
      <c r="P41" s="1825"/>
      <c r="Q41" s="1826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3942" t="s">
        <v>59</v>
      </c>
      <c r="B42" s="3881" t="s">
        <v>27</v>
      </c>
      <c r="C42" s="3856"/>
      <c r="D42" s="3855"/>
      <c r="E42" s="3945" t="s">
        <v>28</v>
      </c>
      <c r="F42" s="3946"/>
      <c r="G42" s="3946"/>
      <c r="H42" s="3946"/>
      <c r="I42" s="3946"/>
      <c r="J42" s="3946"/>
      <c r="K42" s="3946"/>
      <c r="L42" s="3946"/>
      <c r="M42" s="3946"/>
      <c r="N42" s="3946"/>
      <c r="O42" s="3946"/>
      <c r="P42" s="3947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3846"/>
      <c r="C43" s="3628"/>
      <c r="D43" s="3434"/>
      <c r="E43" s="3932" t="s">
        <v>31</v>
      </c>
      <c r="F43" s="3933"/>
      <c r="G43" s="3932" t="s">
        <v>32</v>
      </c>
      <c r="H43" s="3933"/>
      <c r="I43" s="3932" t="s">
        <v>15</v>
      </c>
      <c r="J43" s="3933"/>
      <c r="K43" s="3932" t="s">
        <v>33</v>
      </c>
      <c r="L43" s="3933"/>
      <c r="M43" s="3932" t="s">
        <v>34</v>
      </c>
      <c r="N43" s="3933"/>
      <c r="O43" s="3932" t="s">
        <v>35</v>
      </c>
      <c r="P43" s="3933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853"/>
      <c r="B44" s="1811" t="s">
        <v>17</v>
      </c>
      <c r="C44" s="1812" t="s">
        <v>18</v>
      </c>
      <c r="D44" s="1568" t="s">
        <v>19</v>
      </c>
      <c r="E44" s="1794" t="s">
        <v>18</v>
      </c>
      <c r="F44" s="1646" t="s">
        <v>19</v>
      </c>
      <c r="G44" s="1794" t="s">
        <v>18</v>
      </c>
      <c r="H44" s="1646" t="s">
        <v>19</v>
      </c>
      <c r="I44" s="1794" t="s">
        <v>18</v>
      </c>
      <c r="J44" s="1646" t="s">
        <v>19</v>
      </c>
      <c r="K44" s="1794" t="s">
        <v>18</v>
      </c>
      <c r="L44" s="1646" t="s">
        <v>19</v>
      </c>
      <c r="M44" s="1794" t="s">
        <v>18</v>
      </c>
      <c r="N44" s="1646" t="s">
        <v>19</v>
      </c>
      <c r="O44" s="1794" t="s">
        <v>18</v>
      </c>
      <c r="P44" s="1646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1827" t="s">
        <v>40</v>
      </c>
      <c r="B45" s="1828">
        <f>SUM(C45+D45)</f>
        <v>0</v>
      </c>
      <c r="C45" s="121">
        <f>SUM(E45+G45+I45+K45+M45+O45)</f>
        <v>0</v>
      </c>
      <c r="D45" s="1829">
        <f>SUM(F45+H45+J45+L45+N45+P45)</f>
        <v>0</v>
      </c>
      <c r="E45" s="1806"/>
      <c r="F45" s="1807"/>
      <c r="G45" s="1806"/>
      <c r="H45" s="1807"/>
      <c r="I45" s="1806"/>
      <c r="J45" s="1600"/>
      <c r="K45" s="1806"/>
      <c r="L45" s="1600"/>
      <c r="M45" s="1821"/>
      <c r="N45" s="1600"/>
      <c r="O45" s="1821"/>
      <c r="P45" s="1600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IF(B45&lt;[7]A05!C90,"*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IF(B45&lt;[7]A05!C90,1,0)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IF(B46&lt;[7]A05!C91,"*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IF(B46&lt;[7]A05!C91,1,0)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IF(B47&lt;[7]A05!C92,"*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IF(B47&lt;[7]A05!C92,1,0)</f>
        <v>0</v>
      </c>
    </row>
    <row r="48" spans="1:105" s="12" customFormat="1" x14ac:dyDescent="0.25">
      <c r="A48" s="1830" t="s">
        <v>60</v>
      </c>
      <c r="B48" s="1831">
        <f>SUM(C48:D48)</f>
        <v>0</v>
      </c>
      <c r="C48" s="1832">
        <f t="shared" si="5"/>
        <v>0</v>
      </c>
      <c r="D48" s="1833">
        <f t="shared" si="5"/>
        <v>0</v>
      </c>
      <c r="E48" s="1801"/>
      <c r="F48" s="1802"/>
      <c r="G48" s="1801"/>
      <c r="H48" s="1802"/>
      <c r="I48" s="1801"/>
      <c r="J48" s="1817"/>
      <c r="K48" s="1801"/>
      <c r="L48" s="1817"/>
      <c r="M48" s="1834"/>
      <c r="N48" s="1817"/>
      <c r="O48" s="1834"/>
      <c r="P48" s="1817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IF(B48&lt;[7]A05!C93,"*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IF(B48&lt;[7]A05!C93,1,0)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1835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3949" t="s">
        <v>21</v>
      </c>
      <c r="B50" s="3881" t="s">
        <v>5</v>
      </c>
      <c r="C50" s="3856"/>
      <c r="D50" s="3855"/>
      <c r="E50" s="3934" t="s">
        <v>28</v>
      </c>
      <c r="F50" s="3934"/>
      <c r="G50" s="3934"/>
      <c r="H50" s="393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3846"/>
      <c r="C51" s="3628"/>
      <c r="D51" s="3434"/>
      <c r="E51" s="3932" t="s">
        <v>8</v>
      </c>
      <c r="F51" s="3933"/>
      <c r="G51" s="3932" t="s">
        <v>9</v>
      </c>
      <c r="H51" s="393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926"/>
      <c r="B52" s="1811" t="s">
        <v>17</v>
      </c>
      <c r="C52" s="1812" t="s">
        <v>18</v>
      </c>
      <c r="D52" s="1568" t="s">
        <v>19</v>
      </c>
      <c r="E52" s="1794" t="s">
        <v>18</v>
      </c>
      <c r="F52" s="1796" t="s">
        <v>19</v>
      </c>
      <c r="G52" s="1794" t="s">
        <v>18</v>
      </c>
      <c r="H52" s="1796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1830" t="s">
        <v>62</v>
      </c>
      <c r="B53" s="1836">
        <f>SUM(C53+D53)</f>
        <v>0</v>
      </c>
      <c r="C53" s="1837">
        <f>SUM(E53+G53)</f>
        <v>0</v>
      </c>
      <c r="D53" s="1816">
        <f>SUM(F53+H53)</f>
        <v>0</v>
      </c>
      <c r="E53" s="1838">
        <f>SUM(E54:E56)</f>
        <v>0</v>
      </c>
      <c r="F53" s="1833">
        <f>SUM(F54:F56)</f>
        <v>0</v>
      </c>
      <c r="G53" s="1839">
        <f>SUM(G54:G56)</f>
        <v>0</v>
      </c>
      <c r="H53" s="1840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881" t="s">
        <v>66</v>
      </c>
      <c r="B58" s="3855"/>
      <c r="C58" s="3942" t="s">
        <v>67</v>
      </c>
      <c r="D58" s="3932" t="s">
        <v>68</v>
      </c>
      <c r="E58" s="3941"/>
      <c r="F58" s="3941"/>
      <c r="G58" s="3941"/>
      <c r="H58" s="3941"/>
      <c r="I58" s="3950"/>
      <c r="J58" s="3948" t="s">
        <v>29</v>
      </c>
      <c r="K58" s="3855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3846"/>
      <c r="B59" s="3434"/>
      <c r="C59" s="3853"/>
      <c r="D59" s="1841" t="s">
        <v>69</v>
      </c>
      <c r="E59" s="1841" t="s">
        <v>70</v>
      </c>
      <c r="F59" s="1796" t="s">
        <v>71</v>
      </c>
      <c r="G59" s="1813" t="s">
        <v>72</v>
      </c>
      <c r="H59" s="1842" t="s">
        <v>73</v>
      </c>
      <c r="I59" s="1843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1804">
        <f>SUM(D60:G60)</f>
        <v>0</v>
      </c>
      <c r="D60" s="1844"/>
      <c r="E60" s="1844"/>
      <c r="F60" s="1807"/>
      <c r="G60" s="1845"/>
      <c r="H60" s="1846"/>
      <c r="I60" s="1847"/>
      <c r="J60" s="1845"/>
      <c r="K60" s="1600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184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1849"/>
      <c r="V61" s="184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1849"/>
      <c r="V62" s="184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1850"/>
      <c r="V63" s="184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3957" t="s">
        <v>5</v>
      </c>
      <c r="C68" s="3245"/>
      <c r="D68" s="3246"/>
      <c r="E68" s="3958" t="s">
        <v>28</v>
      </c>
      <c r="F68" s="3958"/>
      <c r="G68" s="3958"/>
      <c r="H68" s="3959"/>
      <c r="I68" s="3951" t="s">
        <v>83</v>
      </c>
      <c r="J68" s="3952"/>
      <c r="K68" s="3953" t="s">
        <v>84</v>
      </c>
      <c r="L68" s="3952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3846"/>
      <c r="C69" s="3215"/>
      <c r="D69" s="3434"/>
      <c r="E69" s="3953" t="s">
        <v>83</v>
      </c>
      <c r="F69" s="3952"/>
      <c r="G69" s="3951" t="s">
        <v>84</v>
      </c>
      <c r="H69" s="3954"/>
      <c r="I69" s="3642" t="s">
        <v>29</v>
      </c>
      <c r="J69" s="3955" t="s">
        <v>30</v>
      </c>
      <c r="K69" s="3956" t="s">
        <v>29</v>
      </c>
      <c r="L69" s="3955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434"/>
      <c r="B70" s="1851" t="s">
        <v>17</v>
      </c>
      <c r="C70" s="1852" t="s">
        <v>18</v>
      </c>
      <c r="D70" s="1568" t="s">
        <v>19</v>
      </c>
      <c r="E70" s="1794" t="s">
        <v>18</v>
      </c>
      <c r="F70" s="1853" t="s">
        <v>19</v>
      </c>
      <c r="G70" s="1794" t="s">
        <v>18</v>
      </c>
      <c r="H70" s="1854" t="s">
        <v>19</v>
      </c>
      <c r="I70" s="3643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1806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1855"/>
      <c r="V74" s="1855"/>
      <c r="W74" s="1855"/>
      <c r="X74" s="1855"/>
      <c r="Y74" s="1855"/>
      <c r="Z74" s="1856"/>
      <c r="AA74" s="1856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1856"/>
      <c r="V75" s="1856"/>
      <c r="W75" s="1856"/>
      <c r="X75" s="1856"/>
      <c r="Y75" s="1856"/>
      <c r="Z75" s="1856"/>
      <c r="AA75" s="1856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965" t="s">
        <v>88</v>
      </c>
      <c r="B76" s="3965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1856"/>
      <c r="R76" s="1856"/>
      <c r="S76" s="1856"/>
      <c r="T76" s="1856"/>
      <c r="U76" s="1856"/>
      <c r="V76" s="1856"/>
      <c r="W76" s="1856"/>
      <c r="X76" s="1856"/>
      <c r="Y76" s="1856"/>
      <c r="Z76" s="1856"/>
      <c r="AZ76" s="9"/>
    </row>
    <row r="77" spans="1:130" x14ac:dyDescent="0.25">
      <c r="A77" s="3853"/>
      <c r="B77" s="3853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1856"/>
      <c r="R77" s="1856"/>
      <c r="S77" s="1856"/>
      <c r="T77" s="1856"/>
      <c r="U77" s="1856"/>
      <c r="V77" s="1856"/>
      <c r="W77" s="1856"/>
      <c r="X77" s="1856"/>
      <c r="Y77" s="1856"/>
      <c r="Z77" s="1856"/>
      <c r="AZ77" s="9"/>
    </row>
    <row r="78" spans="1:130" x14ac:dyDescent="0.25">
      <c r="A78" s="1857" t="s">
        <v>67</v>
      </c>
      <c r="B78" s="1857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704"/>
      <c r="R78" s="704"/>
      <c r="S78" s="706"/>
      <c r="T78" s="706"/>
      <c r="U78" s="706"/>
      <c r="V78" s="706"/>
      <c r="W78" s="706"/>
      <c r="X78" s="706"/>
      <c r="Y78" s="704"/>
      <c r="Z78" s="704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704"/>
      <c r="R79" s="704"/>
      <c r="S79" s="706"/>
      <c r="T79" s="706"/>
      <c r="U79" s="706"/>
      <c r="V79" s="706"/>
      <c r="W79" s="706"/>
      <c r="X79" s="706"/>
      <c r="Y79" s="704"/>
      <c r="Z79" s="704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704"/>
      <c r="R80" s="704"/>
      <c r="S80" s="706"/>
      <c r="T80" s="706"/>
      <c r="U80" s="706"/>
      <c r="V80" s="706"/>
      <c r="W80" s="706"/>
      <c r="X80" s="706"/>
      <c r="Y80" s="704"/>
      <c r="Z80" s="704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704"/>
      <c r="R81" s="704"/>
      <c r="S81" s="706"/>
      <c r="T81" s="706"/>
      <c r="U81" s="706"/>
      <c r="V81" s="706"/>
      <c r="W81" s="706"/>
      <c r="X81" s="706"/>
      <c r="Y81" s="704"/>
      <c r="Z81" s="704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704"/>
      <c r="R82" s="704"/>
      <c r="S82" s="706"/>
      <c r="T82" s="706"/>
      <c r="U82" s="706"/>
      <c r="V82" s="706"/>
      <c r="W82" s="706"/>
      <c r="X82" s="706"/>
      <c r="Y82" s="704"/>
      <c r="Z82" s="704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704"/>
      <c r="S83" s="704"/>
      <c r="T83" s="704"/>
      <c r="U83" s="706"/>
      <c r="V83" s="706"/>
      <c r="W83" s="706"/>
      <c r="X83" s="706"/>
      <c r="Y83" s="706"/>
      <c r="Z83" s="704"/>
      <c r="AA83" s="704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1842" t="s">
        <v>93</v>
      </c>
      <c r="B84" s="1841" t="s">
        <v>94</v>
      </c>
      <c r="C84" s="1841" t="s">
        <v>95</v>
      </c>
      <c r="D84" s="1841" t="s">
        <v>96</v>
      </c>
      <c r="E84" s="1841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1858"/>
      <c r="R84" s="1858"/>
      <c r="S84" s="1858"/>
      <c r="T84" s="1859"/>
      <c r="U84" s="1859"/>
      <c r="V84" s="1859"/>
      <c r="W84" s="1859"/>
      <c r="X84" s="1859"/>
      <c r="Y84" s="1858"/>
      <c r="Z84" s="185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1860" t="s">
        <v>98</v>
      </c>
      <c r="B85" s="1844"/>
      <c r="C85" s="1844"/>
      <c r="D85" s="1844"/>
      <c r="E85" s="1844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1861"/>
      <c r="R85" s="1861"/>
      <c r="S85" s="1861"/>
      <c r="T85" s="1862"/>
      <c r="U85" s="1862"/>
      <c r="V85" s="1862"/>
      <c r="W85" s="1862"/>
      <c r="X85" s="1862"/>
      <c r="Y85" s="1861"/>
      <c r="Z85" s="1861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1643" t="s">
        <v>99</v>
      </c>
      <c r="B86" s="1644"/>
      <c r="C86" s="1644"/>
      <c r="D86" s="1644"/>
      <c r="E86" s="1644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1858"/>
      <c r="R86" s="1858"/>
      <c r="S86" s="1858"/>
      <c r="T86" s="1858"/>
      <c r="U86" s="1858"/>
      <c r="V86" s="1858"/>
      <c r="W86" s="1858"/>
      <c r="X86" s="1858"/>
      <c r="Y86" s="1858"/>
      <c r="Z86" s="185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1863"/>
      <c r="J87" s="1864"/>
      <c r="K87" s="1863"/>
      <c r="L87" s="1858"/>
      <c r="M87" s="1858"/>
      <c r="N87" s="1858"/>
      <c r="O87" s="1858"/>
      <c r="P87" s="1865"/>
      <c r="Q87" s="1864"/>
      <c r="R87" s="1858"/>
      <c r="S87" s="1858"/>
      <c r="T87" s="1858"/>
      <c r="U87" s="1858"/>
      <c r="V87" s="1858"/>
      <c r="W87" s="1858"/>
      <c r="X87" s="1858"/>
      <c r="Y87" s="1858"/>
      <c r="Z87" s="1858"/>
      <c r="AA87" s="185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3966" t="s">
        <v>101</v>
      </c>
      <c r="B88" s="3967"/>
      <c r="C88" s="1866" t="s">
        <v>102</v>
      </c>
      <c r="D88" s="1867" t="s">
        <v>103</v>
      </c>
      <c r="E88" s="1867" t="s">
        <v>104</v>
      </c>
      <c r="F88" s="1867" t="s">
        <v>105</v>
      </c>
      <c r="G88" s="223"/>
      <c r="H88" s="223"/>
      <c r="I88" s="1868"/>
      <c r="J88" s="1868"/>
      <c r="K88" s="1863"/>
      <c r="L88" s="1858"/>
      <c r="M88" s="1858"/>
      <c r="N88" s="1858"/>
      <c r="O88" s="1858"/>
      <c r="P88" s="1858"/>
      <c r="Q88" s="1858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3967" t="s">
        <v>106</v>
      </c>
      <c r="B89" s="1827" t="s">
        <v>107</v>
      </c>
      <c r="C89" s="1844"/>
      <c r="D89" s="1869"/>
      <c r="E89" s="1844"/>
      <c r="F89" s="1844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1870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1858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1858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1858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1864"/>
      <c r="L93" s="1871"/>
      <c r="M93" s="1871"/>
      <c r="N93" s="1858"/>
      <c r="O93" s="1858"/>
      <c r="P93" s="1858"/>
      <c r="Q93" s="1858"/>
      <c r="R93" s="1858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3968" t="s">
        <v>113</v>
      </c>
      <c r="B94" s="3967"/>
      <c r="C94" s="3960" t="s">
        <v>67</v>
      </c>
      <c r="D94" s="3961"/>
      <c r="E94" s="3962"/>
      <c r="F94" s="3960" t="s">
        <v>114</v>
      </c>
      <c r="G94" s="3962"/>
      <c r="H94" s="3960" t="s">
        <v>115</v>
      </c>
      <c r="I94" s="3962"/>
      <c r="J94" s="1872"/>
      <c r="K94" s="1859"/>
      <c r="L94" s="1871"/>
      <c r="M94" s="1871"/>
      <c r="N94" s="1859"/>
      <c r="O94" s="1859"/>
      <c r="P94" s="1858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1873" t="s">
        <v>17</v>
      </c>
      <c r="D95" s="1874" t="s">
        <v>18</v>
      </c>
      <c r="E95" s="1875" t="s">
        <v>19</v>
      </c>
      <c r="F95" s="1794" t="s">
        <v>18</v>
      </c>
      <c r="G95" s="1875" t="s">
        <v>19</v>
      </c>
      <c r="H95" s="1794" t="s">
        <v>18</v>
      </c>
      <c r="I95" s="1876" t="s">
        <v>19</v>
      </c>
      <c r="J95" s="1872"/>
      <c r="K95" s="1859"/>
      <c r="L95" s="1859"/>
      <c r="M95" s="1871"/>
      <c r="N95" s="1871"/>
      <c r="O95" s="1859"/>
      <c r="P95" s="1859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3960" t="s">
        <v>67</v>
      </c>
      <c r="B96" s="3962"/>
      <c r="C96" s="1838">
        <f>SUM(C97:C101)</f>
        <v>0</v>
      </c>
      <c r="D96" s="1877">
        <f t="shared" ref="D96:I96" si="9">SUM(D97:D101)</f>
        <v>0</v>
      </c>
      <c r="E96" s="1878">
        <f t="shared" si="9"/>
        <v>0</v>
      </c>
      <c r="F96" s="1879">
        <f>SUM(F97:F101)</f>
        <v>0</v>
      </c>
      <c r="G96" s="1840">
        <f t="shared" si="9"/>
        <v>0</v>
      </c>
      <c r="H96" s="1879">
        <f t="shared" si="9"/>
        <v>0</v>
      </c>
      <c r="I96" s="1840">
        <f t="shared" si="9"/>
        <v>0</v>
      </c>
      <c r="J96" s="1880"/>
      <c r="K96" s="1859"/>
      <c r="L96" s="1859"/>
      <c r="M96" s="1871"/>
      <c r="N96" s="1871"/>
      <c r="O96" s="1881"/>
      <c r="P96" s="1881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3963" t="s">
        <v>22</v>
      </c>
      <c r="B97" s="3964"/>
      <c r="C97" s="1882">
        <f>SUM(D97+E97)</f>
        <v>0</v>
      </c>
      <c r="D97" s="1883">
        <f>SUM(F97+H97)</f>
        <v>0</v>
      </c>
      <c r="E97" s="1884">
        <f t="shared" ref="D97:E101" si="10">SUM(G97+I97)</f>
        <v>0</v>
      </c>
      <c r="F97" s="1885"/>
      <c r="G97" s="1886"/>
      <c r="H97" s="1885"/>
      <c r="I97" s="1887"/>
      <c r="J97" s="1888"/>
      <c r="K97" s="1859"/>
      <c r="L97" s="1859"/>
      <c r="M97" s="1871"/>
      <c r="N97" s="1871"/>
      <c r="O97" s="1881"/>
      <c r="P97" s="1881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1888"/>
      <c r="K98" s="1859"/>
      <c r="L98" s="1859"/>
      <c r="M98" s="1871"/>
      <c r="N98" s="1871"/>
      <c r="O98" s="1881"/>
      <c r="P98" s="1881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1888"/>
      <c r="K99" s="1859"/>
      <c r="L99" s="1859"/>
      <c r="M99" s="1871"/>
      <c r="N99" s="1871"/>
      <c r="O99" s="1881"/>
      <c r="P99" s="1881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1888"/>
      <c r="K100" s="1859"/>
      <c r="L100" s="1859"/>
      <c r="M100" s="1871"/>
      <c r="N100" s="1871"/>
      <c r="O100" s="1881"/>
      <c r="P100" s="1881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1888"/>
      <c r="K101" s="1859"/>
      <c r="L101" s="1859"/>
      <c r="M101" s="1871"/>
      <c r="N101" s="1871"/>
      <c r="O101" s="1881"/>
      <c r="P101" s="1881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3969" t="s">
        <v>120</v>
      </c>
      <c r="B104" s="3272"/>
      <c r="C104" s="3966" t="s">
        <v>121</v>
      </c>
      <c r="D104" s="3245"/>
      <c r="E104" s="3246"/>
      <c r="F104" s="3970" t="s">
        <v>28</v>
      </c>
      <c r="G104" s="3971"/>
      <c r="H104" s="3971"/>
      <c r="I104" s="3971"/>
      <c r="J104" s="3971"/>
      <c r="K104" s="3971"/>
      <c r="L104" s="3971"/>
      <c r="M104" s="3971"/>
      <c r="N104" s="3971"/>
      <c r="O104" s="3971"/>
      <c r="P104" s="3971"/>
      <c r="Q104" s="3971"/>
      <c r="R104" s="3971"/>
      <c r="S104" s="3971"/>
      <c r="T104" s="3971"/>
      <c r="U104" s="3972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548"/>
      <c r="B105" s="3549"/>
      <c r="C105" s="3182"/>
      <c r="D105" s="3215"/>
      <c r="E105" s="3177"/>
      <c r="F105" s="3960" t="s">
        <v>122</v>
      </c>
      <c r="G105" s="3961"/>
      <c r="H105" s="3960" t="s">
        <v>123</v>
      </c>
      <c r="I105" s="3962"/>
      <c r="J105" s="3960" t="s">
        <v>124</v>
      </c>
      <c r="K105" s="3962"/>
      <c r="L105" s="3960" t="s">
        <v>125</v>
      </c>
      <c r="M105" s="3962"/>
      <c r="N105" s="3960" t="s">
        <v>126</v>
      </c>
      <c r="O105" s="3962"/>
      <c r="P105" s="3960" t="s">
        <v>127</v>
      </c>
      <c r="Q105" s="3962"/>
      <c r="R105" s="3960" t="s">
        <v>128</v>
      </c>
      <c r="S105" s="3962"/>
      <c r="T105" s="3960" t="s">
        <v>129</v>
      </c>
      <c r="U105" s="3962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3764"/>
      <c r="B106" s="3660"/>
      <c r="C106" s="1873" t="s">
        <v>17</v>
      </c>
      <c r="D106" s="1812" t="s">
        <v>18</v>
      </c>
      <c r="E106" s="1565" t="s">
        <v>19</v>
      </c>
      <c r="F106" s="1794" t="s">
        <v>18</v>
      </c>
      <c r="G106" s="1558" t="s">
        <v>19</v>
      </c>
      <c r="H106" s="1794" t="s">
        <v>18</v>
      </c>
      <c r="I106" s="1557" t="s">
        <v>19</v>
      </c>
      <c r="J106" s="1794" t="s">
        <v>18</v>
      </c>
      <c r="K106" s="1557" t="s">
        <v>19</v>
      </c>
      <c r="L106" s="1794" t="s">
        <v>18</v>
      </c>
      <c r="M106" s="1557" t="s">
        <v>19</v>
      </c>
      <c r="N106" s="1794" t="s">
        <v>18</v>
      </c>
      <c r="O106" s="1557" t="s">
        <v>19</v>
      </c>
      <c r="P106" s="1794" t="s">
        <v>18</v>
      </c>
      <c r="Q106" s="1557" t="s">
        <v>19</v>
      </c>
      <c r="R106" s="1794" t="s">
        <v>18</v>
      </c>
      <c r="S106" s="1557" t="s">
        <v>19</v>
      </c>
      <c r="T106" s="1794" t="s">
        <v>18</v>
      </c>
      <c r="U106" s="1557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3973" t="s">
        <v>130</v>
      </c>
      <c r="B107" s="3973"/>
      <c r="C107" s="1889">
        <f>SUM(D107+E107)</f>
        <v>0</v>
      </c>
      <c r="D107" s="39">
        <f>+H107+J107+L107+N107+P107+R107+T107</f>
        <v>0</v>
      </c>
      <c r="E107" s="1805">
        <f>+I107+K107+M107+O107+Q107+S107+U107</f>
        <v>0</v>
      </c>
      <c r="F107" s="1890"/>
      <c r="G107" s="1891"/>
      <c r="H107" s="1806"/>
      <c r="I107" s="1600"/>
      <c r="J107" s="1806"/>
      <c r="K107" s="1600"/>
      <c r="L107" s="1806"/>
      <c r="M107" s="1600"/>
      <c r="N107" s="1806"/>
      <c r="O107" s="1600"/>
      <c r="P107" s="1821"/>
      <c r="Q107" s="1600"/>
      <c r="R107" s="1821"/>
      <c r="S107" s="1600"/>
      <c r="T107" s="1821"/>
      <c r="U107" s="1600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1006"/>
      <c r="Q112" s="1005"/>
      <c r="R112" s="1006"/>
      <c r="S112" s="1005"/>
      <c r="T112" s="1006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3976" t="s">
        <v>136</v>
      </c>
      <c r="B113" s="1892" t="s">
        <v>137</v>
      </c>
      <c r="C113" s="1893">
        <f t="shared" si="11"/>
        <v>0</v>
      </c>
      <c r="D113" s="1894">
        <f t="shared" ref="D113:E115" si="13">SUM(F113+H113+J113+L113+N113+P113+R113+T113)</f>
        <v>0</v>
      </c>
      <c r="E113" s="1805">
        <f t="shared" si="13"/>
        <v>0</v>
      </c>
      <c r="F113" s="1806"/>
      <c r="G113" s="1895"/>
      <c r="H113" s="1806"/>
      <c r="I113" s="1807"/>
      <c r="J113" s="1806"/>
      <c r="K113" s="1600"/>
      <c r="L113" s="1806"/>
      <c r="M113" s="1600"/>
      <c r="N113" s="1806"/>
      <c r="O113" s="1807"/>
      <c r="P113" s="1806"/>
      <c r="Q113" s="1807"/>
      <c r="R113" s="1806"/>
      <c r="S113" s="1807"/>
      <c r="T113" s="1806"/>
      <c r="U113" s="1807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189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1896"/>
      <c r="K116" s="1896"/>
      <c r="L116" s="1897"/>
      <c r="M116" s="1898"/>
      <c r="N116" s="1899"/>
      <c r="O116" s="311"/>
      <c r="P116" s="1899"/>
      <c r="Q116" s="1900"/>
      <c r="R116" s="1901"/>
      <c r="S116" s="1901"/>
      <c r="T116" s="1899"/>
      <c r="U116" s="1899"/>
      <c r="V116" s="1899"/>
      <c r="W116" s="1245"/>
      <c r="X116" s="1899"/>
      <c r="Y116" s="1245"/>
      <c r="Z116" s="1902"/>
      <c r="AA116" s="1247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3970" t="s">
        <v>28</v>
      </c>
      <c r="G117" s="3971"/>
      <c r="H117" s="3971"/>
      <c r="I117" s="3971"/>
      <c r="J117" s="3971"/>
      <c r="K117" s="3971"/>
      <c r="L117" s="3971"/>
      <c r="M117" s="3971"/>
      <c r="N117" s="3971"/>
      <c r="O117" s="3971"/>
      <c r="P117" s="3971"/>
      <c r="Q117" s="3971"/>
      <c r="R117" s="3971"/>
      <c r="S117" s="3971"/>
      <c r="T117" s="3258"/>
      <c r="U117" s="3258"/>
      <c r="V117" s="3971"/>
      <c r="W117" s="3971"/>
      <c r="X117" s="3971"/>
      <c r="Y117" s="3971"/>
      <c r="Z117" s="3971"/>
      <c r="AA117" s="3972"/>
      <c r="AY117" s="9"/>
      <c r="AZ117" s="9"/>
    </row>
    <row r="118" spans="1:130" ht="15" customHeight="1" x14ac:dyDescent="0.25">
      <c r="A118" s="3188"/>
      <c r="B118" s="3188"/>
      <c r="C118" s="3182"/>
      <c r="D118" s="3215"/>
      <c r="E118" s="3177"/>
      <c r="F118" s="3960" t="s">
        <v>141</v>
      </c>
      <c r="G118" s="3962"/>
      <c r="H118" s="3960" t="s">
        <v>142</v>
      </c>
      <c r="I118" s="3962"/>
      <c r="J118" s="3960" t="s">
        <v>143</v>
      </c>
      <c r="K118" s="3962"/>
      <c r="L118" s="3961" t="s">
        <v>144</v>
      </c>
      <c r="M118" s="3962"/>
      <c r="N118" s="3960" t="s">
        <v>145</v>
      </c>
      <c r="O118" s="3962"/>
      <c r="P118" s="3960" t="s">
        <v>146</v>
      </c>
      <c r="Q118" s="3962"/>
      <c r="R118" s="3960" t="s">
        <v>147</v>
      </c>
      <c r="S118" s="3962"/>
      <c r="T118" s="3960" t="s">
        <v>148</v>
      </c>
      <c r="U118" s="3962"/>
      <c r="V118" s="3960" t="s">
        <v>149</v>
      </c>
      <c r="W118" s="3962"/>
      <c r="X118" s="3960" t="s">
        <v>150</v>
      </c>
      <c r="Y118" s="3962"/>
      <c r="Z118" s="3974" t="s">
        <v>129</v>
      </c>
      <c r="AA118" s="3975"/>
      <c r="AY118" s="9"/>
      <c r="AZ118" s="9"/>
    </row>
    <row r="119" spans="1:130" ht="21" x14ac:dyDescent="0.25">
      <c r="A119" s="3189"/>
      <c r="B119" s="3189"/>
      <c r="C119" s="1794" t="s">
        <v>17</v>
      </c>
      <c r="D119" s="1812" t="s">
        <v>18</v>
      </c>
      <c r="E119" s="1876" t="s">
        <v>19</v>
      </c>
      <c r="F119" s="1794" t="s">
        <v>18</v>
      </c>
      <c r="G119" s="1565" t="s">
        <v>19</v>
      </c>
      <c r="H119" s="1794" t="s">
        <v>18</v>
      </c>
      <c r="I119" s="1565" t="s">
        <v>19</v>
      </c>
      <c r="J119" s="1794" t="s">
        <v>18</v>
      </c>
      <c r="K119" s="1565" t="s">
        <v>19</v>
      </c>
      <c r="L119" s="1874" t="s">
        <v>18</v>
      </c>
      <c r="M119" s="1565" t="s">
        <v>19</v>
      </c>
      <c r="N119" s="1794" t="s">
        <v>18</v>
      </c>
      <c r="O119" s="1565" t="s">
        <v>19</v>
      </c>
      <c r="P119" s="1794" t="s">
        <v>18</v>
      </c>
      <c r="Q119" s="1565" t="s">
        <v>19</v>
      </c>
      <c r="R119" s="1794" t="s">
        <v>18</v>
      </c>
      <c r="S119" s="1841" t="s">
        <v>19</v>
      </c>
      <c r="T119" s="1794" t="s">
        <v>18</v>
      </c>
      <c r="U119" s="1565" t="s">
        <v>19</v>
      </c>
      <c r="V119" s="1794" t="s">
        <v>18</v>
      </c>
      <c r="W119" s="1565" t="s">
        <v>19</v>
      </c>
      <c r="X119" s="1794" t="s">
        <v>18</v>
      </c>
      <c r="Y119" s="1565" t="s">
        <v>19</v>
      </c>
      <c r="Z119" s="1903" t="s">
        <v>18</v>
      </c>
      <c r="AA119" s="1250" t="s">
        <v>19</v>
      </c>
      <c r="AY119" s="9"/>
      <c r="AZ119" s="9"/>
    </row>
    <row r="120" spans="1:130" x14ac:dyDescent="0.25">
      <c r="A120" s="3979" t="s">
        <v>151</v>
      </c>
      <c r="B120" s="1820" t="s">
        <v>152</v>
      </c>
      <c r="C120" s="1904">
        <f t="shared" ref="C120:C149" si="14">SUM(D120+E120)</f>
        <v>0</v>
      </c>
      <c r="D120" s="325">
        <f>SUM(F120+H120+J120+L120+N120+P120+R120+T120+V120+X120+Z120)</f>
        <v>0</v>
      </c>
      <c r="E120" s="1674">
        <f>SUM(G120+I120+K120+M120+O120+Q120+S120+U120+W120+Y120+AA120)</f>
        <v>0</v>
      </c>
      <c r="F120" s="1806"/>
      <c r="G120" s="1807"/>
      <c r="H120" s="1806"/>
      <c r="I120" s="1600"/>
      <c r="J120" s="1806"/>
      <c r="K120" s="1600"/>
      <c r="L120" s="1905"/>
      <c r="M120" s="1600"/>
      <c r="N120" s="1806"/>
      <c r="O120" s="1600"/>
      <c r="P120" s="1806"/>
      <c r="Q120" s="1600"/>
      <c r="R120" s="1806"/>
      <c r="S120" s="1600"/>
      <c r="T120" s="1806"/>
      <c r="U120" s="1600"/>
      <c r="V120" s="1821"/>
      <c r="W120" s="1600"/>
      <c r="X120" s="1821"/>
      <c r="Y120" s="1600"/>
      <c r="Z120" s="1895"/>
      <c r="AA120" s="1676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1566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1566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3979" t="s">
        <v>157</v>
      </c>
      <c r="B125" s="1820" t="s">
        <v>152</v>
      </c>
      <c r="C125" s="1904">
        <f t="shared" si="14"/>
        <v>0</v>
      </c>
      <c r="D125" s="325">
        <f t="shared" si="15"/>
        <v>0</v>
      </c>
      <c r="E125" s="1674">
        <f t="shared" si="15"/>
        <v>0</v>
      </c>
      <c r="F125" s="1806"/>
      <c r="G125" s="1807"/>
      <c r="H125" s="1806"/>
      <c r="I125" s="1600"/>
      <c r="J125" s="1806"/>
      <c r="K125" s="1600"/>
      <c r="L125" s="1905"/>
      <c r="M125" s="1600"/>
      <c r="N125" s="1806"/>
      <c r="O125" s="1600"/>
      <c r="P125" s="1806"/>
      <c r="Q125" s="1600"/>
      <c r="R125" s="1806"/>
      <c r="S125" s="1600"/>
      <c r="T125" s="1806"/>
      <c r="U125" s="1600"/>
      <c r="V125" s="1821"/>
      <c r="W125" s="1600"/>
      <c r="X125" s="1821"/>
      <c r="Y125" s="1600"/>
      <c r="Z125" s="1895"/>
      <c r="AA125" s="1676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1566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1566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3976" t="s">
        <v>158</v>
      </c>
      <c r="B130" s="1820" t="s">
        <v>152</v>
      </c>
      <c r="C130" s="1904">
        <f t="shared" si="14"/>
        <v>0</v>
      </c>
      <c r="D130" s="325">
        <f t="shared" si="15"/>
        <v>0</v>
      </c>
      <c r="E130" s="1674">
        <f t="shared" si="15"/>
        <v>0</v>
      </c>
      <c r="F130" s="1806"/>
      <c r="G130" s="1807"/>
      <c r="H130" s="1806"/>
      <c r="I130" s="1600"/>
      <c r="J130" s="1806"/>
      <c r="K130" s="1600"/>
      <c r="L130" s="1905"/>
      <c r="M130" s="1600"/>
      <c r="N130" s="1806"/>
      <c r="O130" s="1600"/>
      <c r="P130" s="1806"/>
      <c r="Q130" s="1600"/>
      <c r="R130" s="1806"/>
      <c r="S130" s="1600"/>
      <c r="T130" s="1806"/>
      <c r="U130" s="1600"/>
      <c r="V130" s="1821"/>
      <c r="W130" s="1600"/>
      <c r="X130" s="1821"/>
      <c r="Y130" s="1600"/>
      <c r="Z130" s="1895"/>
      <c r="AA130" s="1676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1566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1566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189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3979" t="s">
        <v>159</v>
      </c>
      <c r="B135" s="1820" t="s">
        <v>152</v>
      </c>
      <c r="C135" s="1904">
        <f t="shared" si="14"/>
        <v>0</v>
      </c>
      <c r="D135" s="325">
        <f t="shared" si="15"/>
        <v>0</v>
      </c>
      <c r="E135" s="1674">
        <f t="shared" si="15"/>
        <v>0</v>
      </c>
      <c r="F135" s="1806"/>
      <c r="G135" s="1807"/>
      <c r="H135" s="1806"/>
      <c r="I135" s="1600"/>
      <c r="J135" s="1806"/>
      <c r="K135" s="1600"/>
      <c r="L135" s="1905"/>
      <c r="M135" s="1600"/>
      <c r="N135" s="1806"/>
      <c r="O135" s="1600"/>
      <c r="P135" s="1806"/>
      <c r="Q135" s="1600"/>
      <c r="R135" s="1806"/>
      <c r="S135" s="1600"/>
      <c r="T135" s="1806"/>
      <c r="U135" s="1600"/>
      <c r="V135" s="1821"/>
      <c r="W135" s="1600"/>
      <c r="X135" s="1821"/>
      <c r="Y135" s="1600"/>
      <c r="Z135" s="1895"/>
      <c r="AA135" s="1676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1566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1566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3979" t="s">
        <v>160</v>
      </c>
      <c r="B140" s="1820" t="s">
        <v>152</v>
      </c>
      <c r="C140" s="1904">
        <f t="shared" si="14"/>
        <v>0</v>
      </c>
      <c r="D140" s="325">
        <f t="shared" si="15"/>
        <v>0</v>
      </c>
      <c r="E140" s="1674">
        <f t="shared" si="15"/>
        <v>0</v>
      </c>
      <c r="F140" s="1806"/>
      <c r="G140" s="1807"/>
      <c r="H140" s="1806"/>
      <c r="I140" s="1600"/>
      <c r="J140" s="1806"/>
      <c r="K140" s="1600"/>
      <c r="L140" s="1905"/>
      <c r="M140" s="1600"/>
      <c r="N140" s="1806"/>
      <c r="O140" s="1600"/>
      <c r="P140" s="1806"/>
      <c r="Q140" s="1600"/>
      <c r="R140" s="1806"/>
      <c r="S140" s="1600"/>
      <c r="T140" s="1806"/>
      <c r="U140" s="1600"/>
      <c r="V140" s="1821"/>
      <c r="W140" s="1600"/>
      <c r="X140" s="1821"/>
      <c r="Y140" s="1600"/>
      <c r="Z140" s="1895"/>
      <c r="AA140" s="1676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1566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1566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3976" t="s">
        <v>161</v>
      </c>
      <c r="B145" s="1820" t="s">
        <v>152</v>
      </c>
      <c r="C145" s="1904">
        <f t="shared" si="14"/>
        <v>0</v>
      </c>
      <c r="D145" s="325">
        <f t="shared" si="15"/>
        <v>0</v>
      </c>
      <c r="E145" s="1674">
        <f t="shared" si="15"/>
        <v>0</v>
      </c>
      <c r="F145" s="1806"/>
      <c r="G145" s="1807"/>
      <c r="H145" s="1806"/>
      <c r="I145" s="1600"/>
      <c r="J145" s="1806"/>
      <c r="K145" s="1600"/>
      <c r="L145" s="1905"/>
      <c r="M145" s="1600"/>
      <c r="N145" s="1806"/>
      <c r="O145" s="1600"/>
      <c r="P145" s="1806"/>
      <c r="Q145" s="1600"/>
      <c r="R145" s="1806"/>
      <c r="S145" s="1600"/>
      <c r="T145" s="1806"/>
      <c r="U145" s="1600"/>
      <c r="V145" s="1821"/>
      <c r="W145" s="1600"/>
      <c r="X145" s="1821"/>
      <c r="Y145" s="1600"/>
      <c r="Z145" s="1895"/>
      <c r="AA145" s="1676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1566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1566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3977" t="s">
        <v>162</v>
      </c>
      <c r="B150" s="3978"/>
      <c r="C150" s="1906">
        <f>SUM(C120:C149)</f>
        <v>0</v>
      </c>
      <c r="D150" s="1907">
        <f>SUM(D120:D149)</f>
        <v>0</v>
      </c>
      <c r="E150" s="1908">
        <f>SUM(E120:E149)</f>
        <v>0</v>
      </c>
      <c r="F150" s="1909">
        <f>SUM(F120:F149)</f>
        <v>0</v>
      </c>
      <c r="G150" s="1910">
        <f t="shared" ref="G150:AA150" si="16">SUM(G120:G149)</f>
        <v>0</v>
      </c>
      <c r="H150" s="1909">
        <f t="shared" si="16"/>
        <v>0</v>
      </c>
      <c r="I150" s="1910">
        <f t="shared" si="16"/>
        <v>0</v>
      </c>
      <c r="J150" s="1909">
        <f t="shared" si="16"/>
        <v>0</v>
      </c>
      <c r="K150" s="1910">
        <f t="shared" si="16"/>
        <v>0</v>
      </c>
      <c r="L150" s="1909">
        <f t="shared" si="16"/>
        <v>0</v>
      </c>
      <c r="M150" s="1910">
        <f t="shared" si="16"/>
        <v>0</v>
      </c>
      <c r="N150" s="1909">
        <f t="shared" si="16"/>
        <v>0</v>
      </c>
      <c r="O150" s="1910">
        <f t="shared" si="16"/>
        <v>0</v>
      </c>
      <c r="P150" s="1909">
        <f t="shared" si="16"/>
        <v>0</v>
      </c>
      <c r="Q150" s="1910">
        <f t="shared" si="16"/>
        <v>0</v>
      </c>
      <c r="R150" s="1909">
        <f t="shared" si="16"/>
        <v>0</v>
      </c>
      <c r="S150" s="1910">
        <f t="shared" si="16"/>
        <v>0</v>
      </c>
      <c r="T150" s="1909">
        <f t="shared" si="16"/>
        <v>0</v>
      </c>
      <c r="U150" s="1910">
        <f t="shared" si="16"/>
        <v>0</v>
      </c>
      <c r="V150" s="1909">
        <f t="shared" si="16"/>
        <v>0</v>
      </c>
      <c r="W150" s="1910">
        <f t="shared" si="16"/>
        <v>0</v>
      </c>
      <c r="X150" s="1909">
        <f t="shared" si="16"/>
        <v>0</v>
      </c>
      <c r="Y150" s="1910">
        <f t="shared" si="16"/>
        <v>0</v>
      </c>
      <c r="Z150" s="1911">
        <f t="shared" si="16"/>
        <v>0</v>
      </c>
      <c r="AA150" s="1912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1566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1566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3966" t="s">
        <v>164</v>
      </c>
      <c r="B156" s="1820" t="s">
        <v>152</v>
      </c>
      <c r="C156" s="1904">
        <f t="shared" si="18"/>
        <v>0</v>
      </c>
      <c r="D156" s="325">
        <f t="shared" si="19"/>
        <v>0</v>
      </c>
      <c r="E156" s="1674">
        <f t="shared" si="17"/>
        <v>0</v>
      </c>
      <c r="F156" s="1806"/>
      <c r="G156" s="1807"/>
      <c r="H156" s="1806"/>
      <c r="I156" s="1600"/>
      <c r="J156" s="1806"/>
      <c r="K156" s="1600"/>
      <c r="L156" s="1905"/>
      <c r="M156" s="1600"/>
      <c r="N156" s="1806"/>
      <c r="O156" s="1600"/>
      <c r="P156" s="1806"/>
      <c r="Q156" s="1600"/>
      <c r="R156" s="1806"/>
      <c r="S156" s="1600"/>
      <c r="T156" s="1806"/>
      <c r="U156" s="1600"/>
      <c r="V156" s="1821"/>
      <c r="W156" s="1600"/>
      <c r="X156" s="1821"/>
      <c r="Y156" s="1600"/>
      <c r="Z156" s="1895"/>
      <c r="AA156" s="1676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1566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1566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3182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259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1261"/>
      <c r="W160" s="377"/>
      <c r="X160" s="1261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3977" t="s">
        <v>162</v>
      </c>
      <c r="B161" s="3978"/>
      <c r="C161" s="1906">
        <f>SUM(C151:C160)</f>
        <v>0</v>
      </c>
      <c r="D161" s="1907">
        <f>SUM(D151:D160)</f>
        <v>0</v>
      </c>
      <c r="E161" s="1908">
        <f>SUM(E151:E160)</f>
        <v>0</v>
      </c>
      <c r="F161" s="1906">
        <f>SUM(F151:F160)</f>
        <v>0</v>
      </c>
      <c r="G161" s="1910">
        <f t="shared" ref="G161:AA161" si="20">SUM(G151:G160)</f>
        <v>0</v>
      </c>
      <c r="H161" s="1906">
        <f t="shared" si="20"/>
        <v>0</v>
      </c>
      <c r="I161" s="1910">
        <f t="shared" si="20"/>
        <v>0</v>
      </c>
      <c r="J161" s="1906">
        <f t="shared" si="20"/>
        <v>0</v>
      </c>
      <c r="K161" s="1910">
        <f t="shared" si="20"/>
        <v>0</v>
      </c>
      <c r="L161" s="1906">
        <f t="shared" si="20"/>
        <v>0</v>
      </c>
      <c r="M161" s="1910">
        <f t="shared" si="20"/>
        <v>0</v>
      </c>
      <c r="N161" s="1906">
        <f t="shared" si="20"/>
        <v>0</v>
      </c>
      <c r="O161" s="1910">
        <f t="shared" si="20"/>
        <v>0</v>
      </c>
      <c r="P161" s="1906">
        <f t="shared" si="20"/>
        <v>0</v>
      </c>
      <c r="Q161" s="1910">
        <f t="shared" si="20"/>
        <v>0</v>
      </c>
      <c r="R161" s="1906">
        <f t="shared" si="20"/>
        <v>0</v>
      </c>
      <c r="S161" s="1910">
        <f t="shared" si="20"/>
        <v>0</v>
      </c>
      <c r="T161" s="1906">
        <f t="shared" si="20"/>
        <v>0</v>
      </c>
      <c r="U161" s="1910">
        <f t="shared" si="20"/>
        <v>0</v>
      </c>
      <c r="V161" s="1906">
        <f t="shared" si="20"/>
        <v>0</v>
      </c>
      <c r="W161" s="1910">
        <f t="shared" si="20"/>
        <v>0</v>
      </c>
      <c r="X161" s="1906">
        <f t="shared" si="20"/>
        <v>0</v>
      </c>
      <c r="Y161" s="1910">
        <f t="shared" si="20"/>
        <v>0</v>
      </c>
      <c r="Z161" s="1913">
        <f t="shared" si="20"/>
        <v>0</v>
      </c>
      <c r="AA161" s="1912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3966" t="s">
        <v>67</v>
      </c>
      <c r="D163" s="3245"/>
      <c r="E163" s="3246"/>
      <c r="F163" s="3960" t="s">
        <v>28</v>
      </c>
      <c r="G163" s="3961"/>
      <c r="H163" s="3961"/>
      <c r="I163" s="3961"/>
      <c r="J163" s="3961"/>
      <c r="K163" s="3961"/>
      <c r="L163" s="3961"/>
      <c r="M163" s="3961"/>
      <c r="N163" s="3961"/>
      <c r="O163" s="3961"/>
      <c r="P163" s="3961"/>
      <c r="Q163" s="3961"/>
      <c r="R163" s="3961"/>
      <c r="S163" s="3961"/>
      <c r="T163" s="3961"/>
      <c r="U163" s="3961"/>
      <c r="V163" s="3961"/>
      <c r="W163" s="3961"/>
      <c r="X163" s="3961"/>
      <c r="Y163" s="3961"/>
      <c r="Z163" s="3961"/>
      <c r="AA163" s="3961"/>
      <c r="AB163" s="3961"/>
      <c r="AC163" s="3961"/>
      <c r="AD163" s="3961"/>
      <c r="AE163" s="3961"/>
      <c r="AF163" s="3961"/>
      <c r="AG163" s="3961"/>
      <c r="AH163" s="3961"/>
      <c r="AI163" s="3961"/>
      <c r="AJ163" s="3961"/>
      <c r="AK163" s="3961"/>
      <c r="AL163" s="3961"/>
      <c r="AM163" s="3962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3182"/>
      <c r="D164" s="3215"/>
      <c r="E164" s="3177"/>
      <c r="F164" s="3960" t="s">
        <v>166</v>
      </c>
      <c r="G164" s="3962"/>
      <c r="H164" s="3960" t="s">
        <v>167</v>
      </c>
      <c r="I164" s="3962"/>
      <c r="J164" s="3960" t="s">
        <v>145</v>
      </c>
      <c r="K164" s="3962"/>
      <c r="L164" s="3980" t="s">
        <v>146</v>
      </c>
      <c r="M164" s="3981"/>
      <c r="N164" s="3981" t="s">
        <v>147</v>
      </c>
      <c r="O164" s="3982"/>
      <c r="P164" s="3960" t="s">
        <v>168</v>
      </c>
      <c r="Q164" s="3962"/>
      <c r="R164" s="3961" t="s">
        <v>169</v>
      </c>
      <c r="S164" s="3962"/>
      <c r="T164" s="3961" t="s">
        <v>170</v>
      </c>
      <c r="U164" s="3962"/>
      <c r="V164" s="3960" t="s">
        <v>171</v>
      </c>
      <c r="W164" s="3962"/>
      <c r="X164" s="3961" t="s">
        <v>172</v>
      </c>
      <c r="Y164" s="3962"/>
      <c r="Z164" s="3974" t="s">
        <v>173</v>
      </c>
      <c r="AA164" s="3975"/>
      <c r="AB164" s="3974" t="s">
        <v>174</v>
      </c>
      <c r="AC164" s="3975"/>
      <c r="AD164" s="3974" t="s">
        <v>175</v>
      </c>
      <c r="AE164" s="3975"/>
      <c r="AF164" s="3974" t="s">
        <v>149</v>
      </c>
      <c r="AG164" s="3975"/>
      <c r="AH164" s="3974" t="s">
        <v>176</v>
      </c>
      <c r="AI164" s="3975"/>
      <c r="AJ164" s="3974" t="s">
        <v>177</v>
      </c>
      <c r="AK164" s="3975"/>
      <c r="AL164" s="3983" t="s">
        <v>129</v>
      </c>
      <c r="AM164" s="3975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177"/>
      <c r="C165" s="1873" t="s">
        <v>17</v>
      </c>
      <c r="D165" s="1914" t="s">
        <v>18</v>
      </c>
      <c r="E165" s="1570" t="s">
        <v>19</v>
      </c>
      <c r="F165" s="1915" t="s">
        <v>18</v>
      </c>
      <c r="G165" s="1570" t="s">
        <v>19</v>
      </c>
      <c r="H165" s="1915" t="s">
        <v>18</v>
      </c>
      <c r="I165" s="1570" t="s">
        <v>19</v>
      </c>
      <c r="J165" s="1915" t="s">
        <v>18</v>
      </c>
      <c r="K165" s="1570" t="s">
        <v>19</v>
      </c>
      <c r="L165" s="1794" t="s">
        <v>18</v>
      </c>
      <c r="M165" s="388" t="s">
        <v>19</v>
      </c>
      <c r="N165" s="1812" t="s">
        <v>18</v>
      </c>
      <c r="O165" s="1876" t="s">
        <v>19</v>
      </c>
      <c r="P165" s="1812" t="s">
        <v>18</v>
      </c>
      <c r="Q165" s="1876" t="s">
        <v>19</v>
      </c>
      <c r="R165" s="1874" t="s">
        <v>18</v>
      </c>
      <c r="S165" s="1565" t="s">
        <v>19</v>
      </c>
      <c r="T165" s="1874" t="s">
        <v>18</v>
      </c>
      <c r="U165" s="1565" t="s">
        <v>19</v>
      </c>
      <c r="V165" s="1794" t="s">
        <v>18</v>
      </c>
      <c r="W165" s="1565" t="s">
        <v>19</v>
      </c>
      <c r="X165" s="1874" t="s">
        <v>18</v>
      </c>
      <c r="Y165" s="1565" t="s">
        <v>19</v>
      </c>
      <c r="Z165" s="1903" t="s">
        <v>18</v>
      </c>
      <c r="AA165" s="1250" t="s">
        <v>19</v>
      </c>
      <c r="AB165" s="1903" t="s">
        <v>18</v>
      </c>
      <c r="AC165" s="1250" t="s">
        <v>19</v>
      </c>
      <c r="AD165" s="1903" t="s">
        <v>18</v>
      </c>
      <c r="AE165" s="1250" t="s">
        <v>19</v>
      </c>
      <c r="AF165" s="1903" t="s">
        <v>18</v>
      </c>
      <c r="AG165" s="1250" t="s">
        <v>19</v>
      </c>
      <c r="AH165" s="1903" t="s">
        <v>18</v>
      </c>
      <c r="AI165" s="1250" t="s">
        <v>19</v>
      </c>
      <c r="AJ165" s="1903" t="s">
        <v>18</v>
      </c>
      <c r="AK165" s="1250" t="s">
        <v>19</v>
      </c>
      <c r="AL165" s="1916" t="s">
        <v>18</v>
      </c>
      <c r="AM165" s="1250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1917" t="s">
        <v>179</v>
      </c>
      <c r="C166" s="1904">
        <f>SUM(D166+E166)</f>
        <v>0</v>
      </c>
      <c r="D166" s="325">
        <f>SUM(F166+H166+J166+L166+N166+P166+R166+T166+V166+X166+Z166+AB166+AD166+AF166+AH166+AJ166+AL166)</f>
        <v>0</v>
      </c>
      <c r="E166" s="1829">
        <f>SUM(G166+I166+K166+M166+O166+Q166+S166+U166+W166+Y166+AA166+AC166+AE166+AG166+AI166+AK166+AM166)</f>
        <v>0</v>
      </c>
      <c r="F166" s="1806"/>
      <c r="G166" s="1600"/>
      <c r="H166" s="1806"/>
      <c r="I166" s="1600"/>
      <c r="J166" s="1806"/>
      <c r="K166" s="1600"/>
      <c r="L166" s="1806"/>
      <c r="M166" s="391"/>
      <c r="N166" s="391"/>
      <c r="O166" s="1600"/>
      <c r="P166" s="1806"/>
      <c r="Q166" s="1600"/>
      <c r="R166" s="1845"/>
      <c r="S166" s="1600"/>
      <c r="T166" s="1845"/>
      <c r="U166" s="1600"/>
      <c r="V166" s="1806"/>
      <c r="W166" s="1600"/>
      <c r="X166" s="1845"/>
      <c r="Y166" s="1600"/>
      <c r="Z166" s="1918"/>
      <c r="AA166" s="1676"/>
      <c r="AB166" s="1918"/>
      <c r="AC166" s="1676"/>
      <c r="AD166" s="1918"/>
      <c r="AE166" s="1676"/>
      <c r="AF166" s="1918"/>
      <c r="AG166" s="1676"/>
      <c r="AH166" s="1918"/>
      <c r="AI166" s="1676"/>
      <c r="AJ166" s="1918"/>
      <c r="AK166" s="1676"/>
      <c r="AL166" s="1919"/>
      <c r="AM166" s="1676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660"/>
      <c r="B168" s="400" t="s">
        <v>181</v>
      </c>
      <c r="C168" s="372">
        <f t="shared" si="21"/>
        <v>0</v>
      </c>
      <c r="D168" s="373">
        <f t="shared" si="22"/>
        <v>0</v>
      </c>
      <c r="E168" s="1272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1917" t="s">
        <v>179</v>
      </c>
      <c r="C169" s="1904">
        <f t="shared" si="21"/>
        <v>0</v>
      </c>
      <c r="D169" s="325">
        <f t="shared" si="22"/>
        <v>0</v>
      </c>
      <c r="E169" s="1829">
        <f t="shared" si="22"/>
        <v>0</v>
      </c>
      <c r="F169" s="1806"/>
      <c r="G169" s="1600"/>
      <c r="H169" s="1806"/>
      <c r="I169" s="1600"/>
      <c r="J169" s="1806"/>
      <c r="K169" s="1600"/>
      <c r="L169" s="1806"/>
      <c r="M169" s="391"/>
      <c r="N169" s="391"/>
      <c r="O169" s="1600"/>
      <c r="P169" s="1806"/>
      <c r="Q169" s="1600"/>
      <c r="R169" s="1845"/>
      <c r="S169" s="1600"/>
      <c r="T169" s="1845"/>
      <c r="U169" s="1600"/>
      <c r="V169" s="1806"/>
      <c r="W169" s="1600"/>
      <c r="X169" s="1845"/>
      <c r="Y169" s="1600"/>
      <c r="Z169" s="1918"/>
      <c r="AA169" s="1676"/>
      <c r="AB169" s="1918"/>
      <c r="AC169" s="1676"/>
      <c r="AD169" s="1918"/>
      <c r="AE169" s="1676"/>
      <c r="AF169" s="1918"/>
      <c r="AG169" s="1676"/>
      <c r="AH169" s="1918"/>
      <c r="AI169" s="1676"/>
      <c r="AJ169" s="1918"/>
      <c r="AK169" s="1676"/>
      <c r="AL169" s="1919"/>
      <c r="AM169" s="1676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6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272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3976" t="s">
        <v>25</v>
      </c>
      <c r="B173" s="3976" t="s">
        <v>26</v>
      </c>
      <c r="C173" s="3966" t="s">
        <v>67</v>
      </c>
      <c r="D173" s="3245"/>
      <c r="E173" s="3246"/>
      <c r="F173" s="3960" t="s">
        <v>28</v>
      </c>
      <c r="G173" s="3961"/>
      <c r="H173" s="3961"/>
      <c r="I173" s="3961"/>
      <c r="J173" s="3961"/>
      <c r="K173" s="3961"/>
      <c r="L173" s="3961"/>
      <c r="M173" s="3961"/>
      <c r="N173" s="3961"/>
      <c r="O173" s="3962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3182"/>
      <c r="D174" s="3215"/>
      <c r="E174" s="3177"/>
      <c r="F174" s="3960" t="s">
        <v>175</v>
      </c>
      <c r="G174" s="3962"/>
      <c r="H174" s="3960" t="s">
        <v>149</v>
      </c>
      <c r="I174" s="3962"/>
      <c r="J174" s="3960" t="s">
        <v>176</v>
      </c>
      <c r="K174" s="3962"/>
      <c r="L174" s="3960" t="s">
        <v>177</v>
      </c>
      <c r="M174" s="3962"/>
      <c r="N174" s="3960" t="s">
        <v>129</v>
      </c>
      <c r="O174" s="3962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189"/>
      <c r="B175" s="3189"/>
      <c r="C175" s="1873" t="s">
        <v>17</v>
      </c>
      <c r="D175" s="1914" t="s">
        <v>18</v>
      </c>
      <c r="E175" s="1570" t="s">
        <v>19</v>
      </c>
      <c r="F175" s="1915" t="s">
        <v>18</v>
      </c>
      <c r="G175" s="1570" t="s">
        <v>19</v>
      </c>
      <c r="H175" s="1915" t="s">
        <v>18</v>
      </c>
      <c r="I175" s="1570" t="s">
        <v>19</v>
      </c>
      <c r="J175" s="1915" t="s">
        <v>18</v>
      </c>
      <c r="K175" s="1570" t="s">
        <v>19</v>
      </c>
      <c r="L175" s="1915" t="s">
        <v>18</v>
      </c>
      <c r="M175" s="1570" t="s">
        <v>19</v>
      </c>
      <c r="N175" s="1915" t="s">
        <v>18</v>
      </c>
      <c r="O175" s="1570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3976" t="s">
        <v>184</v>
      </c>
      <c r="B176" s="1917" t="s">
        <v>185</v>
      </c>
      <c r="C176" s="1904">
        <f t="shared" ref="C176:C181" si="23">SUM(D176+E176)</f>
        <v>0</v>
      </c>
      <c r="D176" s="325">
        <f>SUM(F176+H176+J176+L176+N176)</f>
        <v>0</v>
      </c>
      <c r="E176" s="1829">
        <f t="shared" ref="D176:E181" si="24">SUM(G176+I176+K176+M176+O176)</f>
        <v>0</v>
      </c>
      <c r="F176" s="1806"/>
      <c r="G176" s="1822"/>
      <c r="H176" s="1806"/>
      <c r="I176" s="1600"/>
      <c r="J176" s="1845"/>
      <c r="K176" s="1822"/>
      <c r="L176" s="1806"/>
      <c r="M176" s="1600"/>
      <c r="N176" s="1806"/>
      <c r="O176" s="1600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189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3976" t="s">
        <v>188</v>
      </c>
      <c r="B179" s="1920" t="s">
        <v>185</v>
      </c>
      <c r="C179" s="1904">
        <f t="shared" si="23"/>
        <v>0</v>
      </c>
      <c r="D179" s="325">
        <f t="shared" si="24"/>
        <v>0</v>
      </c>
      <c r="E179" s="1829">
        <f t="shared" si="24"/>
        <v>0</v>
      </c>
      <c r="F179" s="1806"/>
      <c r="G179" s="1600"/>
      <c r="H179" s="1806"/>
      <c r="I179" s="1822"/>
      <c r="J179" s="1806"/>
      <c r="K179" s="1600"/>
      <c r="L179" s="1845"/>
      <c r="M179" s="1822"/>
      <c r="N179" s="1806"/>
      <c r="O179" s="1600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189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3966" t="s">
        <v>190</v>
      </c>
      <c r="B183" s="3246"/>
      <c r="C183" s="3966" t="s">
        <v>67</v>
      </c>
      <c r="D183" s="3245"/>
      <c r="E183" s="3246"/>
      <c r="F183" s="3960" t="s">
        <v>28</v>
      </c>
      <c r="G183" s="3961"/>
      <c r="H183" s="3961"/>
      <c r="I183" s="3961"/>
      <c r="J183" s="3961"/>
      <c r="K183" s="3961"/>
      <c r="L183" s="3961"/>
      <c r="M183" s="3961"/>
      <c r="N183" s="3961"/>
      <c r="O183" s="3961"/>
      <c r="P183" s="3961"/>
      <c r="Q183" s="3962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02"/>
      <c r="B184" s="3526"/>
      <c r="C184" s="3182"/>
      <c r="D184" s="3215"/>
      <c r="E184" s="3177"/>
      <c r="F184" s="3960" t="s">
        <v>149</v>
      </c>
      <c r="G184" s="3962"/>
      <c r="H184" s="3960" t="s">
        <v>176</v>
      </c>
      <c r="I184" s="3962"/>
      <c r="J184" s="3960" t="s">
        <v>177</v>
      </c>
      <c r="K184" s="3962"/>
      <c r="L184" s="3960" t="s">
        <v>191</v>
      </c>
      <c r="M184" s="3962"/>
      <c r="N184" s="3960" t="s">
        <v>192</v>
      </c>
      <c r="O184" s="3962"/>
      <c r="P184" s="3960" t="s">
        <v>193</v>
      </c>
      <c r="Q184" s="3962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3182"/>
      <c r="B185" s="3177"/>
      <c r="C185" s="1873" t="s">
        <v>17</v>
      </c>
      <c r="D185" s="1914" t="s">
        <v>18</v>
      </c>
      <c r="E185" s="1570" t="s">
        <v>19</v>
      </c>
      <c r="F185" s="1915" t="s">
        <v>18</v>
      </c>
      <c r="G185" s="1570" t="s">
        <v>19</v>
      </c>
      <c r="H185" s="1915" t="s">
        <v>18</v>
      </c>
      <c r="I185" s="1570" t="s">
        <v>19</v>
      </c>
      <c r="J185" s="1915" t="s">
        <v>18</v>
      </c>
      <c r="K185" s="1562" t="s">
        <v>19</v>
      </c>
      <c r="L185" s="1915" t="s">
        <v>18</v>
      </c>
      <c r="M185" s="1570" t="s">
        <v>19</v>
      </c>
      <c r="N185" s="1915" t="s">
        <v>18</v>
      </c>
      <c r="O185" s="1570" t="s">
        <v>19</v>
      </c>
      <c r="P185" s="1915" t="s">
        <v>18</v>
      </c>
      <c r="Q185" s="1562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3988" t="s">
        <v>194</v>
      </c>
      <c r="B186" s="3989"/>
      <c r="C186" s="1904">
        <f>SUM(D186+E186)</f>
        <v>21</v>
      </c>
      <c r="D186" s="325">
        <f>SUM(F186+H186+J186+L186+N186+P186)</f>
        <v>12</v>
      </c>
      <c r="E186" s="1829">
        <f t="shared" ref="D186:E188" si="25">SUM(G186+I186+K186+M186+O186+Q186)</f>
        <v>9</v>
      </c>
      <c r="F186" s="1806">
        <v>1</v>
      </c>
      <c r="G186" s="1822">
        <v>4</v>
      </c>
      <c r="H186" s="1806">
        <v>3</v>
      </c>
      <c r="I186" s="1600">
        <v>0</v>
      </c>
      <c r="J186" s="1845">
        <v>3</v>
      </c>
      <c r="K186" s="1600">
        <v>1</v>
      </c>
      <c r="L186" s="1845">
        <v>2</v>
      </c>
      <c r="M186" s="1822">
        <v>1</v>
      </c>
      <c r="N186" s="1806">
        <v>3</v>
      </c>
      <c r="O186" s="1600">
        <v>0</v>
      </c>
      <c r="P186" s="1845">
        <v>0</v>
      </c>
      <c r="Q186" s="1600">
        <v>3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107</v>
      </c>
      <c r="D187" s="335">
        <f t="shared" si="25"/>
        <v>56</v>
      </c>
      <c r="E187" s="1038">
        <f t="shared" si="25"/>
        <v>51</v>
      </c>
      <c r="F187" s="365">
        <v>13</v>
      </c>
      <c r="G187" s="407">
        <v>9</v>
      </c>
      <c r="H187" s="365">
        <v>10</v>
      </c>
      <c r="I187" s="367">
        <v>16</v>
      </c>
      <c r="J187" s="408">
        <v>13</v>
      </c>
      <c r="K187" s="367">
        <v>9</v>
      </c>
      <c r="L187" s="408">
        <v>11</v>
      </c>
      <c r="M187" s="407">
        <v>9</v>
      </c>
      <c r="N187" s="365">
        <v>6</v>
      </c>
      <c r="O187" s="367">
        <v>3</v>
      </c>
      <c r="P187" s="408">
        <v>3</v>
      </c>
      <c r="Q187" s="367">
        <v>5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45</v>
      </c>
      <c r="D188" s="335">
        <f t="shared" si="25"/>
        <v>22</v>
      </c>
      <c r="E188" s="414">
        <f t="shared" si="25"/>
        <v>23</v>
      </c>
      <c r="F188" s="69">
        <v>4</v>
      </c>
      <c r="G188" s="415">
        <v>7</v>
      </c>
      <c r="H188" s="69">
        <v>5</v>
      </c>
      <c r="I188" s="70">
        <v>6</v>
      </c>
      <c r="J188" s="160">
        <v>5</v>
      </c>
      <c r="K188" s="70">
        <v>6</v>
      </c>
      <c r="L188" s="160">
        <v>4</v>
      </c>
      <c r="M188" s="415">
        <v>0</v>
      </c>
      <c r="N188" s="69">
        <v>3</v>
      </c>
      <c r="O188" s="70">
        <v>3</v>
      </c>
      <c r="P188" s="160">
        <v>1</v>
      </c>
      <c r="Q188" s="70">
        <v>1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3960" t="s">
        <v>67</v>
      </c>
      <c r="B189" s="3962"/>
      <c r="C189" s="1838">
        <f t="shared" ref="C189:Q189" si="26">SUM(C186:C188)</f>
        <v>173</v>
      </c>
      <c r="D189" s="1921">
        <f t="shared" si="26"/>
        <v>90</v>
      </c>
      <c r="E189" s="1877">
        <f t="shared" si="26"/>
        <v>83</v>
      </c>
      <c r="F189" s="1838">
        <f t="shared" si="26"/>
        <v>18</v>
      </c>
      <c r="G189" s="1877">
        <f t="shared" si="26"/>
        <v>20</v>
      </c>
      <c r="H189" s="1838">
        <f t="shared" si="26"/>
        <v>18</v>
      </c>
      <c r="I189" s="1877">
        <f t="shared" si="26"/>
        <v>22</v>
      </c>
      <c r="J189" s="1838">
        <f t="shared" si="26"/>
        <v>21</v>
      </c>
      <c r="K189" s="1877">
        <f t="shared" si="26"/>
        <v>16</v>
      </c>
      <c r="L189" s="1838">
        <f t="shared" si="26"/>
        <v>17</v>
      </c>
      <c r="M189" s="1877">
        <f t="shared" si="26"/>
        <v>10</v>
      </c>
      <c r="N189" s="1838">
        <f t="shared" si="26"/>
        <v>12</v>
      </c>
      <c r="O189" s="1877">
        <f t="shared" si="26"/>
        <v>6</v>
      </c>
      <c r="P189" s="1838">
        <f t="shared" si="26"/>
        <v>4</v>
      </c>
      <c r="Q189" s="1840">
        <f t="shared" si="26"/>
        <v>9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1922"/>
      <c r="N190" s="1922"/>
      <c r="O190" s="1922"/>
      <c r="P190" s="1922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3966" t="s">
        <v>199</v>
      </c>
      <c r="B192" s="3246"/>
      <c r="C192" s="3990" t="s">
        <v>121</v>
      </c>
      <c r="D192" s="3285"/>
      <c r="E192" s="3883"/>
      <c r="F192" s="3984" t="s">
        <v>28</v>
      </c>
      <c r="G192" s="3985"/>
      <c r="H192" s="3985"/>
      <c r="I192" s="3985"/>
      <c r="J192" s="3985"/>
      <c r="K192" s="3985"/>
      <c r="L192" s="3985"/>
      <c r="M192" s="3985"/>
      <c r="N192" s="3985"/>
      <c r="O192" s="3985"/>
      <c r="P192" s="3985"/>
      <c r="Q192" s="3986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02"/>
      <c r="B193" s="3526"/>
      <c r="C193" s="3287"/>
      <c r="D193" s="3288"/>
      <c r="E193" s="3289"/>
      <c r="F193" s="3980" t="s">
        <v>122</v>
      </c>
      <c r="G193" s="3982"/>
      <c r="H193" s="3987" t="s">
        <v>123</v>
      </c>
      <c r="I193" s="3982"/>
      <c r="J193" s="3987" t="s">
        <v>124</v>
      </c>
      <c r="K193" s="3982"/>
      <c r="L193" s="3987" t="s">
        <v>125</v>
      </c>
      <c r="M193" s="3982"/>
      <c r="N193" s="3987" t="s">
        <v>126</v>
      </c>
      <c r="O193" s="3982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3182"/>
      <c r="B194" s="3177"/>
      <c r="C194" s="1794" t="s">
        <v>17</v>
      </c>
      <c r="D194" s="1812" t="s">
        <v>18</v>
      </c>
      <c r="E194" s="1875" t="s">
        <v>19</v>
      </c>
      <c r="F194" s="1794" t="s">
        <v>18</v>
      </c>
      <c r="G194" s="1876" t="s">
        <v>19</v>
      </c>
      <c r="H194" s="1874" t="s">
        <v>18</v>
      </c>
      <c r="I194" s="1876" t="s">
        <v>19</v>
      </c>
      <c r="J194" s="1874" t="s">
        <v>18</v>
      </c>
      <c r="K194" s="1876" t="s">
        <v>19</v>
      </c>
      <c r="L194" s="1874" t="s">
        <v>18</v>
      </c>
      <c r="M194" s="1876" t="s">
        <v>19</v>
      </c>
      <c r="N194" s="1874" t="s">
        <v>18</v>
      </c>
      <c r="O194" s="1876" t="s">
        <v>19</v>
      </c>
      <c r="P194" s="1874" t="s">
        <v>18</v>
      </c>
      <c r="Q194" s="1876" t="s">
        <v>19</v>
      </c>
      <c r="X194" s="8"/>
      <c r="Y194" s="8"/>
      <c r="AY194" s="9"/>
      <c r="AZ194" s="9"/>
    </row>
    <row r="195" spans="1:132" ht="16.350000000000001" customHeight="1" x14ac:dyDescent="0.25">
      <c r="A195" s="3994" t="s">
        <v>201</v>
      </c>
      <c r="B195" s="3995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3692" t="s">
        <v>205</v>
      </c>
      <c r="B199" s="3693"/>
      <c r="C199" s="430">
        <f>SUM(D199+E199)</f>
        <v>0</v>
      </c>
      <c r="D199" s="431">
        <f t="shared" si="27"/>
        <v>0</v>
      </c>
      <c r="E199" s="1275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276">
        <f>SUM(H195:H198)</f>
        <v>0</v>
      </c>
      <c r="I199" s="374">
        <f t="shared" si="28"/>
        <v>0</v>
      </c>
      <c r="J199" s="1276">
        <f t="shared" si="28"/>
        <v>0</v>
      </c>
      <c r="K199" s="374">
        <f t="shared" si="28"/>
        <v>0</v>
      </c>
      <c r="L199" s="1276">
        <f t="shared" si="28"/>
        <v>0</v>
      </c>
      <c r="M199" s="374">
        <f>SUM(M195:M198)</f>
        <v>0</v>
      </c>
      <c r="N199" s="1276">
        <f t="shared" si="28"/>
        <v>0</v>
      </c>
      <c r="O199" s="374">
        <f t="shared" si="28"/>
        <v>0</v>
      </c>
      <c r="P199" s="1276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3996" t="s">
        <v>207</v>
      </c>
      <c r="B201" s="3315"/>
      <c r="C201" s="4000" t="s">
        <v>67</v>
      </c>
      <c r="D201" s="3325"/>
      <c r="E201" s="3326"/>
      <c r="F201" s="4005" t="s">
        <v>28</v>
      </c>
      <c r="G201" s="4005"/>
      <c r="H201" s="4005"/>
      <c r="I201" s="4005"/>
      <c r="J201" s="4005"/>
      <c r="K201" s="4005"/>
      <c r="L201" s="4005"/>
      <c r="M201" s="4005"/>
      <c r="N201" s="4005"/>
      <c r="O201" s="4005"/>
      <c r="P201" s="4005"/>
      <c r="Q201" s="4005"/>
      <c r="R201" s="4005"/>
      <c r="S201" s="4005"/>
      <c r="T201" s="4005"/>
      <c r="U201" s="4005"/>
      <c r="V201" s="4005"/>
      <c r="W201" s="4005"/>
      <c r="X201" s="4005"/>
      <c r="Y201" s="4005"/>
      <c r="Z201" s="4005"/>
      <c r="AA201" s="4005"/>
      <c r="AB201" s="4005"/>
      <c r="AC201" s="4006"/>
      <c r="AD201" s="3991" t="s">
        <v>208</v>
      </c>
      <c r="AE201" s="3291"/>
      <c r="AF201" s="3294" t="s">
        <v>209</v>
      </c>
      <c r="AG201" s="3291"/>
      <c r="AH201" s="3992" t="s">
        <v>29</v>
      </c>
      <c r="AI201" s="3993" t="s">
        <v>30</v>
      </c>
      <c r="BA201" s="8"/>
      <c r="BB201" s="8"/>
      <c r="EB201" s="428"/>
    </row>
    <row r="202" spans="1:132" ht="21" customHeight="1" x14ac:dyDescent="0.25">
      <c r="A202" s="3586"/>
      <c r="B202" s="3587"/>
      <c r="C202" s="3702"/>
      <c r="D202" s="3328"/>
      <c r="E202" s="3704"/>
      <c r="F202" s="3970" t="s">
        <v>210</v>
      </c>
      <c r="G202" s="3972"/>
      <c r="H202" s="3688" t="s">
        <v>211</v>
      </c>
      <c r="I202" s="3689"/>
      <c r="J202" s="3688" t="s">
        <v>212</v>
      </c>
      <c r="K202" s="3689"/>
      <c r="L202" s="3688" t="s">
        <v>213</v>
      </c>
      <c r="M202" s="3689"/>
      <c r="N202" s="3688" t="s">
        <v>214</v>
      </c>
      <c r="O202" s="3689"/>
      <c r="P202" s="3688" t="s">
        <v>215</v>
      </c>
      <c r="Q202" s="3689"/>
      <c r="R202" s="3688" t="s">
        <v>216</v>
      </c>
      <c r="S202" s="3689"/>
      <c r="T202" s="3998" t="s">
        <v>217</v>
      </c>
      <c r="U202" s="3998"/>
      <c r="V202" s="3998" t="s">
        <v>218</v>
      </c>
      <c r="W202" s="3998"/>
      <c r="X202" s="3998" t="s">
        <v>219</v>
      </c>
      <c r="Y202" s="3998"/>
      <c r="Z202" s="3987" t="s">
        <v>122</v>
      </c>
      <c r="AA202" s="3982"/>
      <c r="AB202" s="3987" t="s">
        <v>123</v>
      </c>
      <c r="AC202" s="3997"/>
      <c r="AD202" s="3292"/>
      <c r="AE202" s="3682"/>
      <c r="AF202" s="3295"/>
      <c r="AG202" s="3682"/>
      <c r="AH202" s="3578"/>
      <c r="AI202" s="3300"/>
      <c r="BA202" s="8"/>
      <c r="BB202" s="8"/>
      <c r="EB202" s="428"/>
    </row>
    <row r="203" spans="1:132" ht="16.350000000000001" customHeight="1" x14ac:dyDescent="0.25">
      <c r="A203" s="3688"/>
      <c r="B203" s="3689"/>
      <c r="C203" s="1923" t="s">
        <v>220</v>
      </c>
      <c r="D203" s="1924" t="s">
        <v>18</v>
      </c>
      <c r="E203" s="1561" t="s">
        <v>19</v>
      </c>
      <c r="F203" s="1925" t="s">
        <v>18</v>
      </c>
      <c r="G203" s="1926" t="s">
        <v>19</v>
      </c>
      <c r="H203" s="1925" t="s">
        <v>18</v>
      </c>
      <c r="I203" s="1926" t="s">
        <v>19</v>
      </c>
      <c r="J203" s="1925" t="s">
        <v>18</v>
      </c>
      <c r="K203" s="1926" t="s">
        <v>19</v>
      </c>
      <c r="L203" s="1925" t="s">
        <v>18</v>
      </c>
      <c r="M203" s="1926" t="s">
        <v>19</v>
      </c>
      <c r="N203" s="1925" t="s">
        <v>18</v>
      </c>
      <c r="O203" s="1926" t="s">
        <v>19</v>
      </c>
      <c r="P203" s="1925" t="s">
        <v>18</v>
      </c>
      <c r="Q203" s="1926" t="s">
        <v>19</v>
      </c>
      <c r="R203" s="1925" t="s">
        <v>18</v>
      </c>
      <c r="S203" s="1926" t="s">
        <v>19</v>
      </c>
      <c r="T203" s="1925" t="s">
        <v>18</v>
      </c>
      <c r="U203" s="1926" t="s">
        <v>19</v>
      </c>
      <c r="V203" s="1925" t="s">
        <v>18</v>
      </c>
      <c r="W203" s="1926" t="s">
        <v>19</v>
      </c>
      <c r="X203" s="1925" t="s">
        <v>18</v>
      </c>
      <c r="Y203" s="1926" t="s">
        <v>19</v>
      </c>
      <c r="Z203" s="1925" t="s">
        <v>18</v>
      </c>
      <c r="AA203" s="1926" t="s">
        <v>19</v>
      </c>
      <c r="AB203" s="1925" t="s">
        <v>18</v>
      </c>
      <c r="AC203" s="1927" t="s">
        <v>19</v>
      </c>
      <c r="AD203" s="1928" t="s">
        <v>18</v>
      </c>
      <c r="AE203" s="1926" t="s">
        <v>19</v>
      </c>
      <c r="AF203" s="1928" t="s">
        <v>18</v>
      </c>
      <c r="AG203" s="1926" t="s">
        <v>19</v>
      </c>
      <c r="AH203" s="3685"/>
      <c r="AI203" s="3790" t="s">
        <v>19</v>
      </c>
      <c r="BA203" s="8"/>
      <c r="BB203" s="8"/>
      <c r="EB203" s="428"/>
    </row>
    <row r="204" spans="1:132" ht="16.350000000000001" customHeight="1" x14ac:dyDescent="0.25">
      <c r="A204" s="3999" t="s">
        <v>221</v>
      </c>
      <c r="B204" s="1929" t="s">
        <v>137</v>
      </c>
      <c r="C204" s="1930">
        <f>SUM(D204+E204)</f>
        <v>0</v>
      </c>
      <c r="D204" s="443">
        <f>SUM(F204+H204+J204+L204+N204+P204+R204+T204+V204+X204+Z204+AB204)</f>
        <v>0</v>
      </c>
      <c r="E204" s="1931">
        <f>SUM(G204+I204+K204+M204+O204+Q204+S204+U204+W204+Y204+AA204+AC204)</f>
        <v>0</v>
      </c>
      <c r="F204" s="1932"/>
      <c r="G204" s="1933"/>
      <c r="H204" s="1932"/>
      <c r="I204" s="1933"/>
      <c r="J204" s="1932"/>
      <c r="K204" s="1933"/>
      <c r="L204" s="1932"/>
      <c r="M204" s="1933"/>
      <c r="N204" s="1932"/>
      <c r="O204" s="1933"/>
      <c r="P204" s="1932"/>
      <c r="Q204" s="1934"/>
      <c r="R204" s="1932"/>
      <c r="S204" s="1934"/>
      <c r="T204" s="1932"/>
      <c r="U204" s="1933"/>
      <c r="V204" s="1932"/>
      <c r="W204" s="1933"/>
      <c r="X204" s="1932"/>
      <c r="Y204" s="1934"/>
      <c r="Z204" s="1932"/>
      <c r="AA204" s="1934"/>
      <c r="AB204" s="1932"/>
      <c r="AC204" s="1935"/>
      <c r="AD204" s="1933"/>
      <c r="AE204" s="1934"/>
      <c r="AF204" s="1933"/>
      <c r="AG204" s="1934"/>
      <c r="AH204" s="1936"/>
      <c r="AI204" s="1934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799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3699" t="s">
        <v>223</v>
      </c>
      <c r="B206" s="3700"/>
      <c r="C206" s="1937">
        <f>SUM(D206+E206)</f>
        <v>0</v>
      </c>
      <c r="D206" s="1938">
        <f>SUM(D204+D205)</f>
        <v>0</v>
      </c>
      <c r="E206" s="1939">
        <f>SUM(E204+E205)</f>
        <v>0</v>
      </c>
      <c r="F206" s="1937">
        <f>SUM(F204+F205)</f>
        <v>0</v>
      </c>
      <c r="G206" s="1940">
        <f t="shared" ref="G206:AI206" si="29">SUM(G204+G205)</f>
        <v>0</v>
      </c>
      <c r="H206" s="1937">
        <f t="shared" si="29"/>
        <v>0</v>
      </c>
      <c r="I206" s="1940">
        <f t="shared" si="29"/>
        <v>0</v>
      </c>
      <c r="J206" s="1937">
        <f t="shared" si="29"/>
        <v>0</v>
      </c>
      <c r="K206" s="1940">
        <f t="shared" si="29"/>
        <v>0</v>
      </c>
      <c r="L206" s="1937">
        <f t="shared" si="29"/>
        <v>0</v>
      </c>
      <c r="M206" s="1940">
        <f t="shared" si="29"/>
        <v>0</v>
      </c>
      <c r="N206" s="1937">
        <f t="shared" si="29"/>
        <v>0</v>
      </c>
      <c r="O206" s="1940">
        <f t="shared" si="29"/>
        <v>0</v>
      </c>
      <c r="P206" s="1937">
        <f t="shared" si="29"/>
        <v>0</v>
      </c>
      <c r="Q206" s="1940">
        <f t="shared" si="29"/>
        <v>0</v>
      </c>
      <c r="R206" s="1937">
        <f t="shared" si="29"/>
        <v>0</v>
      </c>
      <c r="S206" s="1940">
        <f t="shared" si="29"/>
        <v>0</v>
      </c>
      <c r="T206" s="1937">
        <f t="shared" si="29"/>
        <v>0</v>
      </c>
      <c r="U206" s="1940">
        <f t="shared" si="29"/>
        <v>0</v>
      </c>
      <c r="V206" s="1937">
        <f t="shared" si="29"/>
        <v>0</v>
      </c>
      <c r="W206" s="1940">
        <f t="shared" si="29"/>
        <v>0</v>
      </c>
      <c r="X206" s="1937">
        <f t="shared" si="29"/>
        <v>0</v>
      </c>
      <c r="Y206" s="1940">
        <f t="shared" si="29"/>
        <v>0</v>
      </c>
      <c r="Z206" s="1937">
        <f t="shared" si="29"/>
        <v>0</v>
      </c>
      <c r="AA206" s="1940">
        <f t="shared" si="29"/>
        <v>0</v>
      </c>
      <c r="AB206" s="1937">
        <f t="shared" si="29"/>
        <v>0</v>
      </c>
      <c r="AC206" s="1941">
        <f t="shared" si="29"/>
        <v>0</v>
      </c>
      <c r="AD206" s="1942">
        <f t="shared" si="29"/>
        <v>0</v>
      </c>
      <c r="AE206" s="1940">
        <f t="shared" si="29"/>
        <v>0</v>
      </c>
      <c r="AF206" s="1942">
        <f t="shared" si="29"/>
        <v>0</v>
      </c>
      <c r="AG206" s="1940">
        <f t="shared" si="29"/>
        <v>0</v>
      </c>
      <c r="AH206" s="1943">
        <f t="shared" si="29"/>
        <v>0</v>
      </c>
      <c r="AI206" s="1939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3996" t="s">
        <v>225</v>
      </c>
      <c r="B208" s="3315"/>
      <c r="C208" s="4000" t="s">
        <v>67</v>
      </c>
      <c r="D208" s="3325"/>
      <c r="E208" s="3326"/>
      <c r="F208" s="4001" t="s">
        <v>28</v>
      </c>
      <c r="G208" s="4002"/>
      <c r="H208" s="4002"/>
      <c r="I208" s="4002"/>
      <c r="J208" s="4002"/>
      <c r="K208" s="4002"/>
      <c r="L208" s="4002"/>
      <c r="M208" s="4002"/>
      <c r="N208" s="4002"/>
      <c r="O208" s="4003"/>
      <c r="P208" s="3333" t="s">
        <v>226</v>
      </c>
      <c r="Q208" s="3315"/>
      <c r="R208" s="3333" t="s">
        <v>30</v>
      </c>
      <c r="S208" s="3315"/>
      <c r="T208" s="4001" t="s">
        <v>227</v>
      </c>
      <c r="U208" s="4002"/>
      <c r="V208" s="4002"/>
      <c r="W208" s="4004"/>
    </row>
    <row r="209" spans="1:130" ht="15" customHeight="1" x14ac:dyDescent="0.25">
      <c r="A209" s="3586"/>
      <c r="B209" s="3587"/>
      <c r="C209" s="3702"/>
      <c r="D209" s="3328"/>
      <c r="E209" s="3704"/>
      <c r="F209" s="3934" t="s">
        <v>31</v>
      </c>
      <c r="G209" s="3934"/>
      <c r="H209" s="3934" t="s">
        <v>32</v>
      </c>
      <c r="I209" s="3934"/>
      <c r="J209" s="3934" t="s">
        <v>142</v>
      </c>
      <c r="K209" s="3934"/>
      <c r="L209" s="3934" t="s">
        <v>228</v>
      </c>
      <c r="M209" s="3934"/>
      <c r="N209" s="3934" t="s">
        <v>229</v>
      </c>
      <c r="O209" s="3959"/>
      <c r="P209" s="3334"/>
      <c r="Q209" s="3689"/>
      <c r="R209" s="3334"/>
      <c r="S209" s="3689"/>
      <c r="T209" s="3999" t="s">
        <v>95</v>
      </c>
      <c r="U209" s="3600" t="s">
        <v>230</v>
      </c>
      <c r="V209" s="3999" t="s">
        <v>231</v>
      </c>
      <c r="W209" s="3999" t="s">
        <v>232</v>
      </c>
    </row>
    <row r="210" spans="1:130" s="467" customFormat="1" x14ac:dyDescent="0.25">
      <c r="A210" s="3688"/>
      <c r="B210" s="3689"/>
      <c r="C210" s="1923" t="s">
        <v>220</v>
      </c>
      <c r="D210" s="1924" t="s">
        <v>18</v>
      </c>
      <c r="E210" s="1561" t="s">
        <v>19</v>
      </c>
      <c r="F210" s="1925" t="s">
        <v>18</v>
      </c>
      <c r="G210" s="1926" t="s">
        <v>19</v>
      </c>
      <c r="H210" s="1925" t="s">
        <v>18</v>
      </c>
      <c r="I210" s="1926" t="s">
        <v>19</v>
      </c>
      <c r="J210" s="1925" t="s">
        <v>18</v>
      </c>
      <c r="K210" s="1926" t="s">
        <v>19</v>
      </c>
      <c r="L210" s="1925" t="s">
        <v>18</v>
      </c>
      <c r="M210" s="1926" t="s">
        <v>19</v>
      </c>
      <c r="N210" s="1925" t="s">
        <v>18</v>
      </c>
      <c r="O210" s="1927" t="s">
        <v>19</v>
      </c>
      <c r="P210" s="1928" t="s">
        <v>18</v>
      </c>
      <c r="Q210" s="1926" t="s">
        <v>19</v>
      </c>
      <c r="R210" s="1928" t="s">
        <v>18</v>
      </c>
      <c r="S210" s="1926" t="s">
        <v>19</v>
      </c>
      <c r="T210" s="3799"/>
      <c r="U210" s="3712"/>
      <c r="V210" s="3799"/>
      <c r="W210" s="3799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007" t="s">
        <v>233</v>
      </c>
      <c r="B211" s="4008"/>
      <c r="C211" s="1937">
        <f>SUM(D211+E211)</f>
        <v>0</v>
      </c>
      <c r="D211" s="1938">
        <f>SUM(F211+H211+J211+L211+N211)</f>
        <v>0</v>
      </c>
      <c r="E211" s="1939">
        <f>SUM(G211+I211+K211+M211+O211)</f>
        <v>0</v>
      </c>
      <c r="F211" s="1944"/>
      <c r="G211" s="1945"/>
      <c r="H211" s="1944"/>
      <c r="I211" s="1945"/>
      <c r="J211" s="1944"/>
      <c r="K211" s="1945"/>
      <c r="L211" s="1944"/>
      <c r="M211" s="1945"/>
      <c r="N211" s="1944"/>
      <c r="O211" s="1946"/>
      <c r="P211" s="1945"/>
      <c r="Q211" s="1947"/>
      <c r="R211" s="1945"/>
      <c r="S211" s="1947"/>
      <c r="T211" s="1948"/>
      <c r="U211" s="1947"/>
      <c r="V211" s="1948"/>
      <c r="W211" s="1948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009" t="s">
        <v>225</v>
      </c>
      <c r="B213" s="3315"/>
      <c r="C213" s="3960" t="s">
        <v>235</v>
      </c>
      <c r="D213" s="4010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3688"/>
      <c r="B214" s="3689"/>
      <c r="C214" s="1925" t="s">
        <v>18</v>
      </c>
      <c r="D214" s="1927" t="s">
        <v>19</v>
      </c>
      <c r="E214" s="3177"/>
      <c r="F214" s="3689"/>
      <c r="X214" s="8"/>
      <c r="Y214" s="8"/>
      <c r="AY214" s="9"/>
      <c r="AZ214" s="9"/>
    </row>
    <row r="215" spans="1:130" x14ac:dyDescent="0.25">
      <c r="A215" s="4012" t="s">
        <v>236</v>
      </c>
      <c r="B215" s="4013"/>
      <c r="C215" s="1932"/>
      <c r="D215" s="1935"/>
      <c r="E215" s="1934"/>
      <c r="F215" s="1934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1559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1559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689"/>
      <c r="B221" s="1560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1949" t="s">
        <v>245</v>
      </c>
      <c r="C222" s="1932"/>
      <c r="D222" s="1935"/>
      <c r="E222" s="1934"/>
      <c r="F222" s="1934"/>
      <c r="G222" s="428"/>
      <c r="X222" s="8"/>
      <c r="Y222" s="8"/>
      <c r="AY222" s="9"/>
      <c r="AZ222" s="9"/>
    </row>
    <row r="223" spans="1:130" x14ac:dyDescent="0.25">
      <c r="A223" s="3587"/>
      <c r="B223" s="1559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689"/>
      <c r="B224" s="1571" t="s">
        <v>247</v>
      </c>
      <c r="C224" s="485"/>
      <c r="D224" s="1950"/>
      <c r="E224" s="1302"/>
      <c r="F224" s="1302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009" t="s">
        <v>249</v>
      </c>
      <c r="B226" s="3315"/>
      <c r="C226" s="3960" t="s">
        <v>250</v>
      </c>
      <c r="D226" s="3961"/>
      <c r="E226" s="3962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586"/>
      <c r="B227" s="3587"/>
      <c r="C227" s="4011" t="s">
        <v>251</v>
      </c>
      <c r="D227" s="3960" t="s">
        <v>252</v>
      </c>
      <c r="E227" s="3962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3688"/>
      <c r="B228" s="3689"/>
      <c r="C228" s="3719"/>
      <c r="D228" s="1951" t="s">
        <v>253</v>
      </c>
      <c r="E228" s="1926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012" t="s">
        <v>255</v>
      </c>
      <c r="B229" s="4013"/>
      <c r="C229" s="1952"/>
      <c r="D229" s="1932"/>
      <c r="E229" s="1934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3722" t="s">
        <v>259</v>
      </c>
      <c r="B233" s="3723"/>
      <c r="C233" s="13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014" t="s">
        <v>21</v>
      </c>
      <c r="B249" s="4014"/>
      <c r="C249" s="3957" t="s">
        <v>67</v>
      </c>
      <c r="D249" s="3245"/>
      <c r="E249" s="3246"/>
      <c r="F249" s="3934" t="s">
        <v>28</v>
      </c>
      <c r="G249" s="3934"/>
      <c r="H249" s="3934"/>
      <c r="I249" s="3934"/>
      <c r="J249" s="3934"/>
      <c r="K249" s="3934"/>
      <c r="L249" s="3934"/>
      <c r="M249" s="3934"/>
      <c r="N249" s="3934"/>
      <c r="O249" s="3934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014"/>
      <c r="B250" s="4014"/>
      <c r="C250" s="3182"/>
      <c r="D250" s="3215"/>
      <c r="E250" s="3177"/>
      <c r="F250" s="3960" t="s">
        <v>166</v>
      </c>
      <c r="G250" s="3962"/>
      <c r="H250" s="3960" t="s">
        <v>167</v>
      </c>
      <c r="I250" s="3962"/>
      <c r="J250" s="3960" t="s">
        <v>145</v>
      </c>
      <c r="K250" s="3962"/>
      <c r="L250" s="3980" t="s">
        <v>146</v>
      </c>
      <c r="M250" s="3981"/>
      <c r="N250" s="3981" t="s">
        <v>147</v>
      </c>
      <c r="O250" s="3982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014"/>
      <c r="B251" s="4014"/>
      <c r="C251" s="1873" t="s">
        <v>17</v>
      </c>
      <c r="D251" s="1914" t="s">
        <v>18</v>
      </c>
      <c r="E251" s="1570" t="s">
        <v>19</v>
      </c>
      <c r="F251" s="1915" t="s">
        <v>18</v>
      </c>
      <c r="G251" s="1570" t="s">
        <v>19</v>
      </c>
      <c r="H251" s="1915" t="s">
        <v>18</v>
      </c>
      <c r="I251" s="1570" t="s">
        <v>19</v>
      </c>
      <c r="J251" s="1915" t="s">
        <v>18</v>
      </c>
      <c r="K251" s="1570" t="s">
        <v>19</v>
      </c>
      <c r="L251" s="1794" t="s">
        <v>18</v>
      </c>
      <c r="M251" s="388" t="s">
        <v>19</v>
      </c>
      <c r="N251" s="1812" t="s">
        <v>18</v>
      </c>
      <c r="O251" s="1876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015" t="s">
        <v>98</v>
      </c>
      <c r="B252" s="1953" t="s">
        <v>179</v>
      </c>
      <c r="C252" s="1904">
        <f t="shared" ref="C252:C257" si="32">SUM(D252:E252)</f>
        <v>0</v>
      </c>
      <c r="D252" s="325">
        <f t="shared" ref="D252:E257" si="33">+F252+H252+J252+L252+N252</f>
        <v>0</v>
      </c>
      <c r="E252" s="1829">
        <f t="shared" si="33"/>
        <v>0</v>
      </c>
      <c r="F252" s="1845"/>
      <c r="G252" s="1600"/>
      <c r="H252" s="1806"/>
      <c r="I252" s="1600"/>
      <c r="J252" s="1806"/>
      <c r="K252" s="1600"/>
      <c r="L252" s="1806"/>
      <c r="M252" s="391"/>
      <c r="N252" s="391"/>
      <c r="O252" s="1600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821"/>
      <c r="B254" s="547" t="s">
        <v>181</v>
      </c>
      <c r="C254" s="372">
        <f t="shared" si="32"/>
        <v>0</v>
      </c>
      <c r="D254" s="373">
        <f t="shared" si="33"/>
        <v>0</v>
      </c>
      <c r="E254" s="1272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015" t="s">
        <v>272</v>
      </c>
      <c r="B255" s="548" t="s">
        <v>179</v>
      </c>
      <c r="C255" s="1904">
        <f t="shared" si="32"/>
        <v>0</v>
      </c>
      <c r="D255" s="325">
        <f t="shared" si="33"/>
        <v>0</v>
      </c>
      <c r="E255" s="1829">
        <f t="shared" si="33"/>
        <v>0</v>
      </c>
      <c r="F255" s="1845"/>
      <c r="G255" s="1600"/>
      <c r="H255" s="1806"/>
      <c r="I255" s="1600"/>
      <c r="J255" s="1806"/>
      <c r="K255" s="1600"/>
      <c r="L255" s="1806"/>
      <c r="M255" s="391"/>
      <c r="N255" s="391"/>
      <c r="O255" s="1600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821"/>
      <c r="B257" s="1518" t="s">
        <v>181</v>
      </c>
      <c r="C257" s="372">
        <f t="shared" si="32"/>
        <v>0</v>
      </c>
      <c r="D257" s="373">
        <f t="shared" si="33"/>
        <v>0</v>
      </c>
      <c r="E257" s="1272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016" t="s">
        <v>25</v>
      </c>
      <c r="B259" s="4016" t="s">
        <v>274</v>
      </c>
      <c r="C259" s="3957" t="s">
        <v>275</v>
      </c>
      <c r="D259" s="3245"/>
      <c r="E259" s="3246"/>
      <c r="F259" s="3960" t="s">
        <v>276</v>
      </c>
      <c r="G259" s="3961"/>
      <c r="H259" s="3961"/>
      <c r="I259" s="3961"/>
      <c r="J259" s="3961"/>
      <c r="K259" s="3961"/>
      <c r="L259" s="3961"/>
      <c r="M259" s="3961"/>
      <c r="N259" s="3961"/>
      <c r="O259" s="3961"/>
      <c r="P259" s="3961"/>
      <c r="Q259" s="3961"/>
      <c r="R259" s="3961"/>
      <c r="S259" s="3961"/>
      <c r="T259" s="3961"/>
      <c r="U259" s="3961"/>
      <c r="V259" s="3961"/>
      <c r="W259" s="3961"/>
      <c r="X259" s="3961"/>
      <c r="Y259" s="3961"/>
      <c r="Z259" s="3961"/>
      <c r="AA259" s="3961"/>
      <c r="AB259" s="3961"/>
      <c r="AC259" s="3961"/>
      <c r="AD259" s="3961"/>
      <c r="AE259" s="3961"/>
      <c r="AF259" s="3961"/>
      <c r="AG259" s="3961"/>
      <c r="AH259" s="3961"/>
      <c r="AI259" s="3961"/>
      <c r="AJ259" s="3961"/>
      <c r="AK259" s="3961"/>
      <c r="AL259" s="3961"/>
      <c r="AM259" s="4010"/>
      <c r="AN259" s="4017" t="s">
        <v>277</v>
      </c>
      <c r="AO259" s="3961"/>
      <c r="AP259" s="3961"/>
      <c r="AQ259" s="3961"/>
      <c r="AR259" s="3961"/>
      <c r="AS259" s="3961"/>
      <c r="AT259" s="3961"/>
      <c r="AU259" s="4010"/>
      <c r="AV259" s="3246" t="s">
        <v>278</v>
      </c>
      <c r="AW259" s="3965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3182"/>
      <c r="D260" s="3215"/>
      <c r="E260" s="3177"/>
      <c r="F260" s="3960" t="s">
        <v>279</v>
      </c>
      <c r="G260" s="3962"/>
      <c r="H260" s="3960" t="s">
        <v>144</v>
      </c>
      <c r="I260" s="3962"/>
      <c r="J260" s="3960" t="s">
        <v>280</v>
      </c>
      <c r="K260" s="3962"/>
      <c r="L260" s="3960" t="s">
        <v>281</v>
      </c>
      <c r="M260" s="3962"/>
      <c r="N260" s="3960" t="s">
        <v>282</v>
      </c>
      <c r="O260" s="3962"/>
      <c r="P260" s="3970" t="s">
        <v>283</v>
      </c>
      <c r="Q260" s="3972"/>
      <c r="R260" s="3970" t="s">
        <v>284</v>
      </c>
      <c r="S260" s="3972"/>
      <c r="T260" s="3970" t="s">
        <v>285</v>
      </c>
      <c r="U260" s="3972"/>
      <c r="V260" s="3970" t="s">
        <v>286</v>
      </c>
      <c r="W260" s="3972"/>
      <c r="X260" s="3970" t="s">
        <v>287</v>
      </c>
      <c r="Y260" s="3972"/>
      <c r="Z260" s="3970" t="s">
        <v>288</v>
      </c>
      <c r="AA260" s="3972"/>
      <c r="AB260" s="3970" t="s">
        <v>289</v>
      </c>
      <c r="AC260" s="3972"/>
      <c r="AD260" s="3970" t="s">
        <v>290</v>
      </c>
      <c r="AE260" s="3972"/>
      <c r="AF260" s="3970" t="s">
        <v>291</v>
      </c>
      <c r="AG260" s="3972"/>
      <c r="AH260" s="3970" t="s">
        <v>292</v>
      </c>
      <c r="AI260" s="3972"/>
      <c r="AJ260" s="3970" t="s">
        <v>293</v>
      </c>
      <c r="AK260" s="3972"/>
      <c r="AL260" s="3970" t="s">
        <v>129</v>
      </c>
      <c r="AM260" s="4018"/>
      <c r="AN260" s="4017" t="s">
        <v>294</v>
      </c>
      <c r="AO260" s="3962"/>
      <c r="AP260" s="3960" t="s">
        <v>295</v>
      </c>
      <c r="AQ260" s="3962"/>
      <c r="AR260" s="3960" t="s">
        <v>296</v>
      </c>
      <c r="AS260" s="3962"/>
      <c r="AT260" s="3960" t="s">
        <v>297</v>
      </c>
      <c r="AU260" s="4010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206"/>
      <c r="B261" s="3206"/>
      <c r="C261" s="1873" t="s">
        <v>17</v>
      </c>
      <c r="D261" s="1954" t="s">
        <v>18</v>
      </c>
      <c r="E261" s="1569" t="s">
        <v>19</v>
      </c>
      <c r="F261" s="1794" t="s">
        <v>18</v>
      </c>
      <c r="G261" s="1569" t="s">
        <v>19</v>
      </c>
      <c r="H261" s="1794" t="s">
        <v>18</v>
      </c>
      <c r="I261" s="1569" t="s">
        <v>19</v>
      </c>
      <c r="J261" s="1794" t="s">
        <v>18</v>
      </c>
      <c r="K261" s="1569" t="s">
        <v>19</v>
      </c>
      <c r="L261" s="1794" t="s">
        <v>18</v>
      </c>
      <c r="M261" s="1569" t="s">
        <v>19</v>
      </c>
      <c r="N261" s="1794" t="s">
        <v>18</v>
      </c>
      <c r="O261" s="1569" t="s">
        <v>19</v>
      </c>
      <c r="P261" s="1794" t="s">
        <v>18</v>
      </c>
      <c r="Q261" s="1569" t="s">
        <v>19</v>
      </c>
      <c r="R261" s="1794" t="s">
        <v>18</v>
      </c>
      <c r="S261" s="1569" t="s">
        <v>19</v>
      </c>
      <c r="T261" s="1794" t="s">
        <v>18</v>
      </c>
      <c r="U261" s="1569" t="s">
        <v>19</v>
      </c>
      <c r="V261" s="1794" t="s">
        <v>18</v>
      </c>
      <c r="W261" s="1569" t="s">
        <v>19</v>
      </c>
      <c r="X261" s="1794" t="s">
        <v>18</v>
      </c>
      <c r="Y261" s="1569" t="s">
        <v>19</v>
      </c>
      <c r="Z261" s="1794" t="s">
        <v>18</v>
      </c>
      <c r="AA261" s="1569" t="s">
        <v>19</v>
      </c>
      <c r="AB261" s="1794" t="s">
        <v>18</v>
      </c>
      <c r="AC261" s="1569" t="s">
        <v>19</v>
      </c>
      <c r="AD261" s="1794" t="s">
        <v>18</v>
      </c>
      <c r="AE261" s="1569" t="s">
        <v>19</v>
      </c>
      <c r="AF261" s="1794" t="s">
        <v>18</v>
      </c>
      <c r="AG261" s="1569" t="s">
        <v>19</v>
      </c>
      <c r="AH261" s="1794" t="s">
        <v>18</v>
      </c>
      <c r="AI261" s="1569" t="s">
        <v>19</v>
      </c>
      <c r="AJ261" s="1794" t="s">
        <v>18</v>
      </c>
      <c r="AK261" s="1569" t="s">
        <v>19</v>
      </c>
      <c r="AL261" s="1794" t="s">
        <v>18</v>
      </c>
      <c r="AM261" s="556" t="s">
        <v>19</v>
      </c>
      <c r="AN261" s="1794" t="s">
        <v>18</v>
      </c>
      <c r="AO261" s="1569" t="s">
        <v>19</v>
      </c>
      <c r="AP261" s="1794" t="s">
        <v>18</v>
      </c>
      <c r="AQ261" s="1569" t="s">
        <v>19</v>
      </c>
      <c r="AR261" s="1794" t="s">
        <v>18</v>
      </c>
      <c r="AS261" s="1569" t="s">
        <v>19</v>
      </c>
      <c r="AT261" s="1794" t="s">
        <v>18</v>
      </c>
      <c r="AU261" s="556" t="s">
        <v>19</v>
      </c>
      <c r="AV261" s="3177"/>
      <c r="AW261" s="3189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1955" t="s">
        <v>299</v>
      </c>
      <c r="C262" s="1956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1957">
        <f t="shared" ref="D262:E277" si="35">SUM(G262,I262,K262,M262,O262,Q262,S262,U262,W262,Y262,AA262,AC262,AE262,AG262,AI262,AK262,AM262)</f>
        <v>0</v>
      </c>
      <c r="F262" s="1806"/>
      <c r="G262" s="1600"/>
      <c r="H262" s="1806"/>
      <c r="I262" s="1600"/>
      <c r="J262" s="1806"/>
      <c r="K262" s="1600"/>
      <c r="L262" s="1806"/>
      <c r="M262" s="1600"/>
      <c r="N262" s="1806"/>
      <c r="O262" s="1600"/>
      <c r="P262" s="1806"/>
      <c r="Q262" s="1600"/>
      <c r="R262" s="1806"/>
      <c r="S262" s="1600"/>
      <c r="T262" s="1806"/>
      <c r="U262" s="1600"/>
      <c r="V262" s="1806"/>
      <c r="W262" s="1600"/>
      <c r="X262" s="1806"/>
      <c r="Y262" s="1600"/>
      <c r="Z262" s="1806"/>
      <c r="AA262" s="1600"/>
      <c r="AB262" s="1806"/>
      <c r="AC262" s="1600"/>
      <c r="AD262" s="1806"/>
      <c r="AE262" s="1600"/>
      <c r="AF262" s="1806"/>
      <c r="AG262" s="1600"/>
      <c r="AH262" s="1806"/>
      <c r="AI262" s="1600"/>
      <c r="AJ262" s="1806"/>
      <c r="AK262" s="1600"/>
      <c r="AL262" s="1806"/>
      <c r="AM262" s="85"/>
      <c r="AN262" s="1956">
        <f>SUM(AP262,AR262,AT262)</f>
        <v>0</v>
      </c>
      <c r="AO262" s="1956">
        <f>SUM(AQ262,AS262,AU262)</f>
        <v>0</v>
      </c>
      <c r="AP262" s="1806"/>
      <c r="AQ262" s="1600"/>
      <c r="AR262" s="1806"/>
      <c r="AS262" s="1600"/>
      <c r="AT262" s="1806"/>
      <c r="AU262" s="85"/>
      <c r="AV262" s="1807"/>
      <c r="AW262" s="1844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730"/>
      <c r="B264" s="1958" t="s">
        <v>301</v>
      </c>
      <c r="C264" s="1959">
        <f>SUM(D264,E264)</f>
        <v>0</v>
      </c>
      <c r="D264" s="1960">
        <f t="shared" si="35"/>
        <v>0</v>
      </c>
      <c r="E264" s="1961">
        <f t="shared" si="35"/>
        <v>0</v>
      </c>
      <c r="F264" s="1962">
        <f t="shared" ref="F264:AN264" si="36">SUM(F262:F263)</f>
        <v>0</v>
      </c>
      <c r="G264" s="1963">
        <f t="shared" si="36"/>
        <v>0</v>
      </c>
      <c r="H264" s="1962">
        <f t="shared" si="36"/>
        <v>0</v>
      </c>
      <c r="I264" s="1963">
        <f t="shared" si="36"/>
        <v>0</v>
      </c>
      <c r="J264" s="1962">
        <f t="shared" si="36"/>
        <v>0</v>
      </c>
      <c r="K264" s="1964">
        <f t="shared" si="36"/>
        <v>0</v>
      </c>
      <c r="L264" s="1962">
        <f t="shared" si="36"/>
        <v>0</v>
      </c>
      <c r="M264" s="1964">
        <f t="shared" si="36"/>
        <v>0</v>
      </c>
      <c r="N264" s="1962">
        <f t="shared" si="36"/>
        <v>0</v>
      </c>
      <c r="O264" s="1964">
        <f t="shared" si="36"/>
        <v>0</v>
      </c>
      <c r="P264" s="1962">
        <f t="shared" si="36"/>
        <v>0</v>
      </c>
      <c r="Q264" s="1964">
        <f t="shared" si="36"/>
        <v>0</v>
      </c>
      <c r="R264" s="1962">
        <f t="shared" si="36"/>
        <v>0</v>
      </c>
      <c r="S264" s="1964">
        <f t="shared" si="36"/>
        <v>0</v>
      </c>
      <c r="T264" s="1962">
        <f t="shared" si="36"/>
        <v>0</v>
      </c>
      <c r="U264" s="1964">
        <f t="shared" si="36"/>
        <v>0</v>
      </c>
      <c r="V264" s="1962">
        <f t="shared" si="36"/>
        <v>0</v>
      </c>
      <c r="W264" s="1964">
        <f t="shared" si="36"/>
        <v>0</v>
      </c>
      <c r="X264" s="1962">
        <f t="shared" si="36"/>
        <v>0</v>
      </c>
      <c r="Y264" s="1964">
        <f t="shared" si="36"/>
        <v>0</v>
      </c>
      <c r="Z264" s="1962">
        <f t="shared" si="36"/>
        <v>0</v>
      </c>
      <c r="AA264" s="1964">
        <f t="shared" si="36"/>
        <v>0</v>
      </c>
      <c r="AB264" s="1962">
        <f t="shared" si="36"/>
        <v>0</v>
      </c>
      <c r="AC264" s="1964">
        <f t="shared" si="36"/>
        <v>0</v>
      </c>
      <c r="AD264" s="1962">
        <f t="shared" si="36"/>
        <v>0</v>
      </c>
      <c r="AE264" s="1964">
        <f t="shared" si="36"/>
        <v>0</v>
      </c>
      <c r="AF264" s="1962">
        <f t="shared" si="36"/>
        <v>0</v>
      </c>
      <c r="AG264" s="1964">
        <f t="shared" si="36"/>
        <v>0</v>
      </c>
      <c r="AH264" s="1962">
        <f t="shared" si="36"/>
        <v>0</v>
      </c>
      <c r="AI264" s="1964">
        <f t="shared" si="36"/>
        <v>0</v>
      </c>
      <c r="AJ264" s="1962">
        <f t="shared" si="36"/>
        <v>0</v>
      </c>
      <c r="AK264" s="1964">
        <f t="shared" si="36"/>
        <v>0</v>
      </c>
      <c r="AL264" s="1965">
        <f t="shared" si="36"/>
        <v>0</v>
      </c>
      <c r="AM264" s="1966">
        <f>SUM(AM262:AM263)</f>
        <v>0</v>
      </c>
      <c r="AN264" s="1959">
        <f t="shared" si="36"/>
        <v>0</v>
      </c>
      <c r="AO264" s="1959">
        <f>SUM(AO262:AO263)</f>
        <v>0</v>
      </c>
      <c r="AP264" s="1962">
        <f>SUM(AP262:AP263)</f>
        <v>0</v>
      </c>
      <c r="AQ264" s="1964">
        <f t="shared" ref="AQ264:AW264" si="37">SUM(AQ262:AQ263)</f>
        <v>0</v>
      </c>
      <c r="AR264" s="1962">
        <f t="shared" si="37"/>
        <v>0</v>
      </c>
      <c r="AS264" s="1964">
        <f t="shared" si="37"/>
        <v>0</v>
      </c>
      <c r="AT264" s="1965">
        <f t="shared" si="37"/>
        <v>0</v>
      </c>
      <c r="AU264" s="1966">
        <f t="shared" si="37"/>
        <v>0</v>
      </c>
      <c r="AV264" s="1963">
        <f>SUM(AV262:AV263)</f>
        <v>0</v>
      </c>
      <c r="AW264" s="1967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1955" t="s">
        <v>299</v>
      </c>
      <c r="C265" s="1956">
        <f t="shared" si="34"/>
        <v>0</v>
      </c>
      <c r="D265" s="559">
        <f t="shared" si="35"/>
        <v>0</v>
      </c>
      <c r="E265" s="1957">
        <f t="shared" si="35"/>
        <v>0</v>
      </c>
      <c r="F265" s="1806"/>
      <c r="G265" s="1600"/>
      <c r="H265" s="1806"/>
      <c r="I265" s="1600"/>
      <c r="J265" s="1806"/>
      <c r="K265" s="1600"/>
      <c r="L265" s="1806"/>
      <c r="M265" s="1600"/>
      <c r="N265" s="1806"/>
      <c r="O265" s="1600"/>
      <c r="P265" s="1806"/>
      <c r="Q265" s="1600"/>
      <c r="R265" s="1806"/>
      <c r="S265" s="1600"/>
      <c r="T265" s="1806"/>
      <c r="U265" s="1600"/>
      <c r="V265" s="1806"/>
      <c r="W265" s="1600"/>
      <c r="X265" s="1806"/>
      <c r="Y265" s="1600"/>
      <c r="Z265" s="1806"/>
      <c r="AA265" s="1600"/>
      <c r="AB265" s="1806"/>
      <c r="AC265" s="1600"/>
      <c r="AD265" s="1806"/>
      <c r="AE265" s="1600"/>
      <c r="AF265" s="1806"/>
      <c r="AG265" s="1600"/>
      <c r="AH265" s="1806"/>
      <c r="AI265" s="1600"/>
      <c r="AJ265" s="1806"/>
      <c r="AK265" s="1600"/>
      <c r="AL265" s="1806"/>
      <c r="AM265" s="85"/>
      <c r="AN265" s="1968"/>
      <c r="AO265" s="1968"/>
      <c r="AP265" s="1969"/>
      <c r="AQ265" s="1753"/>
      <c r="AR265" s="1969"/>
      <c r="AS265" s="1753"/>
      <c r="AT265" s="1969"/>
      <c r="AU265" s="577"/>
      <c r="AV265" s="1970"/>
      <c r="AW265" s="1971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730"/>
      <c r="B271" s="1958" t="s">
        <v>301</v>
      </c>
      <c r="C271" s="1959">
        <f t="shared" si="34"/>
        <v>0</v>
      </c>
      <c r="D271" s="1960">
        <f t="shared" si="35"/>
        <v>0</v>
      </c>
      <c r="E271" s="1961">
        <f t="shared" si="35"/>
        <v>0</v>
      </c>
      <c r="F271" s="1962">
        <f t="shared" ref="F271:AM271" si="38">SUM(F265:F270)</f>
        <v>0</v>
      </c>
      <c r="G271" s="1963">
        <f t="shared" si="38"/>
        <v>0</v>
      </c>
      <c r="H271" s="1962">
        <f t="shared" si="38"/>
        <v>0</v>
      </c>
      <c r="I271" s="1963">
        <f t="shared" si="38"/>
        <v>0</v>
      </c>
      <c r="J271" s="1962">
        <f t="shared" si="38"/>
        <v>0</v>
      </c>
      <c r="K271" s="1964">
        <f t="shared" si="38"/>
        <v>0</v>
      </c>
      <c r="L271" s="1962">
        <f t="shared" si="38"/>
        <v>0</v>
      </c>
      <c r="M271" s="1964">
        <f t="shared" si="38"/>
        <v>0</v>
      </c>
      <c r="N271" s="1962">
        <f t="shared" si="38"/>
        <v>0</v>
      </c>
      <c r="O271" s="1964">
        <f t="shared" si="38"/>
        <v>0</v>
      </c>
      <c r="P271" s="1962">
        <f t="shared" si="38"/>
        <v>0</v>
      </c>
      <c r="Q271" s="1964">
        <f t="shared" si="38"/>
        <v>0</v>
      </c>
      <c r="R271" s="1962">
        <f t="shared" si="38"/>
        <v>0</v>
      </c>
      <c r="S271" s="1964">
        <f t="shared" si="38"/>
        <v>0</v>
      </c>
      <c r="T271" s="1962">
        <f t="shared" si="38"/>
        <v>0</v>
      </c>
      <c r="U271" s="1964">
        <f t="shared" si="38"/>
        <v>0</v>
      </c>
      <c r="V271" s="1962">
        <f t="shared" si="38"/>
        <v>0</v>
      </c>
      <c r="W271" s="1964">
        <f t="shared" si="38"/>
        <v>0</v>
      </c>
      <c r="X271" s="1962">
        <f t="shared" si="38"/>
        <v>0</v>
      </c>
      <c r="Y271" s="1964">
        <f t="shared" si="38"/>
        <v>0</v>
      </c>
      <c r="Z271" s="1962">
        <f t="shared" si="38"/>
        <v>0</v>
      </c>
      <c r="AA271" s="1964">
        <f t="shared" si="38"/>
        <v>0</v>
      </c>
      <c r="AB271" s="1962">
        <f t="shared" si="38"/>
        <v>0</v>
      </c>
      <c r="AC271" s="1964">
        <f t="shared" si="38"/>
        <v>0</v>
      </c>
      <c r="AD271" s="1962">
        <f t="shared" si="38"/>
        <v>0</v>
      </c>
      <c r="AE271" s="1964">
        <f t="shared" si="38"/>
        <v>0</v>
      </c>
      <c r="AF271" s="1962">
        <f t="shared" si="38"/>
        <v>0</v>
      </c>
      <c r="AG271" s="1964">
        <f t="shared" si="38"/>
        <v>0</v>
      </c>
      <c r="AH271" s="1962">
        <f t="shared" si="38"/>
        <v>0</v>
      </c>
      <c r="AI271" s="1964">
        <f t="shared" si="38"/>
        <v>0</v>
      </c>
      <c r="AJ271" s="1962">
        <f t="shared" si="38"/>
        <v>0</v>
      </c>
      <c r="AK271" s="1964">
        <f t="shared" si="38"/>
        <v>0</v>
      </c>
      <c r="AL271" s="1965">
        <f t="shared" si="38"/>
        <v>0</v>
      </c>
      <c r="AM271" s="1966">
        <f t="shared" si="38"/>
        <v>0</v>
      </c>
      <c r="AN271" s="1972"/>
      <c r="AO271" s="1972"/>
      <c r="AP271" s="1973"/>
      <c r="AQ271" s="1974"/>
      <c r="AR271" s="1973"/>
      <c r="AS271" s="1974"/>
      <c r="AT271" s="1975"/>
      <c r="AU271" s="1976"/>
      <c r="AV271" s="1977"/>
      <c r="AW271" s="1978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1955" t="s">
        <v>299</v>
      </c>
      <c r="C272" s="1956">
        <f t="shared" si="34"/>
        <v>0</v>
      </c>
      <c r="D272" s="559">
        <f t="shared" si="35"/>
        <v>0</v>
      </c>
      <c r="E272" s="1957">
        <f t="shared" si="35"/>
        <v>0</v>
      </c>
      <c r="F272" s="1806"/>
      <c r="G272" s="1600"/>
      <c r="H272" s="1806"/>
      <c r="I272" s="1600"/>
      <c r="J272" s="1806"/>
      <c r="K272" s="1600"/>
      <c r="L272" s="1806"/>
      <c r="M272" s="1600"/>
      <c r="N272" s="1806"/>
      <c r="O272" s="1600"/>
      <c r="P272" s="1806"/>
      <c r="Q272" s="1600"/>
      <c r="R272" s="1806"/>
      <c r="S272" s="1600"/>
      <c r="T272" s="1806"/>
      <c r="U272" s="1600"/>
      <c r="V272" s="1806"/>
      <c r="W272" s="1600"/>
      <c r="X272" s="1806"/>
      <c r="Y272" s="1600"/>
      <c r="Z272" s="1806"/>
      <c r="AA272" s="1600"/>
      <c r="AB272" s="1806"/>
      <c r="AC272" s="1600"/>
      <c r="AD272" s="1806"/>
      <c r="AE272" s="1600"/>
      <c r="AF272" s="1806"/>
      <c r="AG272" s="1600"/>
      <c r="AH272" s="1806"/>
      <c r="AI272" s="1600"/>
      <c r="AJ272" s="1806"/>
      <c r="AK272" s="1600"/>
      <c r="AL272" s="1806"/>
      <c r="AM272" s="85"/>
      <c r="AN272" s="1968"/>
      <c r="AO272" s="1968"/>
      <c r="AP272" s="1969"/>
      <c r="AQ272" s="1753"/>
      <c r="AR272" s="1969"/>
      <c r="AS272" s="1753"/>
      <c r="AT272" s="1969"/>
      <c r="AU272" s="577"/>
      <c r="AV272" s="1970"/>
      <c r="AW272" s="1971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730"/>
      <c r="B278" s="1958" t="s">
        <v>301</v>
      </c>
      <c r="C278" s="1959">
        <f t="shared" si="34"/>
        <v>0</v>
      </c>
      <c r="D278" s="1960">
        <f t="shared" ref="D278:E293" si="39">SUM(F278,H278,J278,L278,N278,P278,R278,T278,V278,X278,Z278,AB278,AD278,AF278,AH278,AJ278,AL278)</f>
        <v>0</v>
      </c>
      <c r="E278" s="1961">
        <f t="shared" si="39"/>
        <v>0</v>
      </c>
      <c r="F278" s="1962">
        <f t="shared" ref="F278:AM278" si="40">SUM(F272:F277)</f>
        <v>0</v>
      </c>
      <c r="G278" s="1963">
        <f t="shared" si="40"/>
        <v>0</v>
      </c>
      <c r="H278" s="1962">
        <f t="shared" si="40"/>
        <v>0</v>
      </c>
      <c r="I278" s="1963">
        <f t="shared" si="40"/>
        <v>0</v>
      </c>
      <c r="J278" s="1962">
        <f t="shared" si="40"/>
        <v>0</v>
      </c>
      <c r="K278" s="1964">
        <f t="shared" si="40"/>
        <v>0</v>
      </c>
      <c r="L278" s="1962">
        <f t="shared" si="40"/>
        <v>0</v>
      </c>
      <c r="M278" s="1964">
        <f t="shared" si="40"/>
        <v>0</v>
      </c>
      <c r="N278" s="1962">
        <f t="shared" si="40"/>
        <v>0</v>
      </c>
      <c r="O278" s="1964">
        <f t="shared" si="40"/>
        <v>0</v>
      </c>
      <c r="P278" s="1962">
        <f t="shared" si="40"/>
        <v>0</v>
      </c>
      <c r="Q278" s="1964">
        <f t="shared" si="40"/>
        <v>0</v>
      </c>
      <c r="R278" s="1962">
        <f t="shared" si="40"/>
        <v>0</v>
      </c>
      <c r="S278" s="1964">
        <f t="shared" si="40"/>
        <v>0</v>
      </c>
      <c r="T278" s="1962">
        <f t="shared" si="40"/>
        <v>0</v>
      </c>
      <c r="U278" s="1964">
        <f t="shared" si="40"/>
        <v>0</v>
      </c>
      <c r="V278" s="1962">
        <f t="shared" si="40"/>
        <v>0</v>
      </c>
      <c r="W278" s="1964">
        <f t="shared" si="40"/>
        <v>0</v>
      </c>
      <c r="X278" s="1962">
        <f t="shared" si="40"/>
        <v>0</v>
      </c>
      <c r="Y278" s="1964">
        <f t="shared" si="40"/>
        <v>0</v>
      </c>
      <c r="Z278" s="1962">
        <f t="shared" si="40"/>
        <v>0</v>
      </c>
      <c r="AA278" s="1964">
        <f t="shared" si="40"/>
        <v>0</v>
      </c>
      <c r="AB278" s="1962">
        <f t="shared" si="40"/>
        <v>0</v>
      </c>
      <c r="AC278" s="1964">
        <f t="shared" si="40"/>
        <v>0</v>
      </c>
      <c r="AD278" s="1962">
        <f t="shared" si="40"/>
        <v>0</v>
      </c>
      <c r="AE278" s="1964">
        <f t="shared" si="40"/>
        <v>0</v>
      </c>
      <c r="AF278" s="1962">
        <f t="shared" si="40"/>
        <v>0</v>
      </c>
      <c r="AG278" s="1964">
        <f t="shared" si="40"/>
        <v>0</v>
      </c>
      <c r="AH278" s="1962">
        <f t="shared" si="40"/>
        <v>0</v>
      </c>
      <c r="AI278" s="1964">
        <f t="shared" si="40"/>
        <v>0</v>
      </c>
      <c r="AJ278" s="1962">
        <f t="shared" si="40"/>
        <v>0</v>
      </c>
      <c r="AK278" s="1964">
        <f t="shared" si="40"/>
        <v>0</v>
      </c>
      <c r="AL278" s="1965">
        <f t="shared" si="40"/>
        <v>0</v>
      </c>
      <c r="AM278" s="1966">
        <f t="shared" si="40"/>
        <v>0</v>
      </c>
      <c r="AN278" s="1972"/>
      <c r="AO278" s="1972"/>
      <c r="AP278" s="1973"/>
      <c r="AQ278" s="1974"/>
      <c r="AR278" s="1973"/>
      <c r="AS278" s="1974"/>
      <c r="AT278" s="1975"/>
      <c r="AU278" s="1976"/>
      <c r="AV278" s="1977"/>
      <c r="AW278" s="1978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1955" t="s">
        <v>299</v>
      </c>
      <c r="C279" s="1956">
        <f t="shared" si="34"/>
        <v>0</v>
      </c>
      <c r="D279" s="559">
        <f t="shared" si="39"/>
        <v>0</v>
      </c>
      <c r="E279" s="1957">
        <f t="shared" si="39"/>
        <v>0</v>
      </c>
      <c r="F279" s="1806"/>
      <c r="G279" s="1600"/>
      <c r="H279" s="1806"/>
      <c r="I279" s="1600"/>
      <c r="J279" s="1806"/>
      <c r="K279" s="1600"/>
      <c r="L279" s="1806"/>
      <c r="M279" s="1600"/>
      <c r="N279" s="1806"/>
      <c r="O279" s="1600"/>
      <c r="P279" s="1806"/>
      <c r="Q279" s="1600"/>
      <c r="R279" s="1806"/>
      <c r="S279" s="1600"/>
      <c r="T279" s="1806"/>
      <c r="U279" s="1600"/>
      <c r="V279" s="1806"/>
      <c r="W279" s="1600"/>
      <c r="X279" s="1806"/>
      <c r="Y279" s="1600"/>
      <c r="Z279" s="1806"/>
      <c r="AA279" s="1600"/>
      <c r="AB279" s="1806"/>
      <c r="AC279" s="1600"/>
      <c r="AD279" s="1806"/>
      <c r="AE279" s="1600"/>
      <c r="AF279" s="1806"/>
      <c r="AG279" s="1600"/>
      <c r="AH279" s="1806"/>
      <c r="AI279" s="1600"/>
      <c r="AJ279" s="1806"/>
      <c r="AK279" s="1600"/>
      <c r="AL279" s="1806"/>
      <c r="AM279" s="85"/>
      <c r="AN279" s="1968"/>
      <c r="AO279" s="1968"/>
      <c r="AP279" s="1969"/>
      <c r="AQ279" s="1753"/>
      <c r="AR279" s="1969"/>
      <c r="AS279" s="1753"/>
      <c r="AT279" s="1969"/>
      <c r="AU279" s="577"/>
      <c r="AV279" s="1970"/>
      <c r="AW279" s="1971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730"/>
      <c r="B290" s="1958" t="s">
        <v>301</v>
      </c>
      <c r="C290" s="1959">
        <f>SUM(D290,E290)</f>
        <v>0</v>
      </c>
      <c r="D290" s="1960">
        <f t="shared" si="39"/>
        <v>0</v>
      </c>
      <c r="E290" s="1961">
        <f t="shared" si="39"/>
        <v>0</v>
      </c>
      <c r="F290" s="1962">
        <f t="shared" ref="F290:AM290" si="41">SUM(F279:F289)</f>
        <v>0</v>
      </c>
      <c r="G290" s="1963">
        <f t="shared" si="41"/>
        <v>0</v>
      </c>
      <c r="H290" s="1962">
        <f t="shared" si="41"/>
        <v>0</v>
      </c>
      <c r="I290" s="1963">
        <f t="shared" si="41"/>
        <v>0</v>
      </c>
      <c r="J290" s="1962">
        <f t="shared" si="41"/>
        <v>0</v>
      </c>
      <c r="K290" s="1964">
        <f t="shared" si="41"/>
        <v>0</v>
      </c>
      <c r="L290" s="1962">
        <f t="shared" si="41"/>
        <v>0</v>
      </c>
      <c r="M290" s="1964">
        <f t="shared" si="41"/>
        <v>0</v>
      </c>
      <c r="N290" s="1962">
        <f t="shared" si="41"/>
        <v>0</v>
      </c>
      <c r="O290" s="1964">
        <f t="shared" si="41"/>
        <v>0</v>
      </c>
      <c r="P290" s="1962">
        <f t="shared" si="41"/>
        <v>0</v>
      </c>
      <c r="Q290" s="1964">
        <f t="shared" si="41"/>
        <v>0</v>
      </c>
      <c r="R290" s="1962">
        <f t="shared" si="41"/>
        <v>0</v>
      </c>
      <c r="S290" s="1964">
        <f t="shared" si="41"/>
        <v>0</v>
      </c>
      <c r="T290" s="1962">
        <f t="shared" si="41"/>
        <v>0</v>
      </c>
      <c r="U290" s="1964">
        <f t="shared" si="41"/>
        <v>0</v>
      </c>
      <c r="V290" s="1962">
        <f t="shared" si="41"/>
        <v>0</v>
      </c>
      <c r="W290" s="1964">
        <f t="shared" si="41"/>
        <v>0</v>
      </c>
      <c r="X290" s="1962">
        <f t="shared" si="41"/>
        <v>0</v>
      </c>
      <c r="Y290" s="1964">
        <f t="shared" si="41"/>
        <v>0</v>
      </c>
      <c r="Z290" s="1962">
        <f t="shared" si="41"/>
        <v>0</v>
      </c>
      <c r="AA290" s="1964">
        <f t="shared" si="41"/>
        <v>0</v>
      </c>
      <c r="AB290" s="1962">
        <f t="shared" si="41"/>
        <v>0</v>
      </c>
      <c r="AC290" s="1964">
        <f t="shared" si="41"/>
        <v>0</v>
      </c>
      <c r="AD290" s="1962">
        <f t="shared" si="41"/>
        <v>0</v>
      </c>
      <c r="AE290" s="1964">
        <f t="shared" si="41"/>
        <v>0</v>
      </c>
      <c r="AF290" s="1962">
        <f t="shared" si="41"/>
        <v>0</v>
      </c>
      <c r="AG290" s="1964">
        <f t="shared" si="41"/>
        <v>0</v>
      </c>
      <c r="AH290" s="1962">
        <f t="shared" si="41"/>
        <v>0</v>
      </c>
      <c r="AI290" s="1964">
        <f t="shared" si="41"/>
        <v>0</v>
      </c>
      <c r="AJ290" s="1962">
        <f t="shared" si="41"/>
        <v>0</v>
      </c>
      <c r="AK290" s="1964">
        <f t="shared" si="41"/>
        <v>0</v>
      </c>
      <c r="AL290" s="1965">
        <f t="shared" si="41"/>
        <v>0</v>
      </c>
      <c r="AM290" s="1966">
        <f t="shared" si="41"/>
        <v>0</v>
      </c>
      <c r="AN290" s="1972"/>
      <c r="AO290" s="1972"/>
      <c r="AP290" s="1973"/>
      <c r="AQ290" s="1974"/>
      <c r="AR290" s="1973"/>
      <c r="AS290" s="1974"/>
      <c r="AT290" s="1975"/>
      <c r="AU290" s="1976"/>
      <c r="AV290" s="1977"/>
      <c r="AW290" s="1978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1955" t="s">
        <v>315</v>
      </c>
      <c r="C291" s="1956">
        <f>SUM(D291,E291)</f>
        <v>0</v>
      </c>
      <c r="D291" s="559">
        <f t="shared" si="39"/>
        <v>0</v>
      </c>
      <c r="E291" s="1957">
        <f t="shared" si="39"/>
        <v>0</v>
      </c>
      <c r="F291" s="1806"/>
      <c r="G291" s="1600"/>
      <c r="H291" s="1806"/>
      <c r="I291" s="1600"/>
      <c r="J291" s="1806"/>
      <c r="K291" s="1600"/>
      <c r="L291" s="1806"/>
      <c r="M291" s="1600"/>
      <c r="N291" s="1806"/>
      <c r="O291" s="1600"/>
      <c r="P291" s="1806"/>
      <c r="Q291" s="1600"/>
      <c r="R291" s="1806"/>
      <c r="S291" s="1600"/>
      <c r="T291" s="1806"/>
      <c r="U291" s="1600"/>
      <c r="V291" s="1806"/>
      <c r="W291" s="1600"/>
      <c r="X291" s="1806"/>
      <c r="Y291" s="1600"/>
      <c r="Z291" s="1806"/>
      <c r="AA291" s="1600"/>
      <c r="AB291" s="1806"/>
      <c r="AC291" s="1600"/>
      <c r="AD291" s="1806"/>
      <c r="AE291" s="1600"/>
      <c r="AF291" s="1806"/>
      <c r="AG291" s="1600"/>
      <c r="AH291" s="1806"/>
      <c r="AI291" s="1600"/>
      <c r="AJ291" s="1806"/>
      <c r="AK291" s="1600"/>
      <c r="AL291" s="1806"/>
      <c r="AM291" s="85"/>
      <c r="AN291" s="1968"/>
      <c r="AO291" s="1968"/>
      <c r="AP291" s="1969"/>
      <c r="AQ291" s="1753"/>
      <c r="AR291" s="1969"/>
      <c r="AS291" s="1753"/>
      <c r="AT291" s="1969"/>
      <c r="AU291" s="577"/>
      <c r="AV291" s="1970"/>
      <c r="AW291" s="1971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730"/>
      <c r="B302" s="1958" t="s">
        <v>301</v>
      </c>
      <c r="C302" s="1959">
        <f t="shared" si="42"/>
        <v>0</v>
      </c>
      <c r="D302" s="1960">
        <f>SUM(F302,H302,J302,L302,N302,P302,R302,T302,V302,X302,Z302,AB302,AD302,AF302,AH302,AJ302,AL302)</f>
        <v>0</v>
      </c>
      <c r="E302" s="1961">
        <f t="shared" si="43"/>
        <v>0</v>
      </c>
      <c r="F302" s="1962">
        <f t="shared" ref="F302:AM302" si="44">SUM(F291:F301)</f>
        <v>0</v>
      </c>
      <c r="G302" s="1963">
        <f t="shared" si="44"/>
        <v>0</v>
      </c>
      <c r="H302" s="1962">
        <f t="shared" si="44"/>
        <v>0</v>
      </c>
      <c r="I302" s="1963">
        <f t="shared" si="44"/>
        <v>0</v>
      </c>
      <c r="J302" s="1962">
        <f t="shared" si="44"/>
        <v>0</v>
      </c>
      <c r="K302" s="1964">
        <f t="shared" si="44"/>
        <v>0</v>
      </c>
      <c r="L302" s="1962">
        <f t="shared" si="44"/>
        <v>0</v>
      </c>
      <c r="M302" s="1964">
        <f t="shared" si="44"/>
        <v>0</v>
      </c>
      <c r="N302" s="1962">
        <f t="shared" si="44"/>
        <v>0</v>
      </c>
      <c r="O302" s="1964">
        <f t="shared" si="44"/>
        <v>0</v>
      </c>
      <c r="P302" s="1962">
        <f t="shared" si="44"/>
        <v>0</v>
      </c>
      <c r="Q302" s="1964">
        <f t="shared" si="44"/>
        <v>0</v>
      </c>
      <c r="R302" s="1962">
        <f t="shared" si="44"/>
        <v>0</v>
      </c>
      <c r="S302" s="1964">
        <f t="shared" si="44"/>
        <v>0</v>
      </c>
      <c r="T302" s="1962">
        <f t="shared" si="44"/>
        <v>0</v>
      </c>
      <c r="U302" s="1964">
        <f t="shared" si="44"/>
        <v>0</v>
      </c>
      <c r="V302" s="1962">
        <f t="shared" si="44"/>
        <v>0</v>
      </c>
      <c r="W302" s="1964">
        <f t="shared" si="44"/>
        <v>0</v>
      </c>
      <c r="X302" s="1962">
        <f t="shared" si="44"/>
        <v>0</v>
      </c>
      <c r="Y302" s="1964">
        <f t="shared" si="44"/>
        <v>0</v>
      </c>
      <c r="Z302" s="1962">
        <f t="shared" si="44"/>
        <v>0</v>
      </c>
      <c r="AA302" s="1964">
        <f t="shared" si="44"/>
        <v>0</v>
      </c>
      <c r="AB302" s="1962">
        <f t="shared" si="44"/>
        <v>0</v>
      </c>
      <c r="AC302" s="1964">
        <f t="shared" si="44"/>
        <v>0</v>
      </c>
      <c r="AD302" s="1962">
        <f t="shared" si="44"/>
        <v>0</v>
      </c>
      <c r="AE302" s="1964">
        <f t="shared" si="44"/>
        <v>0</v>
      </c>
      <c r="AF302" s="1962">
        <f t="shared" si="44"/>
        <v>0</v>
      </c>
      <c r="AG302" s="1964">
        <f t="shared" si="44"/>
        <v>0</v>
      </c>
      <c r="AH302" s="1962">
        <f t="shared" si="44"/>
        <v>0</v>
      </c>
      <c r="AI302" s="1964">
        <f t="shared" si="44"/>
        <v>0</v>
      </c>
      <c r="AJ302" s="1962">
        <f t="shared" si="44"/>
        <v>0</v>
      </c>
      <c r="AK302" s="1964">
        <f t="shared" si="44"/>
        <v>0</v>
      </c>
      <c r="AL302" s="1965">
        <f t="shared" si="44"/>
        <v>0</v>
      </c>
      <c r="AM302" s="1966">
        <f t="shared" si="44"/>
        <v>0</v>
      </c>
      <c r="AN302" s="1972"/>
      <c r="AO302" s="1972"/>
      <c r="AP302" s="1973"/>
      <c r="AQ302" s="1974"/>
      <c r="AR302" s="1973"/>
      <c r="AS302" s="1974"/>
      <c r="AT302" s="1975"/>
      <c r="AU302" s="1976"/>
      <c r="AV302" s="1977"/>
      <c r="AW302" s="1978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1955" t="s">
        <v>299</v>
      </c>
      <c r="C303" s="1956">
        <f t="shared" si="42"/>
        <v>0</v>
      </c>
      <c r="D303" s="559">
        <f t="shared" si="43"/>
        <v>0</v>
      </c>
      <c r="E303" s="1957">
        <f t="shared" si="43"/>
        <v>0</v>
      </c>
      <c r="F303" s="1806"/>
      <c r="G303" s="1600"/>
      <c r="H303" s="1806"/>
      <c r="I303" s="1600"/>
      <c r="J303" s="1806"/>
      <c r="K303" s="1600"/>
      <c r="L303" s="1806"/>
      <c r="M303" s="1600"/>
      <c r="N303" s="1806"/>
      <c r="O303" s="1600"/>
      <c r="P303" s="1806"/>
      <c r="Q303" s="1600"/>
      <c r="R303" s="1806"/>
      <c r="S303" s="1600"/>
      <c r="T303" s="1806"/>
      <c r="U303" s="1600"/>
      <c r="V303" s="1806"/>
      <c r="W303" s="1600"/>
      <c r="X303" s="1806"/>
      <c r="Y303" s="1600"/>
      <c r="Z303" s="1806"/>
      <c r="AA303" s="1600"/>
      <c r="AB303" s="1806"/>
      <c r="AC303" s="1600"/>
      <c r="AD303" s="1806"/>
      <c r="AE303" s="1600"/>
      <c r="AF303" s="1806"/>
      <c r="AG303" s="1600"/>
      <c r="AH303" s="1806"/>
      <c r="AI303" s="1600"/>
      <c r="AJ303" s="1806"/>
      <c r="AK303" s="1600"/>
      <c r="AL303" s="1806"/>
      <c r="AM303" s="85"/>
      <c r="AN303" s="1968"/>
      <c r="AO303" s="1968"/>
      <c r="AP303" s="1969"/>
      <c r="AQ303" s="1753"/>
      <c r="AR303" s="1969"/>
      <c r="AS303" s="1753"/>
      <c r="AT303" s="1969"/>
      <c r="AU303" s="577"/>
      <c r="AV303" s="1970"/>
      <c r="AW303" s="1971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730"/>
      <c r="B309" s="1958" t="s">
        <v>301</v>
      </c>
      <c r="C309" s="1959">
        <f t="shared" si="42"/>
        <v>0</v>
      </c>
      <c r="D309" s="1960">
        <f t="shared" si="43"/>
        <v>0</v>
      </c>
      <c r="E309" s="1979">
        <f t="shared" si="43"/>
        <v>0</v>
      </c>
      <c r="F309" s="1980">
        <f t="shared" ref="F309:AL309" si="45">SUM(F303:F308)</f>
        <v>0</v>
      </c>
      <c r="G309" s="1964">
        <f t="shared" si="45"/>
        <v>0</v>
      </c>
      <c r="H309" s="1980">
        <f>SUM(H303:H308)</f>
        <v>0</v>
      </c>
      <c r="I309" s="1964">
        <f t="shared" si="45"/>
        <v>0</v>
      </c>
      <c r="J309" s="1980">
        <f t="shared" si="45"/>
        <v>0</v>
      </c>
      <c r="K309" s="1964">
        <f t="shared" si="45"/>
        <v>0</v>
      </c>
      <c r="L309" s="1980">
        <f t="shared" si="45"/>
        <v>0</v>
      </c>
      <c r="M309" s="1964">
        <f t="shared" si="45"/>
        <v>0</v>
      </c>
      <c r="N309" s="1980">
        <f t="shared" si="45"/>
        <v>0</v>
      </c>
      <c r="O309" s="1964">
        <f t="shared" si="45"/>
        <v>0</v>
      </c>
      <c r="P309" s="1980">
        <f t="shared" si="45"/>
        <v>0</v>
      </c>
      <c r="Q309" s="1964">
        <f t="shared" si="45"/>
        <v>0</v>
      </c>
      <c r="R309" s="1980">
        <f t="shared" si="45"/>
        <v>0</v>
      </c>
      <c r="S309" s="1964">
        <f t="shared" si="45"/>
        <v>0</v>
      </c>
      <c r="T309" s="1980">
        <f t="shared" si="45"/>
        <v>0</v>
      </c>
      <c r="U309" s="1964">
        <f t="shared" si="45"/>
        <v>0</v>
      </c>
      <c r="V309" s="1980">
        <f t="shared" si="45"/>
        <v>0</v>
      </c>
      <c r="W309" s="1964">
        <f t="shared" si="45"/>
        <v>0</v>
      </c>
      <c r="X309" s="1980">
        <f t="shared" si="45"/>
        <v>0</v>
      </c>
      <c r="Y309" s="1964">
        <f t="shared" si="45"/>
        <v>0</v>
      </c>
      <c r="Z309" s="1980">
        <f t="shared" si="45"/>
        <v>0</v>
      </c>
      <c r="AA309" s="1964">
        <f t="shared" si="45"/>
        <v>0</v>
      </c>
      <c r="AB309" s="1980">
        <f t="shared" si="45"/>
        <v>0</v>
      </c>
      <c r="AC309" s="1964">
        <f t="shared" si="45"/>
        <v>0</v>
      </c>
      <c r="AD309" s="1980">
        <f t="shared" si="45"/>
        <v>0</v>
      </c>
      <c r="AE309" s="1964">
        <f t="shared" si="45"/>
        <v>0</v>
      </c>
      <c r="AF309" s="1980">
        <f t="shared" si="45"/>
        <v>0</v>
      </c>
      <c r="AG309" s="1964">
        <f t="shared" si="45"/>
        <v>0</v>
      </c>
      <c r="AH309" s="1980">
        <f t="shared" si="45"/>
        <v>0</v>
      </c>
      <c r="AI309" s="1964">
        <f t="shared" si="45"/>
        <v>0</v>
      </c>
      <c r="AJ309" s="1980">
        <f t="shared" si="45"/>
        <v>0</v>
      </c>
      <c r="AK309" s="1964">
        <f t="shared" si="45"/>
        <v>0</v>
      </c>
      <c r="AL309" s="1981">
        <f t="shared" si="45"/>
        <v>0</v>
      </c>
      <c r="AM309" s="1966">
        <f>SUM(AM303:AM308)</f>
        <v>0</v>
      </c>
      <c r="AN309" s="1982"/>
      <c r="AO309" s="1982"/>
      <c r="AP309" s="1983"/>
      <c r="AQ309" s="1984"/>
      <c r="AR309" s="1983"/>
      <c r="AS309" s="1984"/>
      <c r="AT309" s="1985"/>
      <c r="AU309" s="1986"/>
      <c r="AV309" s="1987"/>
      <c r="AW309" s="1988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824" t="s">
        <v>319</v>
      </c>
      <c r="B310" s="3824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339">
        <f>SUM(F264,F271,F278,F290,F302,F309)</f>
        <v>0</v>
      </c>
      <c r="G310" s="617">
        <f>SUM(G264,G271,G278,G290,G302,G309)</f>
        <v>0</v>
      </c>
      <c r="H310" s="1339">
        <f t="shared" ref="H310:AM310" si="46">SUM(H264,H271,H278,H290,H302,H309)</f>
        <v>0</v>
      </c>
      <c r="I310" s="617">
        <f t="shared" si="46"/>
        <v>0</v>
      </c>
      <c r="J310" s="1339">
        <f t="shared" si="46"/>
        <v>0</v>
      </c>
      <c r="K310" s="617">
        <f t="shared" si="46"/>
        <v>0</v>
      </c>
      <c r="L310" s="1339">
        <f t="shared" si="46"/>
        <v>0</v>
      </c>
      <c r="M310" s="617">
        <f>SUM(M264,M271,M278,M290,M302,M309)</f>
        <v>0</v>
      </c>
      <c r="N310" s="1339">
        <f t="shared" si="46"/>
        <v>0</v>
      </c>
      <c r="O310" s="617">
        <f t="shared" si="46"/>
        <v>0</v>
      </c>
      <c r="P310" s="1339">
        <f t="shared" si="46"/>
        <v>0</v>
      </c>
      <c r="Q310" s="617">
        <f t="shared" si="46"/>
        <v>0</v>
      </c>
      <c r="R310" s="1339">
        <f t="shared" si="46"/>
        <v>0</v>
      </c>
      <c r="S310" s="617">
        <f t="shared" si="46"/>
        <v>0</v>
      </c>
      <c r="T310" s="1339">
        <f t="shared" si="46"/>
        <v>0</v>
      </c>
      <c r="U310" s="617">
        <f t="shared" si="46"/>
        <v>0</v>
      </c>
      <c r="V310" s="1339">
        <f t="shared" si="46"/>
        <v>0</v>
      </c>
      <c r="W310" s="1964">
        <f t="shared" si="46"/>
        <v>0</v>
      </c>
      <c r="X310" s="1339">
        <f t="shared" si="46"/>
        <v>0</v>
      </c>
      <c r="Y310" s="617">
        <f t="shared" si="46"/>
        <v>0</v>
      </c>
      <c r="Z310" s="1339">
        <f t="shared" si="46"/>
        <v>0</v>
      </c>
      <c r="AA310" s="617">
        <f t="shared" si="46"/>
        <v>0</v>
      </c>
      <c r="AB310" s="1339">
        <f t="shared" si="46"/>
        <v>0</v>
      </c>
      <c r="AC310" s="617">
        <f t="shared" si="46"/>
        <v>0</v>
      </c>
      <c r="AD310" s="1339">
        <f t="shared" si="46"/>
        <v>0</v>
      </c>
      <c r="AE310" s="617">
        <f t="shared" si="46"/>
        <v>0</v>
      </c>
      <c r="AF310" s="1339">
        <f t="shared" si="46"/>
        <v>0</v>
      </c>
      <c r="AG310" s="617">
        <f t="shared" si="46"/>
        <v>0</v>
      </c>
      <c r="AH310" s="1339">
        <f t="shared" si="46"/>
        <v>0</v>
      </c>
      <c r="AI310" s="617">
        <f t="shared" si="46"/>
        <v>0</v>
      </c>
      <c r="AJ310" s="1339">
        <f t="shared" si="46"/>
        <v>0</v>
      </c>
      <c r="AK310" s="617">
        <f t="shared" si="46"/>
        <v>0</v>
      </c>
      <c r="AL310" s="1339">
        <f t="shared" si="46"/>
        <v>0</v>
      </c>
      <c r="AM310" s="619">
        <f t="shared" si="46"/>
        <v>0</v>
      </c>
      <c r="AN310" s="1340">
        <f>SUM(AN264)</f>
        <v>0</v>
      </c>
      <c r="AO310" s="1340">
        <f t="shared" ref="AO310:AW310" si="47">SUM(AO264)</f>
        <v>0</v>
      </c>
      <c r="AP310" s="1339">
        <f t="shared" si="47"/>
        <v>0</v>
      </c>
      <c r="AQ310" s="617">
        <f t="shared" si="47"/>
        <v>0</v>
      </c>
      <c r="AR310" s="1339">
        <f>SUM(AR264)</f>
        <v>0</v>
      </c>
      <c r="AS310" s="617">
        <f t="shared" si="47"/>
        <v>0</v>
      </c>
      <c r="AT310" s="1339">
        <f t="shared" si="47"/>
        <v>0</v>
      </c>
      <c r="AU310" s="619">
        <f t="shared" si="47"/>
        <v>0</v>
      </c>
      <c r="AV310" s="1556">
        <f t="shared" si="47"/>
        <v>0</v>
      </c>
      <c r="AW310" s="1340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173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",[8]NOMBRE!B2," - ","( ",[8]NOMBRE!C2,[8]NOMBRE!D2,[8]NOMBRE!E2,[8]NOMBRE!F2,[8]NOMBRE!G2,"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",[8]NOMBRE!B6," - ","( ",[8]NOMBRE!C6,[8]NOMBRE!D6," )")</f>
        <v>MES: JULIO - ( 07 )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",[8]NOMBRE!B7)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791" t="s">
        <v>3</v>
      </c>
      <c r="B8" s="1792"/>
      <c r="C8" s="1792"/>
      <c r="D8" s="1792"/>
      <c r="E8" s="1792"/>
      <c r="F8" s="19"/>
      <c r="G8" s="20"/>
      <c r="H8" s="634"/>
      <c r="I8" s="635"/>
      <c r="J8" s="20"/>
      <c r="K8" s="2003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4021" t="s">
        <v>4</v>
      </c>
      <c r="B9" s="4021"/>
      <c r="C9" s="4023" t="s">
        <v>5</v>
      </c>
      <c r="D9" s="4024"/>
      <c r="E9" s="4022"/>
      <c r="F9" s="4019" t="s">
        <v>6</v>
      </c>
      <c r="G9" s="4027"/>
      <c r="H9" s="4027"/>
      <c r="I9" s="4027"/>
      <c r="J9" s="4027"/>
      <c r="K9" s="4027"/>
      <c r="L9" s="4027"/>
      <c r="M9" s="4027"/>
      <c r="N9" s="4027"/>
      <c r="O9" s="4027"/>
      <c r="P9" s="4027"/>
      <c r="Q9" s="4027"/>
      <c r="R9" s="4027"/>
      <c r="S9" s="4027"/>
      <c r="T9" s="4027"/>
      <c r="U9" s="4027"/>
      <c r="V9" s="4027"/>
      <c r="W9" s="4027"/>
      <c r="X9" s="4027"/>
      <c r="Y9" s="4020"/>
      <c r="AY9" s="9"/>
      <c r="AZ9" s="9"/>
    </row>
    <row r="10" spans="1:130" ht="15" customHeight="1" x14ac:dyDescent="0.25">
      <c r="A10" s="4021"/>
      <c r="B10" s="4021"/>
      <c r="C10" s="4025"/>
      <c r="D10" s="4026"/>
      <c r="E10" s="3857"/>
      <c r="F10" s="4019" t="s">
        <v>7</v>
      </c>
      <c r="G10" s="4020"/>
      <c r="H10" s="4019" t="s">
        <v>8</v>
      </c>
      <c r="I10" s="4020"/>
      <c r="J10" s="4019" t="s">
        <v>9</v>
      </c>
      <c r="K10" s="4020"/>
      <c r="L10" s="4019" t="s">
        <v>10</v>
      </c>
      <c r="M10" s="4020"/>
      <c r="N10" s="4019" t="s">
        <v>11</v>
      </c>
      <c r="O10" s="4020"/>
      <c r="P10" s="4019" t="s">
        <v>12</v>
      </c>
      <c r="Q10" s="4020"/>
      <c r="R10" s="4019" t="s">
        <v>13</v>
      </c>
      <c r="S10" s="4020"/>
      <c r="T10" s="4019" t="s">
        <v>14</v>
      </c>
      <c r="U10" s="4020"/>
      <c r="V10" s="4019" t="s">
        <v>15</v>
      </c>
      <c r="W10" s="4020"/>
      <c r="X10" s="4019" t="s">
        <v>16</v>
      </c>
      <c r="Y10" s="4020"/>
      <c r="AY10" s="9"/>
      <c r="AZ10" s="9"/>
    </row>
    <row r="11" spans="1:130" ht="21" x14ac:dyDescent="0.25">
      <c r="A11" s="4021"/>
      <c r="B11" s="4021"/>
      <c r="C11" s="2004" t="s">
        <v>17</v>
      </c>
      <c r="D11" s="2005" t="s">
        <v>18</v>
      </c>
      <c r="E11" s="2006" t="s">
        <v>19</v>
      </c>
      <c r="F11" s="2007" t="s">
        <v>18</v>
      </c>
      <c r="G11" s="2006" t="s">
        <v>19</v>
      </c>
      <c r="H11" s="2007" t="s">
        <v>18</v>
      </c>
      <c r="I11" s="2006" t="s">
        <v>19</v>
      </c>
      <c r="J11" s="2007" t="s">
        <v>18</v>
      </c>
      <c r="K11" s="2006" t="s">
        <v>19</v>
      </c>
      <c r="L11" s="2007" t="s">
        <v>18</v>
      </c>
      <c r="M11" s="2006" t="s">
        <v>19</v>
      </c>
      <c r="N11" s="2007" t="s">
        <v>18</v>
      </c>
      <c r="O11" s="2006" t="s">
        <v>19</v>
      </c>
      <c r="P11" s="2007" t="s">
        <v>18</v>
      </c>
      <c r="Q11" s="2006" t="s">
        <v>19</v>
      </c>
      <c r="R11" s="2007" t="s">
        <v>18</v>
      </c>
      <c r="S11" s="2006" t="s">
        <v>19</v>
      </c>
      <c r="T11" s="2007" t="s">
        <v>18</v>
      </c>
      <c r="U11" s="2006" t="s">
        <v>19</v>
      </c>
      <c r="V11" s="2007" t="s">
        <v>18</v>
      </c>
      <c r="W11" s="2006" t="s">
        <v>19</v>
      </c>
      <c r="X11" s="2007" t="s">
        <v>18</v>
      </c>
      <c r="Y11" s="2006" t="s">
        <v>19</v>
      </c>
      <c r="AY11" s="9"/>
      <c r="AZ11" s="9"/>
    </row>
    <row r="12" spans="1:130" x14ac:dyDescent="0.25">
      <c r="A12" s="4021" t="s">
        <v>20</v>
      </c>
      <c r="B12" s="4021"/>
      <c r="C12" s="2008">
        <f>SUM(D12+E12)</f>
        <v>0</v>
      </c>
      <c r="D12" s="2009">
        <f t="shared" ref="D12:E14" si="0">SUM(F12+H12+J12+L12+N12+P12+R12+T12+V12+X12)</f>
        <v>0</v>
      </c>
      <c r="E12" s="2010">
        <f t="shared" si="0"/>
        <v>0</v>
      </c>
      <c r="F12" s="2011"/>
      <c r="G12" s="2012"/>
      <c r="H12" s="2011"/>
      <c r="I12" s="2012"/>
      <c r="J12" s="2011"/>
      <c r="K12" s="2012"/>
      <c r="L12" s="2011"/>
      <c r="M12" s="2012"/>
      <c r="N12" s="2011"/>
      <c r="O12" s="2012"/>
      <c r="P12" s="2011"/>
      <c r="Q12" s="2012"/>
      <c r="R12" s="2011"/>
      <c r="S12" s="2012"/>
      <c r="T12" s="2011"/>
      <c r="U12" s="2012"/>
      <c r="V12" s="2011"/>
      <c r="W12" s="2012"/>
      <c r="X12" s="2011"/>
      <c r="Y12" s="2012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4022" t="s">
        <v>21</v>
      </c>
      <c r="B13" s="2013" t="s">
        <v>22</v>
      </c>
      <c r="C13" s="2014">
        <f>SUM(D13+E13)</f>
        <v>0</v>
      </c>
      <c r="D13" s="39">
        <f t="shared" si="0"/>
        <v>0</v>
      </c>
      <c r="E13" s="2015">
        <f t="shared" si="0"/>
        <v>0</v>
      </c>
      <c r="F13" s="2016"/>
      <c r="G13" s="2017"/>
      <c r="H13" s="2016"/>
      <c r="I13" s="2017"/>
      <c r="J13" s="2016"/>
      <c r="K13" s="2017"/>
      <c r="L13" s="2016"/>
      <c r="M13" s="2017"/>
      <c r="N13" s="2016"/>
      <c r="O13" s="2017"/>
      <c r="P13" s="2016"/>
      <c r="Q13" s="2017"/>
      <c r="R13" s="2016"/>
      <c r="S13" s="2017"/>
      <c r="T13" s="2016"/>
      <c r="U13" s="2017"/>
      <c r="V13" s="2016"/>
      <c r="W13" s="2017"/>
      <c r="X13" s="2016"/>
      <c r="Y13" s="2017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857"/>
      <c r="B14" s="1781" t="s">
        <v>23</v>
      </c>
      <c r="C14" s="44">
        <f>SUM(D14+E14)</f>
        <v>0</v>
      </c>
      <c r="D14" s="2018">
        <f t="shared" si="0"/>
        <v>0</v>
      </c>
      <c r="E14" s="46">
        <f t="shared" si="0"/>
        <v>0</v>
      </c>
      <c r="F14" s="2019"/>
      <c r="G14" s="2020"/>
      <c r="H14" s="47"/>
      <c r="I14" s="48"/>
      <c r="J14" s="47"/>
      <c r="K14" s="48"/>
      <c r="L14" s="2019"/>
      <c r="M14" s="2020"/>
      <c r="N14" s="2019"/>
      <c r="O14" s="2020"/>
      <c r="P14" s="2019"/>
      <c r="Q14" s="2020"/>
      <c r="R14" s="2019"/>
      <c r="S14" s="2020"/>
      <c r="T14" s="2019"/>
      <c r="U14" s="2021"/>
      <c r="V14" s="2019"/>
      <c r="W14" s="2021"/>
      <c r="X14" s="2019"/>
      <c r="Y14" s="2020"/>
      <c r="Z14" s="35"/>
      <c r="AY14" s="9"/>
      <c r="AZ14" s="9"/>
    </row>
    <row r="15" spans="1:130" ht="15.75" x14ac:dyDescent="0.25">
      <c r="A15" s="1791" t="s">
        <v>24</v>
      </c>
      <c r="B15" s="1792"/>
      <c r="C15" s="1792"/>
      <c r="D15" s="1792"/>
      <c r="E15" s="1792"/>
      <c r="F15" s="1792"/>
      <c r="G15" s="1792"/>
      <c r="H15" s="1792"/>
      <c r="I15" s="1792"/>
      <c r="J15" s="1792"/>
      <c r="K15" s="1792"/>
      <c r="L15" s="1792"/>
      <c r="M15" s="1792"/>
      <c r="N15" s="1792"/>
      <c r="O15" s="1792"/>
      <c r="P15" s="19"/>
      <c r="Q15" s="1778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4031" t="s">
        <v>25</v>
      </c>
      <c r="B16" s="4031" t="s">
        <v>26</v>
      </c>
      <c r="C16" s="4032" t="s">
        <v>27</v>
      </c>
      <c r="D16" s="4033"/>
      <c r="E16" s="4029"/>
      <c r="F16" s="4034" t="s">
        <v>28</v>
      </c>
      <c r="G16" s="4035"/>
      <c r="H16" s="4035"/>
      <c r="I16" s="4035"/>
      <c r="J16" s="4035"/>
      <c r="K16" s="4035"/>
      <c r="L16" s="4035"/>
      <c r="M16" s="4035"/>
      <c r="N16" s="4035"/>
      <c r="O16" s="4035"/>
      <c r="P16" s="4035"/>
      <c r="Q16" s="4035"/>
      <c r="R16" s="4028" t="s">
        <v>29</v>
      </c>
      <c r="S16" s="4029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4025"/>
      <c r="D17" s="4026"/>
      <c r="E17" s="3857"/>
      <c r="F17" s="4019" t="s">
        <v>31</v>
      </c>
      <c r="G17" s="4020"/>
      <c r="H17" s="4019" t="s">
        <v>32</v>
      </c>
      <c r="I17" s="4020"/>
      <c r="J17" s="4019" t="s">
        <v>15</v>
      </c>
      <c r="K17" s="4020"/>
      <c r="L17" s="4019" t="s">
        <v>33</v>
      </c>
      <c r="M17" s="4020"/>
      <c r="N17" s="4019" t="s">
        <v>34</v>
      </c>
      <c r="O17" s="4020"/>
      <c r="P17" s="4019" t="s">
        <v>35</v>
      </c>
      <c r="Q17" s="4030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853"/>
      <c r="B18" s="3853"/>
      <c r="C18" s="2022" t="s">
        <v>17</v>
      </c>
      <c r="D18" s="2023" t="s">
        <v>18</v>
      </c>
      <c r="E18" s="2006" t="s">
        <v>19</v>
      </c>
      <c r="F18" s="2004" t="s">
        <v>18</v>
      </c>
      <c r="G18" s="2006" t="s">
        <v>19</v>
      </c>
      <c r="H18" s="2004" t="s">
        <v>18</v>
      </c>
      <c r="I18" s="2006" t="s">
        <v>19</v>
      </c>
      <c r="J18" s="2004" t="s">
        <v>18</v>
      </c>
      <c r="K18" s="2006" t="s">
        <v>19</v>
      </c>
      <c r="L18" s="2004" t="s">
        <v>18</v>
      </c>
      <c r="M18" s="2006" t="s">
        <v>19</v>
      </c>
      <c r="N18" s="2004" t="s">
        <v>18</v>
      </c>
      <c r="O18" s="2006" t="s">
        <v>19</v>
      </c>
      <c r="P18" s="2004" t="s">
        <v>18</v>
      </c>
      <c r="Q18" s="2024" t="s">
        <v>19</v>
      </c>
      <c r="R18" s="3743"/>
      <c r="S18" s="3857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4019" t="s">
        <v>36</v>
      </c>
      <c r="B19" s="4020"/>
      <c r="C19" s="2025">
        <f>SUM(D19+E19)</f>
        <v>0</v>
      </c>
      <c r="D19" s="2026">
        <f>SUM(F19+H19+J19+L19+N19+P19)</f>
        <v>0</v>
      </c>
      <c r="E19" s="2027">
        <f>SUM(G19+I19+K19+M19+O19+Q19)</f>
        <v>0</v>
      </c>
      <c r="F19" s="2011"/>
      <c r="G19" s="2028"/>
      <c r="H19" s="2011"/>
      <c r="I19" s="2028"/>
      <c r="J19" s="2011"/>
      <c r="K19" s="2028"/>
      <c r="L19" s="2011"/>
      <c r="M19" s="2028"/>
      <c r="N19" s="2011"/>
      <c r="O19" s="2028"/>
      <c r="P19" s="2011"/>
      <c r="Q19" s="2029"/>
      <c r="R19" s="2030"/>
      <c r="S19" s="2012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4031" t="s">
        <v>39</v>
      </c>
      <c r="B20" s="2031" t="s">
        <v>22</v>
      </c>
      <c r="C20" s="2014">
        <f>SUM(D20+E20)</f>
        <v>0</v>
      </c>
      <c r="D20" s="59">
        <f t="shared" ref="D20:E35" si="1">SUM(F20+H20+J20+L20+N20+P20)</f>
        <v>0</v>
      </c>
      <c r="E20" s="2015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1777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853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4031" t="s">
        <v>43</v>
      </c>
      <c r="B24" s="2031" t="s">
        <v>44</v>
      </c>
      <c r="C24" s="2014">
        <f t="shared" si="2"/>
        <v>0</v>
      </c>
      <c r="D24" s="59">
        <f t="shared" si="1"/>
        <v>0</v>
      </c>
      <c r="E24" s="2015">
        <f t="shared" si="1"/>
        <v>0</v>
      </c>
      <c r="F24" s="2016"/>
      <c r="G24" s="1600"/>
      <c r="H24" s="60"/>
      <c r="I24" s="61"/>
      <c r="J24" s="2016"/>
      <c r="K24" s="1600"/>
      <c r="L24" s="2016"/>
      <c r="M24" s="1600"/>
      <c r="N24" s="2032"/>
      <c r="O24" s="1600"/>
      <c r="P24" s="2032"/>
      <c r="Q24" s="2033"/>
      <c r="R24" s="2034"/>
      <c r="S24" s="2017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1776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1776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1777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4031" t="s">
        <v>57</v>
      </c>
      <c r="B38" s="2035" t="s">
        <v>40</v>
      </c>
      <c r="C38" s="2025">
        <f t="shared" si="3"/>
        <v>0</v>
      </c>
      <c r="D38" s="2026">
        <f t="shared" si="4"/>
        <v>0</v>
      </c>
      <c r="E38" s="2015">
        <f t="shared" si="4"/>
        <v>0</v>
      </c>
      <c r="F38" s="2016"/>
      <c r="G38" s="1600"/>
      <c r="H38" s="2016"/>
      <c r="I38" s="1600"/>
      <c r="J38" s="2016"/>
      <c r="K38" s="1600"/>
      <c r="L38" s="2016"/>
      <c r="M38" s="1600"/>
      <c r="N38" s="2016"/>
      <c r="O38" s="1600"/>
      <c r="P38" s="2032"/>
      <c r="Q38" s="2033"/>
      <c r="R38" s="2034"/>
      <c r="S38" s="2017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1777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853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2036" t="s">
        <v>58</v>
      </c>
      <c r="B41" s="2036"/>
      <c r="C41" s="2036"/>
      <c r="D41" s="2036"/>
      <c r="E41" s="2036"/>
      <c r="F41" s="2036"/>
      <c r="G41" s="2036"/>
      <c r="H41" s="2036"/>
      <c r="I41" s="2036"/>
      <c r="J41" s="2036"/>
      <c r="K41" s="2036"/>
      <c r="L41" s="2036"/>
      <c r="M41" s="2036"/>
      <c r="N41" s="2036"/>
      <c r="O41" s="2036"/>
      <c r="P41" s="2036"/>
      <c r="Q41" s="1826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4031" t="s">
        <v>59</v>
      </c>
      <c r="B42" s="3881" t="s">
        <v>27</v>
      </c>
      <c r="C42" s="3856"/>
      <c r="D42" s="4036"/>
      <c r="E42" s="4034" t="s">
        <v>28</v>
      </c>
      <c r="F42" s="4035"/>
      <c r="G42" s="4035"/>
      <c r="H42" s="4035"/>
      <c r="I42" s="4035"/>
      <c r="J42" s="4035"/>
      <c r="K42" s="4035"/>
      <c r="L42" s="4035"/>
      <c r="M42" s="4035"/>
      <c r="N42" s="4035"/>
      <c r="O42" s="4035"/>
      <c r="P42" s="4037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4025"/>
      <c r="C43" s="3628"/>
      <c r="D43" s="3857"/>
      <c r="E43" s="4019" t="s">
        <v>31</v>
      </c>
      <c r="F43" s="4020"/>
      <c r="G43" s="4019" t="s">
        <v>32</v>
      </c>
      <c r="H43" s="4020"/>
      <c r="I43" s="4019" t="s">
        <v>15</v>
      </c>
      <c r="J43" s="4020"/>
      <c r="K43" s="4019" t="s">
        <v>33</v>
      </c>
      <c r="L43" s="4020"/>
      <c r="M43" s="4019" t="s">
        <v>34</v>
      </c>
      <c r="N43" s="4020"/>
      <c r="O43" s="4019" t="s">
        <v>35</v>
      </c>
      <c r="P43" s="4020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853"/>
      <c r="B44" s="2022" t="s">
        <v>17</v>
      </c>
      <c r="C44" s="2023" t="s">
        <v>18</v>
      </c>
      <c r="D44" s="1789" t="s">
        <v>19</v>
      </c>
      <c r="E44" s="2004" t="s">
        <v>18</v>
      </c>
      <c r="F44" s="1788" t="s">
        <v>19</v>
      </c>
      <c r="G44" s="2004" t="s">
        <v>18</v>
      </c>
      <c r="H44" s="1788" t="s">
        <v>19</v>
      </c>
      <c r="I44" s="2004" t="s">
        <v>18</v>
      </c>
      <c r="J44" s="1788" t="s">
        <v>19</v>
      </c>
      <c r="K44" s="2004" t="s">
        <v>18</v>
      </c>
      <c r="L44" s="1788" t="s">
        <v>19</v>
      </c>
      <c r="M44" s="2004" t="s">
        <v>18</v>
      </c>
      <c r="N44" s="1788" t="s">
        <v>19</v>
      </c>
      <c r="O44" s="2004" t="s">
        <v>18</v>
      </c>
      <c r="P44" s="1788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2037" t="s">
        <v>40</v>
      </c>
      <c r="B45" s="2038">
        <f>SUM(C45+D45)</f>
        <v>0</v>
      </c>
      <c r="C45" s="121">
        <f>SUM(E45+G45+I45+K45+M45+O45)</f>
        <v>0</v>
      </c>
      <c r="D45" s="2039">
        <f>SUM(F45+H45+J45+L45+N45+P45)</f>
        <v>0</v>
      </c>
      <c r="E45" s="2016"/>
      <c r="F45" s="2017"/>
      <c r="G45" s="2016"/>
      <c r="H45" s="2017"/>
      <c r="I45" s="2016"/>
      <c r="J45" s="1600"/>
      <c r="K45" s="2016"/>
      <c r="L45" s="1600"/>
      <c r="M45" s="2032"/>
      <c r="N45" s="1600"/>
      <c r="O45" s="2032"/>
      <c r="P45" s="1600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IF(B45&lt;[8]A05!C90,"*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IF(B45&lt;[8]A05!C90,1,0)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IF(B46&lt;[8]A05!C91,"*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IF(B46&lt;[8]A05!C91,1,0)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IF(B47&lt;[8]A05!C92,"*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IF(B47&lt;[8]A05!C92,1,0)</f>
        <v>0</v>
      </c>
    </row>
    <row r="48" spans="1:105" s="12" customFormat="1" x14ac:dyDescent="0.25">
      <c r="A48" s="2040" t="s">
        <v>60</v>
      </c>
      <c r="B48" s="2041">
        <f>SUM(C48:D48)</f>
        <v>0</v>
      </c>
      <c r="C48" s="2042">
        <f t="shared" si="5"/>
        <v>0</v>
      </c>
      <c r="D48" s="2043">
        <f t="shared" si="5"/>
        <v>0</v>
      </c>
      <c r="E48" s="2011"/>
      <c r="F48" s="2012"/>
      <c r="G48" s="2011"/>
      <c r="H48" s="2012"/>
      <c r="I48" s="2011"/>
      <c r="J48" s="2028"/>
      <c r="K48" s="2011"/>
      <c r="L48" s="2028"/>
      <c r="M48" s="2044"/>
      <c r="N48" s="2028"/>
      <c r="O48" s="2044"/>
      <c r="P48" s="2028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IF(B48&lt;[8]A05!C93,"*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IF(B48&lt;[8]A05!C93,1,0)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1835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4039" t="s">
        <v>21</v>
      </c>
      <c r="B50" s="3881" t="s">
        <v>5</v>
      </c>
      <c r="C50" s="3856"/>
      <c r="D50" s="3855"/>
      <c r="E50" s="4021" t="s">
        <v>28</v>
      </c>
      <c r="F50" s="4021"/>
      <c r="G50" s="4021"/>
      <c r="H50" s="4021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4025"/>
      <c r="C51" s="3628"/>
      <c r="D51" s="3857"/>
      <c r="E51" s="4019" t="s">
        <v>8</v>
      </c>
      <c r="F51" s="4020"/>
      <c r="G51" s="4019" t="s">
        <v>9</v>
      </c>
      <c r="H51" s="4020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926"/>
      <c r="B52" s="2022" t="s">
        <v>17</v>
      </c>
      <c r="C52" s="2023" t="s">
        <v>18</v>
      </c>
      <c r="D52" s="1789" t="s">
        <v>19</v>
      </c>
      <c r="E52" s="2004" t="s">
        <v>18</v>
      </c>
      <c r="F52" s="2006" t="s">
        <v>19</v>
      </c>
      <c r="G52" s="2004" t="s">
        <v>18</v>
      </c>
      <c r="H52" s="2006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2040" t="s">
        <v>62</v>
      </c>
      <c r="B53" s="2045">
        <f>SUM(C53+D53)</f>
        <v>0</v>
      </c>
      <c r="C53" s="2046">
        <f>SUM(E53+G53)</f>
        <v>0</v>
      </c>
      <c r="D53" s="2027">
        <f>SUM(F53+H53)</f>
        <v>0</v>
      </c>
      <c r="E53" s="2047">
        <f>SUM(E54:E56)</f>
        <v>0</v>
      </c>
      <c r="F53" s="2043">
        <f>SUM(F54:F56)</f>
        <v>0</v>
      </c>
      <c r="G53" s="2048">
        <f>SUM(G54:G56)</f>
        <v>0</v>
      </c>
      <c r="H53" s="2049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3881" t="s">
        <v>66</v>
      </c>
      <c r="B58" s="3855"/>
      <c r="C58" s="4031" t="s">
        <v>67</v>
      </c>
      <c r="D58" s="4019" t="s">
        <v>68</v>
      </c>
      <c r="E58" s="4030"/>
      <c r="F58" s="4030"/>
      <c r="G58" s="4030"/>
      <c r="H58" s="4030"/>
      <c r="I58" s="4040"/>
      <c r="J58" s="4038" t="s">
        <v>29</v>
      </c>
      <c r="K58" s="4036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4025"/>
      <c r="B59" s="3857"/>
      <c r="C59" s="3853"/>
      <c r="D59" s="2050" t="s">
        <v>69</v>
      </c>
      <c r="E59" s="2050" t="s">
        <v>70</v>
      </c>
      <c r="F59" s="2006" t="s">
        <v>71</v>
      </c>
      <c r="G59" s="2024" t="s">
        <v>72</v>
      </c>
      <c r="H59" s="2051" t="s">
        <v>73</v>
      </c>
      <c r="I59" s="2052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2014">
        <f>SUM(D60:G60)</f>
        <v>0</v>
      </c>
      <c r="D60" s="2053"/>
      <c r="E60" s="2053"/>
      <c r="F60" s="2017"/>
      <c r="G60" s="2054"/>
      <c r="H60" s="2055"/>
      <c r="I60" s="2056"/>
      <c r="J60" s="2054"/>
      <c r="K60" s="1600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2057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2058"/>
      <c r="V61" s="2057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2058"/>
      <c r="V62" s="2057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2059"/>
      <c r="V63" s="2057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3246" t="s">
        <v>26</v>
      </c>
      <c r="B68" s="4048" t="s">
        <v>5</v>
      </c>
      <c r="C68" s="3245"/>
      <c r="D68" s="3246"/>
      <c r="E68" s="4049" t="s">
        <v>28</v>
      </c>
      <c r="F68" s="4049"/>
      <c r="G68" s="4049"/>
      <c r="H68" s="4050"/>
      <c r="I68" s="4041" t="s">
        <v>83</v>
      </c>
      <c r="J68" s="4042"/>
      <c r="K68" s="4043" t="s">
        <v>84</v>
      </c>
      <c r="L68" s="4042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4025"/>
      <c r="C69" s="3215"/>
      <c r="D69" s="3857"/>
      <c r="E69" s="4043" t="s">
        <v>83</v>
      </c>
      <c r="F69" s="4042"/>
      <c r="G69" s="4041" t="s">
        <v>84</v>
      </c>
      <c r="H69" s="4044"/>
      <c r="I69" s="3642" t="s">
        <v>29</v>
      </c>
      <c r="J69" s="4046" t="s">
        <v>30</v>
      </c>
      <c r="K69" s="4047" t="s">
        <v>29</v>
      </c>
      <c r="L69" s="4046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857"/>
      <c r="B70" s="2060" t="s">
        <v>17</v>
      </c>
      <c r="C70" s="2061" t="s">
        <v>18</v>
      </c>
      <c r="D70" s="1789" t="s">
        <v>19</v>
      </c>
      <c r="E70" s="2004" t="s">
        <v>18</v>
      </c>
      <c r="F70" s="2062" t="s">
        <v>19</v>
      </c>
      <c r="G70" s="2004" t="s">
        <v>18</v>
      </c>
      <c r="H70" s="2063" t="s">
        <v>19</v>
      </c>
      <c r="I70" s="4045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2016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064"/>
      <c r="V74" s="2064"/>
      <c r="W74" s="2064"/>
      <c r="X74" s="2064"/>
      <c r="Y74" s="2064"/>
      <c r="Z74" s="2065"/>
      <c r="AA74" s="2065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2065"/>
      <c r="V75" s="2065"/>
      <c r="W75" s="2065"/>
      <c r="X75" s="2065"/>
      <c r="Y75" s="2065"/>
      <c r="Z75" s="2065"/>
      <c r="AA75" s="2065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4056" t="s">
        <v>88</v>
      </c>
      <c r="B76" s="4056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2065"/>
      <c r="R76" s="2065"/>
      <c r="S76" s="2065"/>
      <c r="T76" s="2065"/>
      <c r="U76" s="2065"/>
      <c r="V76" s="2065"/>
      <c r="W76" s="2065"/>
      <c r="X76" s="2065"/>
      <c r="Y76" s="2065"/>
      <c r="Z76" s="2065"/>
      <c r="AZ76" s="9"/>
    </row>
    <row r="77" spans="1:130" x14ac:dyDescent="0.25">
      <c r="A77" s="3853"/>
      <c r="B77" s="3853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2065"/>
      <c r="R77" s="2065"/>
      <c r="S77" s="2065"/>
      <c r="T77" s="2065"/>
      <c r="U77" s="2065"/>
      <c r="V77" s="2065"/>
      <c r="W77" s="2065"/>
      <c r="X77" s="2065"/>
      <c r="Y77" s="2065"/>
      <c r="Z77" s="2065"/>
      <c r="AZ77" s="9"/>
    </row>
    <row r="78" spans="1:130" x14ac:dyDescent="0.25">
      <c r="A78" s="2066" t="s">
        <v>67</v>
      </c>
      <c r="B78" s="2066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704"/>
      <c r="R78" s="704"/>
      <c r="S78" s="706"/>
      <c r="T78" s="706"/>
      <c r="U78" s="706"/>
      <c r="V78" s="706"/>
      <c r="W78" s="706"/>
      <c r="X78" s="706"/>
      <c r="Y78" s="704"/>
      <c r="Z78" s="704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704"/>
      <c r="R79" s="704"/>
      <c r="S79" s="706"/>
      <c r="T79" s="706"/>
      <c r="U79" s="706"/>
      <c r="V79" s="706"/>
      <c r="W79" s="706"/>
      <c r="X79" s="706"/>
      <c r="Y79" s="704"/>
      <c r="Z79" s="704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704"/>
      <c r="R80" s="704"/>
      <c r="S80" s="706"/>
      <c r="T80" s="706"/>
      <c r="U80" s="706"/>
      <c r="V80" s="706"/>
      <c r="W80" s="706"/>
      <c r="X80" s="706"/>
      <c r="Y80" s="704"/>
      <c r="Z80" s="704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704"/>
      <c r="R81" s="704"/>
      <c r="S81" s="706"/>
      <c r="T81" s="706"/>
      <c r="U81" s="706"/>
      <c r="V81" s="706"/>
      <c r="W81" s="706"/>
      <c r="X81" s="706"/>
      <c r="Y81" s="704"/>
      <c r="Z81" s="704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704"/>
      <c r="R82" s="704"/>
      <c r="S82" s="706"/>
      <c r="T82" s="706"/>
      <c r="U82" s="706"/>
      <c r="V82" s="706"/>
      <c r="W82" s="706"/>
      <c r="X82" s="706"/>
      <c r="Y82" s="704"/>
      <c r="Z82" s="704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704"/>
      <c r="S83" s="704"/>
      <c r="T83" s="704"/>
      <c r="U83" s="706"/>
      <c r="V83" s="706"/>
      <c r="W83" s="706"/>
      <c r="X83" s="706"/>
      <c r="Y83" s="706"/>
      <c r="Z83" s="704"/>
      <c r="AA83" s="704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2051" t="s">
        <v>93</v>
      </c>
      <c r="B84" s="2050" t="s">
        <v>94</v>
      </c>
      <c r="C84" s="2050" t="s">
        <v>95</v>
      </c>
      <c r="D84" s="2050" t="s">
        <v>96</v>
      </c>
      <c r="E84" s="2050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2067"/>
      <c r="R84" s="2067"/>
      <c r="S84" s="2067"/>
      <c r="T84" s="2068"/>
      <c r="U84" s="2068"/>
      <c r="V84" s="2068"/>
      <c r="W84" s="2068"/>
      <c r="X84" s="2068"/>
      <c r="Y84" s="2067"/>
      <c r="Z84" s="2067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2069" t="s">
        <v>98</v>
      </c>
      <c r="B85" s="2053"/>
      <c r="C85" s="2053"/>
      <c r="D85" s="2053"/>
      <c r="E85" s="2053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2070"/>
      <c r="R85" s="2070"/>
      <c r="S85" s="2070"/>
      <c r="T85" s="2071"/>
      <c r="U85" s="2071"/>
      <c r="V85" s="2071"/>
      <c r="W85" s="2071"/>
      <c r="X85" s="2071"/>
      <c r="Y85" s="2070"/>
      <c r="Z85" s="2070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2072" t="s">
        <v>99</v>
      </c>
      <c r="B86" s="1644"/>
      <c r="C86" s="1644"/>
      <c r="D86" s="1644"/>
      <c r="E86" s="1644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2070"/>
      <c r="R86" s="2070"/>
      <c r="S86" s="2070"/>
      <c r="T86" s="2070"/>
      <c r="U86" s="2070"/>
      <c r="V86" s="2070"/>
      <c r="W86" s="2070"/>
      <c r="X86" s="2070"/>
      <c r="Y86" s="2070"/>
      <c r="Z86" s="2070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2073"/>
      <c r="J87" s="2074"/>
      <c r="K87" s="2073"/>
      <c r="L87" s="2070"/>
      <c r="M87" s="2070"/>
      <c r="N87" s="2070"/>
      <c r="O87" s="2070"/>
      <c r="P87" s="2075"/>
      <c r="Q87" s="2074"/>
      <c r="R87" s="2070"/>
      <c r="S87" s="2070"/>
      <c r="T87" s="2070"/>
      <c r="U87" s="2070"/>
      <c r="V87" s="2070"/>
      <c r="W87" s="2070"/>
      <c r="X87" s="2070"/>
      <c r="Y87" s="2070"/>
      <c r="Z87" s="2070"/>
      <c r="AA87" s="2070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4057" t="s">
        <v>101</v>
      </c>
      <c r="B88" s="4058"/>
      <c r="C88" s="2076" t="s">
        <v>102</v>
      </c>
      <c r="D88" s="2077" t="s">
        <v>103</v>
      </c>
      <c r="E88" s="2077" t="s">
        <v>104</v>
      </c>
      <c r="F88" s="2077" t="s">
        <v>105</v>
      </c>
      <c r="G88" s="223"/>
      <c r="H88" s="223"/>
      <c r="I88" s="2078"/>
      <c r="J88" s="2078"/>
      <c r="K88" s="2073"/>
      <c r="L88" s="2070"/>
      <c r="M88" s="2070"/>
      <c r="N88" s="2070"/>
      <c r="O88" s="2070"/>
      <c r="P88" s="2070"/>
      <c r="Q88" s="2070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4058" t="s">
        <v>106</v>
      </c>
      <c r="B89" s="2079" t="s">
        <v>107</v>
      </c>
      <c r="C89" s="2053"/>
      <c r="D89" s="2080"/>
      <c r="E89" s="2053"/>
      <c r="F89" s="2053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2081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2082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2082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2082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2083"/>
      <c r="L93" s="2084"/>
      <c r="M93" s="2084"/>
      <c r="N93" s="2082"/>
      <c r="O93" s="2082"/>
      <c r="P93" s="2082"/>
      <c r="Q93" s="2082"/>
      <c r="R93" s="2082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4059" t="s">
        <v>113</v>
      </c>
      <c r="B94" s="4060"/>
      <c r="C94" s="4051" t="s">
        <v>67</v>
      </c>
      <c r="D94" s="4052"/>
      <c r="E94" s="4053"/>
      <c r="F94" s="4051" t="s">
        <v>114</v>
      </c>
      <c r="G94" s="4053"/>
      <c r="H94" s="4051" t="s">
        <v>115</v>
      </c>
      <c r="I94" s="4053"/>
      <c r="J94" s="2085"/>
      <c r="K94" s="2086"/>
      <c r="L94" s="2084"/>
      <c r="M94" s="2084"/>
      <c r="N94" s="2086"/>
      <c r="O94" s="2086"/>
      <c r="P94" s="2082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2087" t="s">
        <v>17</v>
      </c>
      <c r="D95" s="2088" t="s">
        <v>18</v>
      </c>
      <c r="E95" s="2089" t="s">
        <v>19</v>
      </c>
      <c r="F95" s="2090" t="s">
        <v>18</v>
      </c>
      <c r="G95" s="2089" t="s">
        <v>19</v>
      </c>
      <c r="H95" s="2090" t="s">
        <v>18</v>
      </c>
      <c r="I95" s="2091" t="s">
        <v>19</v>
      </c>
      <c r="J95" s="2085"/>
      <c r="K95" s="2086"/>
      <c r="L95" s="2086"/>
      <c r="M95" s="2084"/>
      <c r="N95" s="2084"/>
      <c r="O95" s="2086"/>
      <c r="P95" s="2086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4051" t="s">
        <v>67</v>
      </c>
      <c r="B96" s="4053"/>
      <c r="C96" s="2092">
        <f>SUM(C97:C101)</f>
        <v>0</v>
      </c>
      <c r="D96" s="2093">
        <f t="shared" ref="D96:I96" si="9">SUM(D97:D101)</f>
        <v>0</v>
      </c>
      <c r="E96" s="2094">
        <f t="shared" si="9"/>
        <v>0</v>
      </c>
      <c r="F96" s="2095">
        <f>SUM(F97:F101)</f>
        <v>0</v>
      </c>
      <c r="G96" s="2096">
        <f t="shared" si="9"/>
        <v>0</v>
      </c>
      <c r="H96" s="2095">
        <f t="shared" si="9"/>
        <v>0</v>
      </c>
      <c r="I96" s="2096">
        <f t="shared" si="9"/>
        <v>0</v>
      </c>
      <c r="J96" s="2097"/>
      <c r="K96" s="2086"/>
      <c r="L96" s="2086"/>
      <c r="M96" s="2084"/>
      <c r="N96" s="2084"/>
      <c r="O96" s="2098"/>
      <c r="P96" s="2098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4054" t="s">
        <v>22</v>
      </c>
      <c r="B97" s="4055"/>
      <c r="C97" s="2099">
        <f>SUM(D97+E97)</f>
        <v>0</v>
      </c>
      <c r="D97" s="2100">
        <f>SUM(F97+H97)</f>
        <v>0</v>
      </c>
      <c r="E97" s="2101">
        <f t="shared" ref="D97:E101" si="10">SUM(G97+I97)</f>
        <v>0</v>
      </c>
      <c r="F97" s="2102"/>
      <c r="G97" s="2103"/>
      <c r="H97" s="2102"/>
      <c r="I97" s="2104"/>
      <c r="J97" s="2105"/>
      <c r="K97" s="2086"/>
      <c r="L97" s="2086"/>
      <c r="M97" s="2084"/>
      <c r="N97" s="2084"/>
      <c r="O97" s="2098"/>
      <c r="P97" s="2098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2105"/>
      <c r="K98" s="2086"/>
      <c r="L98" s="2086"/>
      <c r="M98" s="2084"/>
      <c r="N98" s="2084"/>
      <c r="O98" s="2098"/>
      <c r="P98" s="2098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2105"/>
      <c r="K99" s="2086"/>
      <c r="L99" s="2086"/>
      <c r="M99" s="2084"/>
      <c r="N99" s="2084"/>
      <c r="O99" s="2098"/>
      <c r="P99" s="2098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2105"/>
      <c r="K100" s="2086"/>
      <c r="L100" s="2086"/>
      <c r="M100" s="2084"/>
      <c r="N100" s="2084"/>
      <c r="O100" s="2098"/>
      <c r="P100" s="2098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2105"/>
      <c r="K101" s="2086"/>
      <c r="L101" s="2086"/>
      <c r="M101" s="2084"/>
      <c r="N101" s="2084"/>
      <c r="O101" s="2098"/>
      <c r="P101" s="2098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4061" t="s">
        <v>120</v>
      </c>
      <c r="B104" s="4062"/>
      <c r="C104" s="4064" t="s">
        <v>121</v>
      </c>
      <c r="D104" s="3245"/>
      <c r="E104" s="3246"/>
      <c r="F104" s="4065" t="s">
        <v>28</v>
      </c>
      <c r="G104" s="4066"/>
      <c r="H104" s="4066"/>
      <c r="I104" s="4066"/>
      <c r="J104" s="4066"/>
      <c r="K104" s="4066"/>
      <c r="L104" s="4066"/>
      <c r="M104" s="4066"/>
      <c r="N104" s="4066"/>
      <c r="O104" s="4066"/>
      <c r="P104" s="4066"/>
      <c r="Q104" s="4066"/>
      <c r="R104" s="4066"/>
      <c r="S104" s="4066"/>
      <c r="T104" s="4066"/>
      <c r="U104" s="4067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549"/>
      <c r="C105" s="4025"/>
      <c r="D105" s="3215"/>
      <c r="E105" s="3857"/>
      <c r="F105" s="4051" t="s">
        <v>122</v>
      </c>
      <c r="G105" s="4052"/>
      <c r="H105" s="4051" t="s">
        <v>123</v>
      </c>
      <c r="I105" s="4053"/>
      <c r="J105" s="4051" t="s">
        <v>124</v>
      </c>
      <c r="K105" s="4053"/>
      <c r="L105" s="4051" t="s">
        <v>125</v>
      </c>
      <c r="M105" s="4053"/>
      <c r="N105" s="4051" t="s">
        <v>126</v>
      </c>
      <c r="O105" s="4053"/>
      <c r="P105" s="4051" t="s">
        <v>127</v>
      </c>
      <c r="Q105" s="4053"/>
      <c r="R105" s="4051" t="s">
        <v>128</v>
      </c>
      <c r="S105" s="4053"/>
      <c r="T105" s="4051" t="s">
        <v>129</v>
      </c>
      <c r="U105" s="4053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4063"/>
      <c r="B106" s="3860"/>
      <c r="C106" s="2087" t="s">
        <v>17</v>
      </c>
      <c r="D106" s="2106" t="s">
        <v>18</v>
      </c>
      <c r="E106" s="1789" t="s">
        <v>19</v>
      </c>
      <c r="F106" s="2090" t="s">
        <v>18</v>
      </c>
      <c r="G106" s="1779" t="s">
        <v>19</v>
      </c>
      <c r="H106" s="2090" t="s">
        <v>18</v>
      </c>
      <c r="I106" s="1780" t="s">
        <v>19</v>
      </c>
      <c r="J106" s="2090" t="s">
        <v>18</v>
      </c>
      <c r="K106" s="1780" t="s">
        <v>19</v>
      </c>
      <c r="L106" s="2090" t="s">
        <v>18</v>
      </c>
      <c r="M106" s="1780" t="s">
        <v>19</v>
      </c>
      <c r="N106" s="2090" t="s">
        <v>18</v>
      </c>
      <c r="O106" s="1780" t="s">
        <v>19</v>
      </c>
      <c r="P106" s="2090" t="s">
        <v>18</v>
      </c>
      <c r="Q106" s="1780" t="s">
        <v>19</v>
      </c>
      <c r="R106" s="2090" t="s">
        <v>18</v>
      </c>
      <c r="S106" s="1780" t="s">
        <v>19</v>
      </c>
      <c r="T106" s="2090" t="s">
        <v>18</v>
      </c>
      <c r="U106" s="1780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4068" t="s">
        <v>130</v>
      </c>
      <c r="B107" s="4068"/>
      <c r="C107" s="2107">
        <f>SUM(D107+E107)</f>
        <v>0</v>
      </c>
      <c r="D107" s="39">
        <f>+H107+J107+L107+N107+P107+R107+T107</f>
        <v>0</v>
      </c>
      <c r="E107" s="2108">
        <f>+I107+K107+M107+O107+Q107+S107+U107</f>
        <v>0</v>
      </c>
      <c r="F107" s="2109"/>
      <c r="G107" s="2110"/>
      <c r="H107" s="2016"/>
      <c r="I107" s="1600"/>
      <c r="J107" s="2016"/>
      <c r="K107" s="1600"/>
      <c r="L107" s="2016"/>
      <c r="M107" s="1600"/>
      <c r="N107" s="2016"/>
      <c r="O107" s="1600"/>
      <c r="P107" s="2111"/>
      <c r="Q107" s="1600"/>
      <c r="R107" s="2111"/>
      <c r="S107" s="1600"/>
      <c r="T107" s="2111"/>
      <c r="U107" s="1600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758"/>
      <c r="Q112" s="1005"/>
      <c r="R112" s="758"/>
      <c r="S112" s="1005"/>
      <c r="T112" s="758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4071" t="s">
        <v>136</v>
      </c>
      <c r="B113" s="2112" t="s">
        <v>137</v>
      </c>
      <c r="C113" s="2113">
        <f t="shared" si="11"/>
        <v>0</v>
      </c>
      <c r="D113" s="2114">
        <f t="shared" ref="D113:E115" si="13">SUM(F113+H113+J113+L113+N113+P113+R113+T113)</f>
        <v>0</v>
      </c>
      <c r="E113" s="2108">
        <f t="shared" si="13"/>
        <v>0</v>
      </c>
      <c r="F113" s="2016"/>
      <c r="G113" s="2115"/>
      <c r="H113" s="2016"/>
      <c r="I113" s="2116"/>
      <c r="J113" s="2016"/>
      <c r="K113" s="1600"/>
      <c r="L113" s="2016"/>
      <c r="M113" s="1600"/>
      <c r="N113" s="2016"/>
      <c r="O113" s="2116"/>
      <c r="P113" s="2016"/>
      <c r="Q113" s="2116"/>
      <c r="R113" s="2016"/>
      <c r="S113" s="2116"/>
      <c r="T113" s="2016"/>
      <c r="U113" s="2116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853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1896"/>
      <c r="K116" s="1896"/>
      <c r="L116" s="1897"/>
      <c r="M116" s="1898"/>
      <c r="N116" s="1899"/>
      <c r="O116" s="311"/>
      <c r="P116" s="1899"/>
      <c r="Q116" s="1457"/>
      <c r="R116" s="1901"/>
      <c r="S116" s="1901"/>
      <c r="T116" s="1899"/>
      <c r="U116" s="1899"/>
      <c r="V116" s="1899"/>
      <c r="W116" s="311"/>
      <c r="X116" s="1899"/>
      <c r="Y116" s="311"/>
      <c r="Z116" s="1902"/>
      <c r="AA116" s="320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4065" t="s">
        <v>28</v>
      </c>
      <c r="G117" s="4066"/>
      <c r="H117" s="4066"/>
      <c r="I117" s="4066"/>
      <c r="J117" s="4066"/>
      <c r="K117" s="4066"/>
      <c r="L117" s="4066"/>
      <c r="M117" s="4066"/>
      <c r="N117" s="4066"/>
      <c r="O117" s="4066"/>
      <c r="P117" s="4066"/>
      <c r="Q117" s="4066"/>
      <c r="R117" s="4066"/>
      <c r="S117" s="4066"/>
      <c r="T117" s="3258"/>
      <c r="U117" s="3258"/>
      <c r="V117" s="4066"/>
      <c r="W117" s="4066"/>
      <c r="X117" s="4066"/>
      <c r="Y117" s="4066"/>
      <c r="Z117" s="4066"/>
      <c r="AA117" s="4067"/>
      <c r="AY117" s="9"/>
      <c r="AZ117" s="9"/>
    </row>
    <row r="118" spans="1:130" ht="15" customHeight="1" x14ac:dyDescent="0.25">
      <c r="A118" s="3188"/>
      <c r="B118" s="3188"/>
      <c r="C118" s="4025"/>
      <c r="D118" s="3215"/>
      <c r="E118" s="3857"/>
      <c r="F118" s="4051" t="s">
        <v>141</v>
      </c>
      <c r="G118" s="4053"/>
      <c r="H118" s="4051" t="s">
        <v>142</v>
      </c>
      <c r="I118" s="4053"/>
      <c r="J118" s="4051" t="s">
        <v>143</v>
      </c>
      <c r="K118" s="4053"/>
      <c r="L118" s="4052" t="s">
        <v>144</v>
      </c>
      <c r="M118" s="4053"/>
      <c r="N118" s="4051" t="s">
        <v>145</v>
      </c>
      <c r="O118" s="4053"/>
      <c r="P118" s="4051" t="s">
        <v>146</v>
      </c>
      <c r="Q118" s="4053"/>
      <c r="R118" s="4051" t="s">
        <v>147</v>
      </c>
      <c r="S118" s="4053"/>
      <c r="T118" s="4051" t="s">
        <v>148</v>
      </c>
      <c r="U118" s="4053"/>
      <c r="V118" s="4051" t="s">
        <v>149</v>
      </c>
      <c r="W118" s="4053"/>
      <c r="X118" s="4051" t="s">
        <v>150</v>
      </c>
      <c r="Y118" s="4053"/>
      <c r="Z118" s="4069" t="s">
        <v>129</v>
      </c>
      <c r="AA118" s="4070"/>
      <c r="AY118" s="9"/>
      <c r="AZ118" s="9"/>
    </row>
    <row r="119" spans="1:130" ht="21" x14ac:dyDescent="0.25">
      <c r="A119" s="3853"/>
      <c r="B119" s="3853"/>
      <c r="C119" s="2090" t="s">
        <v>17</v>
      </c>
      <c r="D119" s="2106" t="s">
        <v>18</v>
      </c>
      <c r="E119" s="2091" t="s">
        <v>19</v>
      </c>
      <c r="F119" s="2090" t="s">
        <v>18</v>
      </c>
      <c r="G119" s="1789" t="s">
        <v>19</v>
      </c>
      <c r="H119" s="2090" t="s">
        <v>18</v>
      </c>
      <c r="I119" s="1789" t="s">
        <v>19</v>
      </c>
      <c r="J119" s="2090" t="s">
        <v>18</v>
      </c>
      <c r="K119" s="1789" t="s">
        <v>19</v>
      </c>
      <c r="L119" s="2088" t="s">
        <v>18</v>
      </c>
      <c r="M119" s="1789" t="s">
        <v>19</v>
      </c>
      <c r="N119" s="2090" t="s">
        <v>18</v>
      </c>
      <c r="O119" s="1789" t="s">
        <v>19</v>
      </c>
      <c r="P119" s="2090" t="s">
        <v>18</v>
      </c>
      <c r="Q119" s="1789" t="s">
        <v>19</v>
      </c>
      <c r="R119" s="2090" t="s">
        <v>18</v>
      </c>
      <c r="S119" s="2117" t="s">
        <v>19</v>
      </c>
      <c r="T119" s="2090" t="s">
        <v>18</v>
      </c>
      <c r="U119" s="1789" t="s">
        <v>19</v>
      </c>
      <c r="V119" s="2090" t="s">
        <v>18</v>
      </c>
      <c r="W119" s="1789" t="s">
        <v>19</v>
      </c>
      <c r="X119" s="2090" t="s">
        <v>18</v>
      </c>
      <c r="Y119" s="1789" t="s">
        <v>19</v>
      </c>
      <c r="Z119" s="2118" t="s">
        <v>18</v>
      </c>
      <c r="AA119" s="1672" t="s">
        <v>19</v>
      </c>
      <c r="AY119" s="9"/>
      <c r="AZ119" s="9"/>
    </row>
    <row r="120" spans="1:130" x14ac:dyDescent="0.25">
      <c r="A120" s="4074" t="s">
        <v>151</v>
      </c>
      <c r="B120" s="2031" t="s">
        <v>152</v>
      </c>
      <c r="C120" s="2119">
        <f t="shared" ref="C120:C149" si="14">SUM(D120+E120)</f>
        <v>0</v>
      </c>
      <c r="D120" s="325">
        <f>SUM(F120+H120+J120+L120+N120+P120+R120+T120+V120+X120+Z120)</f>
        <v>0</v>
      </c>
      <c r="E120" s="1674">
        <f>SUM(G120+I120+K120+M120+O120+Q120+S120+U120+W120+Y120+AA120)</f>
        <v>0</v>
      </c>
      <c r="F120" s="2016"/>
      <c r="G120" s="2116"/>
      <c r="H120" s="2016"/>
      <c r="I120" s="1600"/>
      <c r="J120" s="2016"/>
      <c r="K120" s="1600"/>
      <c r="L120" s="2120"/>
      <c r="M120" s="1600"/>
      <c r="N120" s="2016"/>
      <c r="O120" s="1600"/>
      <c r="P120" s="2016"/>
      <c r="Q120" s="1600"/>
      <c r="R120" s="2016"/>
      <c r="S120" s="1600"/>
      <c r="T120" s="2016"/>
      <c r="U120" s="1600"/>
      <c r="V120" s="2111"/>
      <c r="W120" s="1600"/>
      <c r="X120" s="2111"/>
      <c r="Y120" s="1600"/>
      <c r="Z120" s="2115"/>
      <c r="AA120" s="1676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1777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1777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4074" t="s">
        <v>157</v>
      </c>
      <c r="B125" s="2031" t="s">
        <v>152</v>
      </c>
      <c r="C125" s="2119">
        <f t="shared" si="14"/>
        <v>0</v>
      </c>
      <c r="D125" s="325">
        <f t="shared" si="15"/>
        <v>0</v>
      </c>
      <c r="E125" s="1674">
        <f t="shared" si="15"/>
        <v>0</v>
      </c>
      <c r="F125" s="2016"/>
      <c r="G125" s="2116"/>
      <c r="H125" s="2016"/>
      <c r="I125" s="1600"/>
      <c r="J125" s="2016"/>
      <c r="K125" s="1600"/>
      <c r="L125" s="2120"/>
      <c r="M125" s="1600"/>
      <c r="N125" s="2016"/>
      <c r="O125" s="1600"/>
      <c r="P125" s="2016"/>
      <c r="Q125" s="1600"/>
      <c r="R125" s="2016"/>
      <c r="S125" s="1600"/>
      <c r="T125" s="2016"/>
      <c r="U125" s="1600"/>
      <c r="V125" s="2111"/>
      <c r="W125" s="1600"/>
      <c r="X125" s="2111"/>
      <c r="Y125" s="1600"/>
      <c r="Z125" s="2115"/>
      <c r="AA125" s="1676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1777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1777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4071" t="s">
        <v>158</v>
      </c>
      <c r="B130" s="2031" t="s">
        <v>152</v>
      </c>
      <c r="C130" s="2119">
        <f t="shared" si="14"/>
        <v>0</v>
      </c>
      <c r="D130" s="325">
        <f t="shared" si="15"/>
        <v>0</v>
      </c>
      <c r="E130" s="1674">
        <f t="shared" si="15"/>
        <v>0</v>
      </c>
      <c r="F130" s="2016"/>
      <c r="G130" s="2116"/>
      <c r="H130" s="2016"/>
      <c r="I130" s="1600"/>
      <c r="J130" s="2016"/>
      <c r="K130" s="1600"/>
      <c r="L130" s="2120"/>
      <c r="M130" s="1600"/>
      <c r="N130" s="2016"/>
      <c r="O130" s="1600"/>
      <c r="P130" s="2016"/>
      <c r="Q130" s="1600"/>
      <c r="R130" s="2016"/>
      <c r="S130" s="1600"/>
      <c r="T130" s="2016"/>
      <c r="U130" s="1600"/>
      <c r="V130" s="2111"/>
      <c r="W130" s="1600"/>
      <c r="X130" s="2111"/>
      <c r="Y130" s="1600"/>
      <c r="Z130" s="2115"/>
      <c r="AA130" s="1676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1777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1777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3853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4074" t="s">
        <v>159</v>
      </c>
      <c r="B135" s="2031" t="s">
        <v>152</v>
      </c>
      <c r="C135" s="2119">
        <f t="shared" si="14"/>
        <v>0</v>
      </c>
      <c r="D135" s="325">
        <f t="shared" si="15"/>
        <v>0</v>
      </c>
      <c r="E135" s="1674">
        <f t="shared" si="15"/>
        <v>0</v>
      </c>
      <c r="F135" s="2016"/>
      <c r="G135" s="2116"/>
      <c r="H135" s="2016"/>
      <c r="I135" s="1600"/>
      <c r="J135" s="2016"/>
      <c r="K135" s="1600"/>
      <c r="L135" s="2120"/>
      <c r="M135" s="1600"/>
      <c r="N135" s="2016"/>
      <c r="O135" s="1600"/>
      <c r="P135" s="2016"/>
      <c r="Q135" s="1600"/>
      <c r="R135" s="2016"/>
      <c r="S135" s="1600"/>
      <c r="T135" s="2016"/>
      <c r="U135" s="1600"/>
      <c r="V135" s="2111"/>
      <c r="W135" s="1600"/>
      <c r="X135" s="2111"/>
      <c r="Y135" s="1600"/>
      <c r="Z135" s="2115"/>
      <c r="AA135" s="1676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1777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1777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4074" t="s">
        <v>160</v>
      </c>
      <c r="B140" s="2031" t="s">
        <v>152</v>
      </c>
      <c r="C140" s="2119">
        <f t="shared" si="14"/>
        <v>0</v>
      </c>
      <c r="D140" s="325">
        <f t="shared" si="15"/>
        <v>0</v>
      </c>
      <c r="E140" s="1674">
        <f t="shared" si="15"/>
        <v>0</v>
      </c>
      <c r="F140" s="2016"/>
      <c r="G140" s="2116"/>
      <c r="H140" s="2016"/>
      <c r="I140" s="1600"/>
      <c r="J140" s="2016"/>
      <c r="K140" s="1600"/>
      <c r="L140" s="2120"/>
      <c r="M140" s="1600"/>
      <c r="N140" s="2016"/>
      <c r="O140" s="1600"/>
      <c r="P140" s="2016"/>
      <c r="Q140" s="1600"/>
      <c r="R140" s="2016"/>
      <c r="S140" s="1600"/>
      <c r="T140" s="2016"/>
      <c r="U140" s="1600"/>
      <c r="V140" s="2111"/>
      <c r="W140" s="1600"/>
      <c r="X140" s="2111"/>
      <c r="Y140" s="1600"/>
      <c r="Z140" s="2115"/>
      <c r="AA140" s="1676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1777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1777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4071" t="s">
        <v>161</v>
      </c>
      <c r="B145" s="2031" t="s">
        <v>152</v>
      </c>
      <c r="C145" s="2119">
        <f t="shared" si="14"/>
        <v>0</v>
      </c>
      <c r="D145" s="325">
        <f t="shared" si="15"/>
        <v>0</v>
      </c>
      <c r="E145" s="1674">
        <f t="shared" si="15"/>
        <v>0</v>
      </c>
      <c r="F145" s="2016"/>
      <c r="G145" s="2116"/>
      <c r="H145" s="2016"/>
      <c r="I145" s="1600"/>
      <c r="J145" s="2016"/>
      <c r="K145" s="1600"/>
      <c r="L145" s="2120"/>
      <c r="M145" s="1600"/>
      <c r="N145" s="2016"/>
      <c r="O145" s="1600"/>
      <c r="P145" s="2016"/>
      <c r="Q145" s="1600"/>
      <c r="R145" s="2016"/>
      <c r="S145" s="1600"/>
      <c r="T145" s="2016"/>
      <c r="U145" s="1600"/>
      <c r="V145" s="2111"/>
      <c r="W145" s="1600"/>
      <c r="X145" s="2111"/>
      <c r="Y145" s="1600"/>
      <c r="Z145" s="2115"/>
      <c r="AA145" s="1676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1777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1777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4072" t="s">
        <v>162</v>
      </c>
      <c r="B150" s="4073"/>
      <c r="C150" s="2121">
        <f>SUM(C120:C149)</f>
        <v>0</v>
      </c>
      <c r="D150" s="2122">
        <f>SUM(D120:D149)</f>
        <v>0</v>
      </c>
      <c r="E150" s="2123">
        <f>SUM(E120:E149)</f>
        <v>0</v>
      </c>
      <c r="F150" s="2124">
        <f>SUM(F120:F149)</f>
        <v>0</v>
      </c>
      <c r="G150" s="2125">
        <f t="shared" ref="G150:AA150" si="16">SUM(G120:G149)</f>
        <v>0</v>
      </c>
      <c r="H150" s="2124">
        <f t="shared" si="16"/>
        <v>0</v>
      </c>
      <c r="I150" s="2125">
        <f t="shared" si="16"/>
        <v>0</v>
      </c>
      <c r="J150" s="2124">
        <f t="shared" si="16"/>
        <v>0</v>
      </c>
      <c r="K150" s="2125">
        <f t="shared" si="16"/>
        <v>0</v>
      </c>
      <c r="L150" s="2124">
        <f t="shared" si="16"/>
        <v>0</v>
      </c>
      <c r="M150" s="2125">
        <f t="shared" si="16"/>
        <v>0</v>
      </c>
      <c r="N150" s="2124">
        <f t="shared" si="16"/>
        <v>0</v>
      </c>
      <c r="O150" s="2125">
        <f t="shared" si="16"/>
        <v>0</v>
      </c>
      <c r="P150" s="2124">
        <f t="shared" si="16"/>
        <v>0</v>
      </c>
      <c r="Q150" s="2125">
        <f t="shared" si="16"/>
        <v>0</v>
      </c>
      <c r="R150" s="2124">
        <f t="shared" si="16"/>
        <v>0</v>
      </c>
      <c r="S150" s="2125">
        <f t="shared" si="16"/>
        <v>0</v>
      </c>
      <c r="T150" s="2124">
        <f t="shared" si="16"/>
        <v>0</v>
      </c>
      <c r="U150" s="2125">
        <f t="shared" si="16"/>
        <v>0</v>
      </c>
      <c r="V150" s="2124">
        <f t="shared" si="16"/>
        <v>0</v>
      </c>
      <c r="W150" s="2125">
        <f t="shared" si="16"/>
        <v>0</v>
      </c>
      <c r="X150" s="2124">
        <f t="shared" si="16"/>
        <v>0</v>
      </c>
      <c r="Y150" s="2125">
        <f t="shared" si="16"/>
        <v>0</v>
      </c>
      <c r="Z150" s="2126">
        <f t="shared" si="16"/>
        <v>0</v>
      </c>
      <c r="AA150" s="2127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1777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1777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4064" t="s">
        <v>164</v>
      </c>
      <c r="B156" s="2031" t="s">
        <v>152</v>
      </c>
      <c r="C156" s="2119">
        <f t="shared" si="18"/>
        <v>0</v>
      </c>
      <c r="D156" s="325">
        <f t="shared" si="19"/>
        <v>0</v>
      </c>
      <c r="E156" s="1674">
        <f t="shared" si="17"/>
        <v>0</v>
      </c>
      <c r="F156" s="2016"/>
      <c r="G156" s="2116"/>
      <c r="H156" s="2016"/>
      <c r="I156" s="1600"/>
      <c r="J156" s="2016"/>
      <c r="K156" s="1600"/>
      <c r="L156" s="2120"/>
      <c r="M156" s="1600"/>
      <c r="N156" s="2016"/>
      <c r="O156" s="1600"/>
      <c r="P156" s="2016"/>
      <c r="Q156" s="1600"/>
      <c r="R156" s="2016"/>
      <c r="S156" s="1600"/>
      <c r="T156" s="2016"/>
      <c r="U156" s="1600"/>
      <c r="V156" s="2111"/>
      <c r="W156" s="1600"/>
      <c r="X156" s="2111"/>
      <c r="Y156" s="1600"/>
      <c r="Z156" s="2115"/>
      <c r="AA156" s="1676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1777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1777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4025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684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2128"/>
      <c r="W160" s="377"/>
      <c r="X160" s="2128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4072" t="s">
        <v>162</v>
      </c>
      <c r="B161" s="4073"/>
      <c r="C161" s="2121">
        <f>SUM(C151:C160)</f>
        <v>0</v>
      </c>
      <c r="D161" s="2122">
        <f>SUM(D151:D160)</f>
        <v>0</v>
      </c>
      <c r="E161" s="2123">
        <f>SUM(E151:E160)</f>
        <v>0</v>
      </c>
      <c r="F161" s="2121">
        <f>SUM(F151:F160)</f>
        <v>0</v>
      </c>
      <c r="G161" s="2125">
        <f t="shared" ref="G161:AA161" si="20">SUM(G151:G160)</f>
        <v>0</v>
      </c>
      <c r="H161" s="2121">
        <f t="shared" si="20"/>
        <v>0</v>
      </c>
      <c r="I161" s="2125">
        <f t="shared" si="20"/>
        <v>0</v>
      </c>
      <c r="J161" s="2121">
        <f t="shared" si="20"/>
        <v>0</v>
      </c>
      <c r="K161" s="2125">
        <f t="shared" si="20"/>
        <v>0</v>
      </c>
      <c r="L161" s="2121">
        <f t="shared" si="20"/>
        <v>0</v>
      </c>
      <c r="M161" s="2125">
        <f t="shared" si="20"/>
        <v>0</v>
      </c>
      <c r="N161" s="2121">
        <f t="shared" si="20"/>
        <v>0</v>
      </c>
      <c r="O161" s="2125">
        <f t="shared" si="20"/>
        <v>0</v>
      </c>
      <c r="P161" s="2121">
        <f t="shared" si="20"/>
        <v>0</v>
      </c>
      <c r="Q161" s="2125">
        <f t="shared" si="20"/>
        <v>0</v>
      </c>
      <c r="R161" s="2121">
        <f t="shared" si="20"/>
        <v>0</v>
      </c>
      <c r="S161" s="2125">
        <f t="shared" si="20"/>
        <v>0</v>
      </c>
      <c r="T161" s="2121">
        <f t="shared" si="20"/>
        <v>0</v>
      </c>
      <c r="U161" s="2125">
        <f t="shared" si="20"/>
        <v>0</v>
      </c>
      <c r="V161" s="2121">
        <f t="shared" si="20"/>
        <v>0</v>
      </c>
      <c r="W161" s="2125">
        <f t="shared" si="20"/>
        <v>0</v>
      </c>
      <c r="X161" s="2121">
        <f t="shared" si="20"/>
        <v>0</v>
      </c>
      <c r="Y161" s="2125">
        <f t="shared" si="20"/>
        <v>0</v>
      </c>
      <c r="Z161" s="2129">
        <f t="shared" si="20"/>
        <v>0</v>
      </c>
      <c r="AA161" s="2127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4064" t="s">
        <v>67</v>
      </c>
      <c r="D163" s="3245"/>
      <c r="E163" s="3246"/>
      <c r="F163" s="4051" t="s">
        <v>28</v>
      </c>
      <c r="G163" s="4052"/>
      <c r="H163" s="4052"/>
      <c r="I163" s="4052"/>
      <c r="J163" s="4052"/>
      <c r="K163" s="4052"/>
      <c r="L163" s="4052"/>
      <c r="M163" s="4052"/>
      <c r="N163" s="4052"/>
      <c r="O163" s="4052"/>
      <c r="P163" s="4052"/>
      <c r="Q163" s="4052"/>
      <c r="R163" s="4052"/>
      <c r="S163" s="4052"/>
      <c r="T163" s="4052"/>
      <c r="U163" s="4052"/>
      <c r="V163" s="4052"/>
      <c r="W163" s="4052"/>
      <c r="X163" s="4052"/>
      <c r="Y163" s="4052"/>
      <c r="Z163" s="4052"/>
      <c r="AA163" s="4052"/>
      <c r="AB163" s="4052"/>
      <c r="AC163" s="4052"/>
      <c r="AD163" s="4052"/>
      <c r="AE163" s="4052"/>
      <c r="AF163" s="4052"/>
      <c r="AG163" s="4052"/>
      <c r="AH163" s="4052"/>
      <c r="AI163" s="4052"/>
      <c r="AJ163" s="4052"/>
      <c r="AK163" s="4052"/>
      <c r="AL163" s="4052"/>
      <c r="AM163" s="4053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4025"/>
      <c r="D164" s="3215"/>
      <c r="E164" s="3857"/>
      <c r="F164" s="4051" t="s">
        <v>166</v>
      </c>
      <c r="G164" s="4053"/>
      <c r="H164" s="4051" t="s">
        <v>167</v>
      </c>
      <c r="I164" s="4053"/>
      <c r="J164" s="4051" t="s">
        <v>145</v>
      </c>
      <c r="K164" s="4053"/>
      <c r="L164" s="4075" t="s">
        <v>146</v>
      </c>
      <c r="M164" s="4076"/>
      <c r="N164" s="4076" t="s">
        <v>147</v>
      </c>
      <c r="O164" s="4077"/>
      <c r="P164" s="4051" t="s">
        <v>168</v>
      </c>
      <c r="Q164" s="4053"/>
      <c r="R164" s="4052" t="s">
        <v>169</v>
      </c>
      <c r="S164" s="4053"/>
      <c r="T164" s="4052" t="s">
        <v>170</v>
      </c>
      <c r="U164" s="4053"/>
      <c r="V164" s="4051" t="s">
        <v>171</v>
      </c>
      <c r="W164" s="4053"/>
      <c r="X164" s="4052" t="s">
        <v>172</v>
      </c>
      <c r="Y164" s="4053"/>
      <c r="Z164" s="4069" t="s">
        <v>173</v>
      </c>
      <c r="AA164" s="4070"/>
      <c r="AB164" s="4069" t="s">
        <v>174</v>
      </c>
      <c r="AC164" s="4070"/>
      <c r="AD164" s="4069" t="s">
        <v>175</v>
      </c>
      <c r="AE164" s="4070"/>
      <c r="AF164" s="4069" t="s">
        <v>149</v>
      </c>
      <c r="AG164" s="4070"/>
      <c r="AH164" s="4069" t="s">
        <v>176</v>
      </c>
      <c r="AI164" s="4070"/>
      <c r="AJ164" s="4069" t="s">
        <v>177</v>
      </c>
      <c r="AK164" s="4070"/>
      <c r="AL164" s="4078" t="s">
        <v>129</v>
      </c>
      <c r="AM164" s="4070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857"/>
      <c r="C165" s="2087" t="s">
        <v>17</v>
      </c>
      <c r="D165" s="2130" t="s">
        <v>18</v>
      </c>
      <c r="E165" s="1787" t="s">
        <v>19</v>
      </c>
      <c r="F165" s="2131" t="s">
        <v>18</v>
      </c>
      <c r="G165" s="1787" t="s">
        <v>19</v>
      </c>
      <c r="H165" s="2131" t="s">
        <v>18</v>
      </c>
      <c r="I165" s="1787" t="s">
        <v>19</v>
      </c>
      <c r="J165" s="2131" t="s">
        <v>18</v>
      </c>
      <c r="K165" s="1787" t="s">
        <v>19</v>
      </c>
      <c r="L165" s="2090" t="s">
        <v>18</v>
      </c>
      <c r="M165" s="388" t="s">
        <v>19</v>
      </c>
      <c r="N165" s="2106" t="s">
        <v>18</v>
      </c>
      <c r="O165" s="2091" t="s">
        <v>19</v>
      </c>
      <c r="P165" s="2106" t="s">
        <v>18</v>
      </c>
      <c r="Q165" s="2091" t="s">
        <v>19</v>
      </c>
      <c r="R165" s="2088" t="s">
        <v>18</v>
      </c>
      <c r="S165" s="1789" t="s">
        <v>19</v>
      </c>
      <c r="T165" s="2088" t="s">
        <v>18</v>
      </c>
      <c r="U165" s="1789" t="s">
        <v>19</v>
      </c>
      <c r="V165" s="2090" t="s">
        <v>18</v>
      </c>
      <c r="W165" s="1789" t="s">
        <v>19</v>
      </c>
      <c r="X165" s="2088" t="s">
        <v>18</v>
      </c>
      <c r="Y165" s="1789" t="s">
        <v>19</v>
      </c>
      <c r="Z165" s="2118" t="s">
        <v>18</v>
      </c>
      <c r="AA165" s="1672" t="s">
        <v>19</v>
      </c>
      <c r="AB165" s="2118" t="s">
        <v>18</v>
      </c>
      <c r="AC165" s="1672" t="s">
        <v>19</v>
      </c>
      <c r="AD165" s="2118" t="s">
        <v>18</v>
      </c>
      <c r="AE165" s="1672" t="s">
        <v>19</v>
      </c>
      <c r="AF165" s="2118" t="s">
        <v>18</v>
      </c>
      <c r="AG165" s="1672" t="s">
        <v>19</v>
      </c>
      <c r="AH165" s="2118" t="s">
        <v>18</v>
      </c>
      <c r="AI165" s="1672" t="s">
        <v>19</v>
      </c>
      <c r="AJ165" s="2118" t="s">
        <v>18</v>
      </c>
      <c r="AK165" s="1672" t="s">
        <v>19</v>
      </c>
      <c r="AL165" s="2132" t="s">
        <v>18</v>
      </c>
      <c r="AM165" s="1672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2133" t="s">
        <v>179</v>
      </c>
      <c r="C166" s="2119">
        <f>SUM(D166+E166)</f>
        <v>0</v>
      </c>
      <c r="D166" s="325">
        <f>SUM(F166+H166+J166+L166+N166+P166+R166+T166+V166+X166+Z166+AB166+AD166+AF166+AH166+AJ166+AL166)</f>
        <v>0</v>
      </c>
      <c r="E166" s="2134">
        <f>SUM(G166+I166+K166+M166+O166+Q166+S166+U166+W166+Y166+AA166+AC166+AE166+AG166+AI166+AK166+AM166)</f>
        <v>0</v>
      </c>
      <c r="F166" s="2016"/>
      <c r="G166" s="1600"/>
      <c r="H166" s="2016"/>
      <c r="I166" s="1600"/>
      <c r="J166" s="2016"/>
      <c r="K166" s="1600"/>
      <c r="L166" s="2016"/>
      <c r="M166" s="391"/>
      <c r="N166" s="391"/>
      <c r="O166" s="1600"/>
      <c r="P166" s="2016"/>
      <c r="Q166" s="1600"/>
      <c r="R166" s="2135"/>
      <c r="S166" s="1600"/>
      <c r="T166" s="2135"/>
      <c r="U166" s="1600"/>
      <c r="V166" s="2016"/>
      <c r="W166" s="1600"/>
      <c r="X166" s="2135"/>
      <c r="Y166" s="1600"/>
      <c r="Z166" s="2136"/>
      <c r="AA166" s="1676"/>
      <c r="AB166" s="2136"/>
      <c r="AC166" s="1676"/>
      <c r="AD166" s="2136"/>
      <c r="AE166" s="1676"/>
      <c r="AF166" s="2136"/>
      <c r="AG166" s="1676"/>
      <c r="AH166" s="2136"/>
      <c r="AI166" s="1676"/>
      <c r="AJ166" s="2136"/>
      <c r="AK166" s="1676"/>
      <c r="AL166" s="2137"/>
      <c r="AM166" s="1676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860"/>
      <c r="B168" s="400" t="s">
        <v>181</v>
      </c>
      <c r="C168" s="372">
        <f t="shared" si="21"/>
        <v>0</v>
      </c>
      <c r="D168" s="373">
        <f t="shared" si="22"/>
        <v>0</v>
      </c>
      <c r="E168" s="1693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2133" t="s">
        <v>179</v>
      </c>
      <c r="C169" s="2119">
        <f t="shared" si="21"/>
        <v>0</v>
      </c>
      <c r="D169" s="325">
        <f t="shared" si="22"/>
        <v>0</v>
      </c>
      <c r="E169" s="2134">
        <f t="shared" si="22"/>
        <v>0</v>
      </c>
      <c r="F169" s="2016"/>
      <c r="G169" s="1600"/>
      <c r="H169" s="2016"/>
      <c r="I169" s="1600"/>
      <c r="J169" s="2016"/>
      <c r="K169" s="1600"/>
      <c r="L169" s="2016"/>
      <c r="M169" s="391"/>
      <c r="N169" s="391"/>
      <c r="O169" s="1600"/>
      <c r="P169" s="2016"/>
      <c r="Q169" s="1600"/>
      <c r="R169" s="2135"/>
      <c r="S169" s="1600"/>
      <c r="T169" s="2135"/>
      <c r="U169" s="1600"/>
      <c r="V169" s="2016"/>
      <c r="W169" s="1600"/>
      <c r="X169" s="2135"/>
      <c r="Y169" s="1600"/>
      <c r="Z169" s="2136"/>
      <c r="AA169" s="1676"/>
      <c r="AB169" s="2136"/>
      <c r="AC169" s="1676"/>
      <c r="AD169" s="2136"/>
      <c r="AE169" s="1676"/>
      <c r="AF169" s="2136"/>
      <c r="AG169" s="1676"/>
      <c r="AH169" s="2136"/>
      <c r="AI169" s="1676"/>
      <c r="AJ169" s="2136"/>
      <c r="AK169" s="1676"/>
      <c r="AL169" s="2137"/>
      <c r="AM169" s="1676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8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693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4071" t="s">
        <v>25</v>
      </c>
      <c r="B173" s="4071" t="s">
        <v>26</v>
      </c>
      <c r="C173" s="4064" t="s">
        <v>67</v>
      </c>
      <c r="D173" s="3245"/>
      <c r="E173" s="3246"/>
      <c r="F173" s="4051" t="s">
        <v>28</v>
      </c>
      <c r="G173" s="4052"/>
      <c r="H173" s="4052"/>
      <c r="I173" s="4052"/>
      <c r="J173" s="4052"/>
      <c r="K173" s="4052"/>
      <c r="L173" s="4052"/>
      <c r="M173" s="4052"/>
      <c r="N173" s="4052"/>
      <c r="O173" s="4053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4025"/>
      <c r="D174" s="3215"/>
      <c r="E174" s="3857"/>
      <c r="F174" s="4051" t="s">
        <v>175</v>
      </c>
      <c r="G174" s="4053"/>
      <c r="H174" s="4051" t="s">
        <v>149</v>
      </c>
      <c r="I174" s="4053"/>
      <c r="J174" s="4051" t="s">
        <v>176</v>
      </c>
      <c r="K174" s="4053"/>
      <c r="L174" s="4051" t="s">
        <v>177</v>
      </c>
      <c r="M174" s="4053"/>
      <c r="N174" s="4051" t="s">
        <v>129</v>
      </c>
      <c r="O174" s="4053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3853"/>
      <c r="B175" s="3853"/>
      <c r="C175" s="2087" t="s">
        <v>17</v>
      </c>
      <c r="D175" s="2130" t="s">
        <v>18</v>
      </c>
      <c r="E175" s="1787" t="s">
        <v>19</v>
      </c>
      <c r="F175" s="2131" t="s">
        <v>18</v>
      </c>
      <c r="G175" s="1787" t="s">
        <v>19</v>
      </c>
      <c r="H175" s="2131" t="s">
        <v>18</v>
      </c>
      <c r="I175" s="1787" t="s">
        <v>19</v>
      </c>
      <c r="J175" s="2131" t="s">
        <v>18</v>
      </c>
      <c r="K175" s="1787" t="s">
        <v>19</v>
      </c>
      <c r="L175" s="2131" t="s">
        <v>18</v>
      </c>
      <c r="M175" s="1787" t="s">
        <v>19</v>
      </c>
      <c r="N175" s="2131" t="s">
        <v>18</v>
      </c>
      <c r="O175" s="1787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4071" t="s">
        <v>184</v>
      </c>
      <c r="B176" s="2133" t="s">
        <v>185</v>
      </c>
      <c r="C176" s="2119">
        <f t="shared" ref="C176:C181" si="23">SUM(D176+E176)</f>
        <v>0</v>
      </c>
      <c r="D176" s="325">
        <f>SUM(F176+H176+J176+L176+N176)</f>
        <v>0</v>
      </c>
      <c r="E176" s="2134">
        <f t="shared" ref="D176:E181" si="24">SUM(G176+I176+K176+M176+O176)</f>
        <v>0</v>
      </c>
      <c r="F176" s="2016"/>
      <c r="G176" s="2033"/>
      <c r="H176" s="2016"/>
      <c r="I176" s="1600"/>
      <c r="J176" s="2135"/>
      <c r="K176" s="2033"/>
      <c r="L176" s="2016"/>
      <c r="M176" s="1600"/>
      <c r="N176" s="2016"/>
      <c r="O176" s="1600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3853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4071" t="s">
        <v>188</v>
      </c>
      <c r="B179" s="2138" t="s">
        <v>185</v>
      </c>
      <c r="C179" s="2119">
        <f t="shared" si="23"/>
        <v>0</v>
      </c>
      <c r="D179" s="325">
        <f t="shared" si="24"/>
        <v>0</v>
      </c>
      <c r="E179" s="2134">
        <f t="shared" si="24"/>
        <v>0</v>
      </c>
      <c r="F179" s="2016"/>
      <c r="G179" s="1600"/>
      <c r="H179" s="2016"/>
      <c r="I179" s="2033"/>
      <c r="J179" s="2016"/>
      <c r="K179" s="1600"/>
      <c r="L179" s="2135"/>
      <c r="M179" s="2033"/>
      <c r="N179" s="2016"/>
      <c r="O179" s="1600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3853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4064" t="s">
        <v>190</v>
      </c>
      <c r="B183" s="3246"/>
      <c r="C183" s="4064" t="s">
        <v>67</v>
      </c>
      <c r="D183" s="3245"/>
      <c r="E183" s="3246"/>
      <c r="F183" s="4051" t="s">
        <v>28</v>
      </c>
      <c r="G183" s="4052"/>
      <c r="H183" s="4052"/>
      <c r="I183" s="4052"/>
      <c r="J183" s="4052"/>
      <c r="K183" s="4052"/>
      <c r="L183" s="4052"/>
      <c r="M183" s="4052"/>
      <c r="N183" s="4052"/>
      <c r="O183" s="4052"/>
      <c r="P183" s="4052"/>
      <c r="Q183" s="4053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526"/>
      <c r="C184" s="4025"/>
      <c r="D184" s="3215"/>
      <c r="E184" s="3857"/>
      <c r="F184" s="4051" t="s">
        <v>149</v>
      </c>
      <c r="G184" s="4053"/>
      <c r="H184" s="4051" t="s">
        <v>176</v>
      </c>
      <c r="I184" s="4053"/>
      <c r="J184" s="4051" t="s">
        <v>177</v>
      </c>
      <c r="K184" s="4053"/>
      <c r="L184" s="4051" t="s">
        <v>191</v>
      </c>
      <c r="M184" s="4053"/>
      <c r="N184" s="4051" t="s">
        <v>192</v>
      </c>
      <c r="O184" s="4053"/>
      <c r="P184" s="4051" t="s">
        <v>193</v>
      </c>
      <c r="Q184" s="4053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4025"/>
      <c r="B185" s="3857"/>
      <c r="C185" s="2087" t="s">
        <v>17</v>
      </c>
      <c r="D185" s="2130" t="s">
        <v>18</v>
      </c>
      <c r="E185" s="1787" t="s">
        <v>19</v>
      </c>
      <c r="F185" s="2131" t="s">
        <v>18</v>
      </c>
      <c r="G185" s="1787" t="s">
        <v>19</v>
      </c>
      <c r="H185" s="2131" t="s">
        <v>18</v>
      </c>
      <c r="I185" s="1787" t="s">
        <v>19</v>
      </c>
      <c r="J185" s="2131" t="s">
        <v>18</v>
      </c>
      <c r="K185" s="1782" t="s">
        <v>19</v>
      </c>
      <c r="L185" s="2131" t="s">
        <v>18</v>
      </c>
      <c r="M185" s="1787" t="s">
        <v>19</v>
      </c>
      <c r="N185" s="2131" t="s">
        <v>18</v>
      </c>
      <c r="O185" s="1787" t="s">
        <v>19</v>
      </c>
      <c r="P185" s="2131" t="s">
        <v>18</v>
      </c>
      <c r="Q185" s="1782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4084" t="s">
        <v>194</v>
      </c>
      <c r="B186" s="4085"/>
      <c r="C186" s="2119">
        <f>SUM(D186+E186)</f>
        <v>26</v>
      </c>
      <c r="D186" s="325">
        <f>SUM(F186+H186+J186+L186+N186+P186)</f>
        <v>15</v>
      </c>
      <c r="E186" s="2134">
        <f t="shared" ref="D186:E188" si="25">SUM(G186+I186+K186+M186+O186+Q186)</f>
        <v>11</v>
      </c>
      <c r="F186" s="2016">
        <v>2</v>
      </c>
      <c r="G186" s="2033">
        <v>3</v>
      </c>
      <c r="H186" s="2016">
        <v>5</v>
      </c>
      <c r="I186" s="1600">
        <v>4</v>
      </c>
      <c r="J186" s="2135">
        <v>2</v>
      </c>
      <c r="K186" s="1600">
        <v>1</v>
      </c>
      <c r="L186" s="2135">
        <v>4</v>
      </c>
      <c r="M186" s="2033">
        <v>1</v>
      </c>
      <c r="N186" s="2016">
        <v>0</v>
      </c>
      <c r="O186" s="1600">
        <v>1</v>
      </c>
      <c r="P186" s="2135">
        <v>2</v>
      </c>
      <c r="Q186" s="1600">
        <v>1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118</v>
      </c>
      <c r="D187" s="335">
        <f t="shared" si="25"/>
        <v>62</v>
      </c>
      <c r="E187" s="1038">
        <f t="shared" si="25"/>
        <v>56</v>
      </c>
      <c r="F187" s="365">
        <v>10</v>
      </c>
      <c r="G187" s="407">
        <v>15</v>
      </c>
      <c r="H187" s="365">
        <v>15</v>
      </c>
      <c r="I187" s="367">
        <v>9</v>
      </c>
      <c r="J187" s="408">
        <v>10</v>
      </c>
      <c r="K187" s="367">
        <v>14</v>
      </c>
      <c r="L187" s="408">
        <v>11</v>
      </c>
      <c r="M187" s="407">
        <v>9</v>
      </c>
      <c r="N187" s="365">
        <v>9</v>
      </c>
      <c r="O187" s="367">
        <v>4</v>
      </c>
      <c r="P187" s="408">
        <v>7</v>
      </c>
      <c r="Q187" s="367">
        <v>5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75</v>
      </c>
      <c r="D188" s="335">
        <f t="shared" si="25"/>
        <v>42</v>
      </c>
      <c r="E188" s="414">
        <f t="shared" si="25"/>
        <v>33</v>
      </c>
      <c r="F188" s="69">
        <v>9</v>
      </c>
      <c r="G188" s="415">
        <v>6</v>
      </c>
      <c r="H188" s="69">
        <v>8</v>
      </c>
      <c r="I188" s="70">
        <v>10</v>
      </c>
      <c r="J188" s="160">
        <v>8</v>
      </c>
      <c r="K188" s="70">
        <v>6</v>
      </c>
      <c r="L188" s="160">
        <v>6</v>
      </c>
      <c r="M188" s="415">
        <v>3</v>
      </c>
      <c r="N188" s="69">
        <v>7</v>
      </c>
      <c r="O188" s="70">
        <v>5</v>
      </c>
      <c r="P188" s="160">
        <v>4</v>
      </c>
      <c r="Q188" s="70">
        <v>3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4051" t="s">
        <v>67</v>
      </c>
      <c r="B189" s="4053"/>
      <c r="C189" s="2092">
        <f t="shared" ref="C189:Q189" si="26">SUM(C186:C188)</f>
        <v>219</v>
      </c>
      <c r="D189" s="2139">
        <f t="shared" si="26"/>
        <v>119</v>
      </c>
      <c r="E189" s="2093">
        <f t="shared" si="26"/>
        <v>100</v>
      </c>
      <c r="F189" s="2092">
        <f t="shared" si="26"/>
        <v>21</v>
      </c>
      <c r="G189" s="2093">
        <f t="shared" si="26"/>
        <v>24</v>
      </c>
      <c r="H189" s="2092">
        <f t="shared" si="26"/>
        <v>28</v>
      </c>
      <c r="I189" s="2093">
        <f t="shared" si="26"/>
        <v>23</v>
      </c>
      <c r="J189" s="2092">
        <f t="shared" si="26"/>
        <v>20</v>
      </c>
      <c r="K189" s="2093">
        <f t="shared" si="26"/>
        <v>21</v>
      </c>
      <c r="L189" s="2092">
        <f t="shared" si="26"/>
        <v>21</v>
      </c>
      <c r="M189" s="2093">
        <f t="shared" si="26"/>
        <v>13</v>
      </c>
      <c r="N189" s="2092">
        <f t="shared" si="26"/>
        <v>16</v>
      </c>
      <c r="O189" s="2093">
        <f t="shared" si="26"/>
        <v>10</v>
      </c>
      <c r="P189" s="2092">
        <f t="shared" si="26"/>
        <v>13</v>
      </c>
      <c r="Q189" s="2096">
        <f t="shared" si="26"/>
        <v>9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2140"/>
      <c r="N190" s="2140"/>
      <c r="O190" s="2140"/>
      <c r="P190" s="2140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4064" t="s">
        <v>199</v>
      </c>
      <c r="B192" s="3246"/>
      <c r="C192" s="4086" t="s">
        <v>121</v>
      </c>
      <c r="D192" s="3285"/>
      <c r="E192" s="3883"/>
      <c r="F192" s="4079" t="s">
        <v>28</v>
      </c>
      <c r="G192" s="4080"/>
      <c r="H192" s="4080"/>
      <c r="I192" s="4080"/>
      <c r="J192" s="4080"/>
      <c r="K192" s="4080"/>
      <c r="L192" s="4080"/>
      <c r="M192" s="4080"/>
      <c r="N192" s="4080"/>
      <c r="O192" s="4080"/>
      <c r="P192" s="4080"/>
      <c r="Q192" s="4081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526"/>
      <c r="C193" s="3287"/>
      <c r="D193" s="3288"/>
      <c r="E193" s="3289"/>
      <c r="F193" s="4075" t="s">
        <v>122</v>
      </c>
      <c r="G193" s="4077"/>
      <c r="H193" s="4082" t="s">
        <v>123</v>
      </c>
      <c r="I193" s="4083"/>
      <c r="J193" s="4082" t="s">
        <v>124</v>
      </c>
      <c r="K193" s="4083"/>
      <c r="L193" s="4082" t="s">
        <v>125</v>
      </c>
      <c r="M193" s="4083"/>
      <c r="N193" s="4082" t="s">
        <v>126</v>
      </c>
      <c r="O193" s="4083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4025"/>
      <c r="B194" s="3857"/>
      <c r="C194" s="2141" t="s">
        <v>17</v>
      </c>
      <c r="D194" s="2142" t="s">
        <v>18</v>
      </c>
      <c r="E194" s="2143" t="s">
        <v>19</v>
      </c>
      <c r="F194" s="2141" t="s">
        <v>18</v>
      </c>
      <c r="G194" s="2144" t="s">
        <v>19</v>
      </c>
      <c r="H194" s="2145" t="s">
        <v>18</v>
      </c>
      <c r="I194" s="2144" t="s">
        <v>19</v>
      </c>
      <c r="J194" s="2145" t="s">
        <v>18</v>
      </c>
      <c r="K194" s="2144" t="s">
        <v>19</v>
      </c>
      <c r="L194" s="2145" t="s">
        <v>18</v>
      </c>
      <c r="M194" s="2144" t="s">
        <v>19</v>
      </c>
      <c r="N194" s="2145" t="s">
        <v>18</v>
      </c>
      <c r="O194" s="2144" t="s">
        <v>19</v>
      </c>
      <c r="P194" s="2145" t="s">
        <v>18</v>
      </c>
      <c r="Q194" s="2144" t="s">
        <v>19</v>
      </c>
      <c r="X194" s="8"/>
      <c r="Y194" s="8"/>
      <c r="AY194" s="9"/>
      <c r="AZ194" s="9"/>
    </row>
    <row r="195" spans="1:132" ht="16.350000000000001" customHeight="1" x14ac:dyDescent="0.25">
      <c r="A195" s="4094" t="s">
        <v>201</v>
      </c>
      <c r="B195" s="4095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4096" t="s">
        <v>205</v>
      </c>
      <c r="B199" s="3895"/>
      <c r="C199" s="430">
        <f>SUM(D199+E199)</f>
        <v>0</v>
      </c>
      <c r="D199" s="431">
        <f t="shared" si="27"/>
        <v>0</v>
      </c>
      <c r="E199" s="1697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698">
        <f>SUM(H195:H198)</f>
        <v>0</v>
      </c>
      <c r="I199" s="374">
        <f t="shared" si="28"/>
        <v>0</v>
      </c>
      <c r="J199" s="1698">
        <f t="shared" si="28"/>
        <v>0</v>
      </c>
      <c r="K199" s="374">
        <f t="shared" si="28"/>
        <v>0</v>
      </c>
      <c r="L199" s="1698">
        <f t="shared" si="28"/>
        <v>0</v>
      </c>
      <c r="M199" s="374">
        <f>SUM(M195:M198)</f>
        <v>0</v>
      </c>
      <c r="N199" s="1698">
        <f t="shared" si="28"/>
        <v>0</v>
      </c>
      <c r="O199" s="374">
        <f t="shared" si="28"/>
        <v>0</v>
      </c>
      <c r="P199" s="1698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4097" t="s">
        <v>207</v>
      </c>
      <c r="B201" s="3315"/>
      <c r="C201" s="4102" t="s">
        <v>67</v>
      </c>
      <c r="D201" s="3325"/>
      <c r="E201" s="3326"/>
      <c r="F201" s="4108" t="s">
        <v>28</v>
      </c>
      <c r="G201" s="4108"/>
      <c r="H201" s="4108"/>
      <c r="I201" s="4108"/>
      <c r="J201" s="4108"/>
      <c r="K201" s="4108"/>
      <c r="L201" s="4108"/>
      <c r="M201" s="4108"/>
      <c r="N201" s="4108"/>
      <c r="O201" s="4108"/>
      <c r="P201" s="4108"/>
      <c r="Q201" s="4108"/>
      <c r="R201" s="4108"/>
      <c r="S201" s="4108"/>
      <c r="T201" s="4108"/>
      <c r="U201" s="4108"/>
      <c r="V201" s="4108"/>
      <c r="W201" s="4108"/>
      <c r="X201" s="4108"/>
      <c r="Y201" s="4108"/>
      <c r="Z201" s="4108"/>
      <c r="AA201" s="4108"/>
      <c r="AB201" s="4108"/>
      <c r="AC201" s="4109"/>
      <c r="AD201" s="4087" t="s">
        <v>208</v>
      </c>
      <c r="AE201" s="3291"/>
      <c r="AF201" s="3294" t="s">
        <v>209</v>
      </c>
      <c r="AG201" s="3291"/>
      <c r="AH201" s="4088" t="s">
        <v>29</v>
      </c>
      <c r="AI201" s="4090" t="s">
        <v>30</v>
      </c>
      <c r="BA201" s="8"/>
      <c r="BB201" s="8"/>
      <c r="EB201" s="428"/>
    </row>
    <row r="202" spans="1:132" ht="21" customHeight="1" x14ac:dyDescent="0.25">
      <c r="A202" s="3473"/>
      <c r="B202" s="3587"/>
      <c r="C202" s="4103"/>
      <c r="D202" s="3328"/>
      <c r="E202" s="3905"/>
      <c r="F202" s="4091" t="s">
        <v>210</v>
      </c>
      <c r="G202" s="4092"/>
      <c r="H202" s="4093" t="s">
        <v>211</v>
      </c>
      <c r="I202" s="3891"/>
      <c r="J202" s="4093" t="s">
        <v>212</v>
      </c>
      <c r="K202" s="3891"/>
      <c r="L202" s="4093" t="s">
        <v>213</v>
      </c>
      <c r="M202" s="3891"/>
      <c r="N202" s="4093" t="s">
        <v>214</v>
      </c>
      <c r="O202" s="3891"/>
      <c r="P202" s="4093" t="s">
        <v>215</v>
      </c>
      <c r="Q202" s="3891"/>
      <c r="R202" s="4093" t="s">
        <v>216</v>
      </c>
      <c r="S202" s="3891"/>
      <c r="T202" s="4099" t="s">
        <v>217</v>
      </c>
      <c r="U202" s="4099"/>
      <c r="V202" s="4099" t="s">
        <v>218</v>
      </c>
      <c r="W202" s="4099"/>
      <c r="X202" s="4099" t="s">
        <v>219</v>
      </c>
      <c r="Y202" s="4099"/>
      <c r="Z202" s="4082" t="s">
        <v>122</v>
      </c>
      <c r="AA202" s="4083"/>
      <c r="AB202" s="4082" t="s">
        <v>123</v>
      </c>
      <c r="AC202" s="4098"/>
      <c r="AD202" s="3292"/>
      <c r="AE202" s="3885"/>
      <c r="AF202" s="3295"/>
      <c r="AG202" s="3885"/>
      <c r="AH202" s="3462"/>
      <c r="AI202" s="3300"/>
      <c r="BA202" s="8"/>
      <c r="BB202" s="8"/>
      <c r="EB202" s="428"/>
    </row>
    <row r="203" spans="1:132" ht="16.350000000000001" customHeight="1" x14ac:dyDescent="0.25">
      <c r="A203" s="4093"/>
      <c r="B203" s="3891"/>
      <c r="C203" s="2146" t="s">
        <v>220</v>
      </c>
      <c r="D203" s="2147" t="s">
        <v>18</v>
      </c>
      <c r="E203" s="1783" t="s">
        <v>19</v>
      </c>
      <c r="F203" s="2148" t="s">
        <v>18</v>
      </c>
      <c r="G203" s="2149" t="s">
        <v>19</v>
      </c>
      <c r="H203" s="2148" t="s">
        <v>18</v>
      </c>
      <c r="I203" s="2149" t="s">
        <v>19</v>
      </c>
      <c r="J203" s="2148" t="s">
        <v>18</v>
      </c>
      <c r="K203" s="2149" t="s">
        <v>19</v>
      </c>
      <c r="L203" s="2148" t="s">
        <v>18</v>
      </c>
      <c r="M203" s="2149" t="s">
        <v>19</v>
      </c>
      <c r="N203" s="2148" t="s">
        <v>18</v>
      </c>
      <c r="O203" s="2149" t="s">
        <v>19</v>
      </c>
      <c r="P203" s="2148" t="s">
        <v>18</v>
      </c>
      <c r="Q203" s="2149" t="s">
        <v>19</v>
      </c>
      <c r="R203" s="2148" t="s">
        <v>18</v>
      </c>
      <c r="S203" s="2149" t="s">
        <v>19</v>
      </c>
      <c r="T203" s="2148" t="s">
        <v>18</v>
      </c>
      <c r="U203" s="2149" t="s">
        <v>19</v>
      </c>
      <c r="V203" s="2148" t="s">
        <v>18</v>
      </c>
      <c r="W203" s="2149" t="s">
        <v>19</v>
      </c>
      <c r="X203" s="2148" t="s">
        <v>18</v>
      </c>
      <c r="Y203" s="2149" t="s">
        <v>19</v>
      </c>
      <c r="Z203" s="2148" t="s">
        <v>18</v>
      </c>
      <c r="AA203" s="2149" t="s">
        <v>19</v>
      </c>
      <c r="AB203" s="2148" t="s">
        <v>18</v>
      </c>
      <c r="AC203" s="2150" t="s">
        <v>19</v>
      </c>
      <c r="AD203" s="2151" t="s">
        <v>18</v>
      </c>
      <c r="AE203" s="2149" t="s">
        <v>19</v>
      </c>
      <c r="AF203" s="2151" t="s">
        <v>18</v>
      </c>
      <c r="AG203" s="2149" t="s">
        <v>19</v>
      </c>
      <c r="AH203" s="4089"/>
      <c r="AI203" s="3889" t="s">
        <v>19</v>
      </c>
      <c r="BA203" s="8"/>
      <c r="BB203" s="8"/>
      <c r="EB203" s="428"/>
    </row>
    <row r="204" spans="1:132" ht="16.350000000000001" customHeight="1" x14ac:dyDescent="0.25">
      <c r="A204" s="4100" t="s">
        <v>221</v>
      </c>
      <c r="B204" s="2152" t="s">
        <v>137</v>
      </c>
      <c r="C204" s="2153">
        <f>SUM(D204+E204)</f>
        <v>0</v>
      </c>
      <c r="D204" s="443">
        <f>SUM(F204+H204+J204+L204+N204+P204+R204+T204+V204+X204+Z204+AB204)</f>
        <v>0</v>
      </c>
      <c r="E204" s="2154">
        <f>SUM(G204+I204+K204+M204+O204+Q204+S204+U204+W204+Y204+AA204+AC204)</f>
        <v>0</v>
      </c>
      <c r="F204" s="2155"/>
      <c r="G204" s="2156"/>
      <c r="H204" s="2155"/>
      <c r="I204" s="2156"/>
      <c r="J204" s="2155"/>
      <c r="K204" s="2156"/>
      <c r="L204" s="2155"/>
      <c r="M204" s="2156"/>
      <c r="N204" s="2155"/>
      <c r="O204" s="2156"/>
      <c r="P204" s="2155"/>
      <c r="Q204" s="2157"/>
      <c r="R204" s="2155"/>
      <c r="S204" s="2157"/>
      <c r="T204" s="2155"/>
      <c r="U204" s="2156"/>
      <c r="V204" s="2155"/>
      <c r="W204" s="2156"/>
      <c r="X204" s="2155"/>
      <c r="Y204" s="2157"/>
      <c r="Z204" s="2155"/>
      <c r="AA204" s="2157"/>
      <c r="AB204" s="2155"/>
      <c r="AC204" s="2158"/>
      <c r="AD204" s="2156"/>
      <c r="AE204" s="2157"/>
      <c r="AF204" s="2156"/>
      <c r="AG204" s="2157"/>
      <c r="AH204" s="2159"/>
      <c r="AI204" s="2157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3900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4101" t="s">
        <v>223</v>
      </c>
      <c r="B206" s="3902"/>
      <c r="C206" s="2160">
        <f>SUM(D206+E206)</f>
        <v>0</v>
      </c>
      <c r="D206" s="2161">
        <f>SUM(D204+D205)</f>
        <v>0</v>
      </c>
      <c r="E206" s="2162">
        <f>SUM(E204+E205)</f>
        <v>0</v>
      </c>
      <c r="F206" s="2160">
        <f>SUM(F204+F205)</f>
        <v>0</v>
      </c>
      <c r="G206" s="2163">
        <f t="shared" ref="G206:AI206" si="29">SUM(G204+G205)</f>
        <v>0</v>
      </c>
      <c r="H206" s="2160">
        <f t="shared" si="29"/>
        <v>0</v>
      </c>
      <c r="I206" s="2163">
        <f t="shared" si="29"/>
        <v>0</v>
      </c>
      <c r="J206" s="2160">
        <f t="shared" si="29"/>
        <v>0</v>
      </c>
      <c r="K206" s="2163">
        <f t="shared" si="29"/>
        <v>0</v>
      </c>
      <c r="L206" s="2160">
        <f t="shared" si="29"/>
        <v>0</v>
      </c>
      <c r="M206" s="2163">
        <f t="shared" si="29"/>
        <v>0</v>
      </c>
      <c r="N206" s="2160">
        <f t="shared" si="29"/>
        <v>0</v>
      </c>
      <c r="O206" s="2163">
        <f t="shared" si="29"/>
        <v>0</v>
      </c>
      <c r="P206" s="2160">
        <f t="shared" si="29"/>
        <v>0</v>
      </c>
      <c r="Q206" s="2163">
        <f t="shared" si="29"/>
        <v>0</v>
      </c>
      <c r="R206" s="2160">
        <f t="shared" si="29"/>
        <v>0</v>
      </c>
      <c r="S206" s="2163">
        <f t="shared" si="29"/>
        <v>0</v>
      </c>
      <c r="T206" s="2160">
        <f t="shared" si="29"/>
        <v>0</v>
      </c>
      <c r="U206" s="2163">
        <f t="shared" si="29"/>
        <v>0</v>
      </c>
      <c r="V206" s="2160">
        <f t="shared" si="29"/>
        <v>0</v>
      </c>
      <c r="W206" s="2163">
        <f t="shared" si="29"/>
        <v>0</v>
      </c>
      <c r="X206" s="2160">
        <f t="shared" si="29"/>
        <v>0</v>
      </c>
      <c r="Y206" s="2163">
        <f t="shared" si="29"/>
        <v>0</v>
      </c>
      <c r="Z206" s="2160">
        <f t="shared" si="29"/>
        <v>0</v>
      </c>
      <c r="AA206" s="2163">
        <f t="shared" si="29"/>
        <v>0</v>
      </c>
      <c r="AB206" s="2160">
        <f t="shared" si="29"/>
        <v>0</v>
      </c>
      <c r="AC206" s="2164">
        <f t="shared" si="29"/>
        <v>0</v>
      </c>
      <c r="AD206" s="2165">
        <f t="shared" si="29"/>
        <v>0</v>
      </c>
      <c r="AE206" s="2163">
        <f t="shared" si="29"/>
        <v>0</v>
      </c>
      <c r="AF206" s="2165">
        <f t="shared" si="29"/>
        <v>0</v>
      </c>
      <c r="AG206" s="2163">
        <f t="shared" si="29"/>
        <v>0</v>
      </c>
      <c r="AH206" s="2166">
        <f t="shared" si="29"/>
        <v>0</v>
      </c>
      <c r="AI206" s="2162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4097" t="s">
        <v>225</v>
      </c>
      <c r="B208" s="3315"/>
      <c r="C208" s="4102" t="s">
        <v>67</v>
      </c>
      <c r="D208" s="3325"/>
      <c r="E208" s="3326"/>
      <c r="F208" s="4104" t="s">
        <v>28</v>
      </c>
      <c r="G208" s="4105"/>
      <c r="H208" s="4105"/>
      <c r="I208" s="4105"/>
      <c r="J208" s="4105"/>
      <c r="K208" s="4105"/>
      <c r="L208" s="4105"/>
      <c r="M208" s="4105"/>
      <c r="N208" s="4105"/>
      <c r="O208" s="4106"/>
      <c r="P208" s="3333" t="s">
        <v>226</v>
      </c>
      <c r="Q208" s="3315"/>
      <c r="R208" s="3333" t="s">
        <v>30</v>
      </c>
      <c r="S208" s="3315"/>
      <c r="T208" s="4104" t="s">
        <v>227</v>
      </c>
      <c r="U208" s="4105"/>
      <c r="V208" s="4105"/>
      <c r="W208" s="4107"/>
    </row>
    <row r="209" spans="1:130" ht="15" customHeight="1" x14ac:dyDescent="0.25">
      <c r="A209" s="3473"/>
      <c r="B209" s="3587"/>
      <c r="C209" s="4103"/>
      <c r="D209" s="3328"/>
      <c r="E209" s="3905"/>
      <c r="F209" s="4110" t="s">
        <v>31</v>
      </c>
      <c r="G209" s="4110"/>
      <c r="H209" s="4110" t="s">
        <v>32</v>
      </c>
      <c r="I209" s="4110"/>
      <c r="J209" s="4110" t="s">
        <v>142</v>
      </c>
      <c r="K209" s="4110"/>
      <c r="L209" s="4110" t="s">
        <v>228</v>
      </c>
      <c r="M209" s="4110"/>
      <c r="N209" s="4110" t="s">
        <v>229</v>
      </c>
      <c r="O209" s="4111"/>
      <c r="P209" s="3334"/>
      <c r="Q209" s="3891"/>
      <c r="R209" s="3334"/>
      <c r="S209" s="3891"/>
      <c r="T209" s="4100" t="s">
        <v>95</v>
      </c>
      <c r="U209" s="3600" t="s">
        <v>230</v>
      </c>
      <c r="V209" s="4100" t="s">
        <v>231</v>
      </c>
      <c r="W209" s="4100" t="s">
        <v>232</v>
      </c>
    </row>
    <row r="210" spans="1:130" s="467" customFormat="1" x14ac:dyDescent="0.25">
      <c r="A210" s="4093"/>
      <c r="B210" s="3891"/>
      <c r="C210" s="2146" t="s">
        <v>220</v>
      </c>
      <c r="D210" s="2147" t="s">
        <v>18</v>
      </c>
      <c r="E210" s="1783" t="s">
        <v>19</v>
      </c>
      <c r="F210" s="2148" t="s">
        <v>18</v>
      </c>
      <c r="G210" s="2149" t="s">
        <v>19</v>
      </c>
      <c r="H210" s="2148" t="s">
        <v>18</v>
      </c>
      <c r="I210" s="2149" t="s">
        <v>19</v>
      </c>
      <c r="J210" s="2148" t="s">
        <v>18</v>
      </c>
      <c r="K210" s="2149" t="s">
        <v>19</v>
      </c>
      <c r="L210" s="2148" t="s">
        <v>18</v>
      </c>
      <c r="M210" s="2149" t="s">
        <v>19</v>
      </c>
      <c r="N210" s="2148" t="s">
        <v>18</v>
      </c>
      <c r="O210" s="2150" t="s">
        <v>19</v>
      </c>
      <c r="P210" s="2151" t="s">
        <v>18</v>
      </c>
      <c r="Q210" s="2149" t="s">
        <v>19</v>
      </c>
      <c r="R210" s="2151" t="s">
        <v>18</v>
      </c>
      <c r="S210" s="2149" t="s">
        <v>19</v>
      </c>
      <c r="T210" s="3900"/>
      <c r="U210" s="3912"/>
      <c r="V210" s="3900"/>
      <c r="W210" s="3900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112" t="s">
        <v>233</v>
      </c>
      <c r="B211" s="4113"/>
      <c r="C211" s="2160">
        <f>SUM(D211+E211)</f>
        <v>0</v>
      </c>
      <c r="D211" s="2161">
        <f>SUM(F211+H211+J211+L211+N211)</f>
        <v>0</v>
      </c>
      <c r="E211" s="2162">
        <f>SUM(G211+I211+K211+M211+O211)</f>
        <v>0</v>
      </c>
      <c r="F211" s="2167"/>
      <c r="G211" s="2168"/>
      <c r="H211" s="2167"/>
      <c r="I211" s="2168"/>
      <c r="J211" s="2167"/>
      <c r="K211" s="2168"/>
      <c r="L211" s="2167"/>
      <c r="M211" s="2168"/>
      <c r="N211" s="2167"/>
      <c r="O211" s="2169"/>
      <c r="P211" s="2168"/>
      <c r="Q211" s="2170"/>
      <c r="R211" s="2168"/>
      <c r="S211" s="2170"/>
      <c r="T211" s="2171"/>
      <c r="U211" s="2170"/>
      <c r="V211" s="2171"/>
      <c r="W211" s="2171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097" t="s">
        <v>225</v>
      </c>
      <c r="B213" s="3315"/>
      <c r="C213" s="4114" t="s">
        <v>235</v>
      </c>
      <c r="D213" s="4115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4093"/>
      <c r="B214" s="3891"/>
      <c r="C214" s="2148" t="s">
        <v>18</v>
      </c>
      <c r="D214" s="2150" t="s">
        <v>19</v>
      </c>
      <c r="E214" s="3857"/>
      <c r="F214" s="3891"/>
      <c r="X214" s="8"/>
      <c r="Y214" s="8"/>
      <c r="AY214" s="9"/>
      <c r="AZ214" s="9"/>
    </row>
    <row r="215" spans="1:130" x14ac:dyDescent="0.25">
      <c r="A215" s="4120" t="s">
        <v>236</v>
      </c>
      <c r="B215" s="4121"/>
      <c r="C215" s="2155"/>
      <c r="D215" s="2158"/>
      <c r="E215" s="2157"/>
      <c r="F215" s="2157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1784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1784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891"/>
      <c r="B221" s="1785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2172" t="s">
        <v>245</v>
      </c>
      <c r="C222" s="2155"/>
      <c r="D222" s="2158"/>
      <c r="E222" s="2157"/>
      <c r="F222" s="2157"/>
      <c r="G222" s="428"/>
      <c r="X222" s="8"/>
      <c r="Y222" s="8"/>
      <c r="AY222" s="9"/>
      <c r="AZ222" s="9"/>
    </row>
    <row r="223" spans="1:130" x14ac:dyDescent="0.25">
      <c r="A223" s="3587"/>
      <c r="B223" s="1784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891"/>
      <c r="B224" s="1790" t="s">
        <v>247</v>
      </c>
      <c r="C224" s="485"/>
      <c r="D224" s="1950"/>
      <c r="E224" s="1728"/>
      <c r="F224" s="1728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097" t="s">
        <v>249</v>
      </c>
      <c r="B226" s="3315"/>
      <c r="C226" s="4114" t="s">
        <v>250</v>
      </c>
      <c r="D226" s="4116"/>
      <c r="E226" s="4117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587"/>
      <c r="C227" s="4118" t="s">
        <v>251</v>
      </c>
      <c r="D227" s="4114" t="s">
        <v>252</v>
      </c>
      <c r="E227" s="4117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4093"/>
      <c r="B228" s="3891"/>
      <c r="C228" s="4119"/>
      <c r="D228" s="2173" t="s">
        <v>253</v>
      </c>
      <c r="E228" s="2149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120" t="s">
        <v>255</v>
      </c>
      <c r="B229" s="4121"/>
      <c r="C229" s="2174"/>
      <c r="D229" s="2155"/>
      <c r="E229" s="2157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4122" t="s">
        <v>259</v>
      </c>
      <c r="B233" s="3921"/>
      <c r="C233" s="2175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123" t="s">
        <v>21</v>
      </c>
      <c r="B249" s="4123"/>
      <c r="C249" s="4048" t="s">
        <v>67</v>
      </c>
      <c r="D249" s="3245"/>
      <c r="E249" s="3246"/>
      <c r="F249" s="4110" t="s">
        <v>28</v>
      </c>
      <c r="G249" s="4110"/>
      <c r="H249" s="4110"/>
      <c r="I249" s="4110"/>
      <c r="J249" s="4110"/>
      <c r="K249" s="4110"/>
      <c r="L249" s="4110"/>
      <c r="M249" s="4110"/>
      <c r="N249" s="4110"/>
      <c r="O249" s="4110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123"/>
      <c r="B250" s="4123"/>
      <c r="C250" s="4025"/>
      <c r="D250" s="3215"/>
      <c r="E250" s="3857"/>
      <c r="F250" s="4114" t="s">
        <v>166</v>
      </c>
      <c r="G250" s="4117"/>
      <c r="H250" s="4114" t="s">
        <v>167</v>
      </c>
      <c r="I250" s="4117"/>
      <c r="J250" s="4114" t="s">
        <v>145</v>
      </c>
      <c r="K250" s="4117"/>
      <c r="L250" s="4124" t="s">
        <v>146</v>
      </c>
      <c r="M250" s="4125"/>
      <c r="N250" s="4125" t="s">
        <v>147</v>
      </c>
      <c r="O250" s="4083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123"/>
      <c r="B251" s="4123"/>
      <c r="C251" s="2176" t="s">
        <v>17</v>
      </c>
      <c r="D251" s="2177" t="s">
        <v>18</v>
      </c>
      <c r="E251" s="1787" t="s">
        <v>19</v>
      </c>
      <c r="F251" s="2178" t="s">
        <v>18</v>
      </c>
      <c r="G251" s="1787" t="s">
        <v>19</v>
      </c>
      <c r="H251" s="2178" t="s">
        <v>18</v>
      </c>
      <c r="I251" s="1787" t="s">
        <v>19</v>
      </c>
      <c r="J251" s="2178" t="s">
        <v>18</v>
      </c>
      <c r="K251" s="1787" t="s">
        <v>19</v>
      </c>
      <c r="L251" s="2141" t="s">
        <v>18</v>
      </c>
      <c r="M251" s="388" t="s">
        <v>19</v>
      </c>
      <c r="N251" s="2142" t="s">
        <v>18</v>
      </c>
      <c r="O251" s="2144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126" t="s">
        <v>98</v>
      </c>
      <c r="B252" s="2179" t="s">
        <v>179</v>
      </c>
      <c r="C252" s="2180">
        <f t="shared" ref="C252:C257" si="32">SUM(D252:E252)</f>
        <v>0</v>
      </c>
      <c r="D252" s="325">
        <f t="shared" ref="D252:E257" si="33">+F252+H252+J252+L252+N252</f>
        <v>0</v>
      </c>
      <c r="E252" s="2181">
        <f t="shared" si="33"/>
        <v>0</v>
      </c>
      <c r="F252" s="2182"/>
      <c r="G252" s="1600"/>
      <c r="H252" s="2016"/>
      <c r="I252" s="1600"/>
      <c r="J252" s="2016"/>
      <c r="K252" s="1600"/>
      <c r="L252" s="2016"/>
      <c r="M252" s="391"/>
      <c r="N252" s="391"/>
      <c r="O252" s="1600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3924"/>
      <c r="B254" s="547" t="s">
        <v>181</v>
      </c>
      <c r="C254" s="372">
        <f t="shared" si="32"/>
        <v>0</v>
      </c>
      <c r="D254" s="373">
        <f t="shared" si="33"/>
        <v>0</v>
      </c>
      <c r="E254" s="1693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126" t="s">
        <v>272</v>
      </c>
      <c r="B255" s="548" t="s">
        <v>179</v>
      </c>
      <c r="C255" s="2119">
        <f t="shared" si="32"/>
        <v>0</v>
      </c>
      <c r="D255" s="325">
        <f t="shared" si="33"/>
        <v>0</v>
      </c>
      <c r="E255" s="2181">
        <f t="shared" si="33"/>
        <v>0</v>
      </c>
      <c r="F255" s="2182"/>
      <c r="G255" s="1600"/>
      <c r="H255" s="2016"/>
      <c r="I255" s="1600"/>
      <c r="J255" s="2016"/>
      <c r="K255" s="1600"/>
      <c r="L255" s="2016"/>
      <c r="M255" s="391"/>
      <c r="N255" s="391"/>
      <c r="O255" s="1600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3924"/>
      <c r="B257" s="1736" t="s">
        <v>181</v>
      </c>
      <c r="C257" s="372">
        <f t="shared" si="32"/>
        <v>0</v>
      </c>
      <c r="D257" s="373">
        <f t="shared" si="33"/>
        <v>0</v>
      </c>
      <c r="E257" s="1693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127" t="s">
        <v>25</v>
      </c>
      <c r="B259" s="4127" t="s">
        <v>274</v>
      </c>
      <c r="C259" s="4048" t="s">
        <v>275</v>
      </c>
      <c r="D259" s="3245"/>
      <c r="E259" s="3246"/>
      <c r="F259" s="4114" t="s">
        <v>276</v>
      </c>
      <c r="G259" s="4116"/>
      <c r="H259" s="4116"/>
      <c r="I259" s="4116"/>
      <c r="J259" s="4116"/>
      <c r="K259" s="4116"/>
      <c r="L259" s="4116"/>
      <c r="M259" s="4116"/>
      <c r="N259" s="4116"/>
      <c r="O259" s="4116"/>
      <c r="P259" s="4116"/>
      <c r="Q259" s="4116"/>
      <c r="R259" s="4116"/>
      <c r="S259" s="4116"/>
      <c r="T259" s="4116"/>
      <c r="U259" s="4116"/>
      <c r="V259" s="4116"/>
      <c r="W259" s="4116"/>
      <c r="X259" s="4116"/>
      <c r="Y259" s="4116"/>
      <c r="Z259" s="4116"/>
      <c r="AA259" s="4116"/>
      <c r="AB259" s="4116"/>
      <c r="AC259" s="4116"/>
      <c r="AD259" s="4116"/>
      <c r="AE259" s="4116"/>
      <c r="AF259" s="4116"/>
      <c r="AG259" s="4116"/>
      <c r="AH259" s="4116"/>
      <c r="AI259" s="4116"/>
      <c r="AJ259" s="4116"/>
      <c r="AK259" s="4116"/>
      <c r="AL259" s="4116"/>
      <c r="AM259" s="4115"/>
      <c r="AN259" s="4128" t="s">
        <v>277</v>
      </c>
      <c r="AO259" s="4116"/>
      <c r="AP259" s="4116"/>
      <c r="AQ259" s="4116"/>
      <c r="AR259" s="4116"/>
      <c r="AS259" s="4116"/>
      <c r="AT259" s="4116"/>
      <c r="AU259" s="4115"/>
      <c r="AV259" s="3246" t="s">
        <v>278</v>
      </c>
      <c r="AW259" s="4056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4025"/>
      <c r="D260" s="3215"/>
      <c r="E260" s="3857"/>
      <c r="F260" s="4114" t="s">
        <v>279</v>
      </c>
      <c r="G260" s="4117"/>
      <c r="H260" s="4114" t="s">
        <v>144</v>
      </c>
      <c r="I260" s="4117"/>
      <c r="J260" s="4114" t="s">
        <v>280</v>
      </c>
      <c r="K260" s="4117"/>
      <c r="L260" s="4114" t="s">
        <v>281</v>
      </c>
      <c r="M260" s="4117"/>
      <c r="N260" s="4114" t="s">
        <v>282</v>
      </c>
      <c r="O260" s="4117"/>
      <c r="P260" s="4091" t="s">
        <v>283</v>
      </c>
      <c r="Q260" s="4092"/>
      <c r="R260" s="4091" t="s">
        <v>284</v>
      </c>
      <c r="S260" s="4092"/>
      <c r="T260" s="4091" t="s">
        <v>285</v>
      </c>
      <c r="U260" s="4092"/>
      <c r="V260" s="4091" t="s">
        <v>286</v>
      </c>
      <c r="W260" s="4092"/>
      <c r="X260" s="4091" t="s">
        <v>287</v>
      </c>
      <c r="Y260" s="4092"/>
      <c r="Z260" s="4091" t="s">
        <v>288</v>
      </c>
      <c r="AA260" s="4092"/>
      <c r="AB260" s="4091" t="s">
        <v>289</v>
      </c>
      <c r="AC260" s="4092"/>
      <c r="AD260" s="4091" t="s">
        <v>290</v>
      </c>
      <c r="AE260" s="4092"/>
      <c r="AF260" s="4091" t="s">
        <v>291</v>
      </c>
      <c r="AG260" s="4092"/>
      <c r="AH260" s="4091" t="s">
        <v>292</v>
      </c>
      <c r="AI260" s="4092"/>
      <c r="AJ260" s="4091" t="s">
        <v>293</v>
      </c>
      <c r="AK260" s="4092"/>
      <c r="AL260" s="4091" t="s">
        <v>129</v>
      </c>
      <c r="AM260" s="4129"/>
      <c r="AN260" s="4128" t="s">
        <v>294</v>
      </c>
      <c r="AO260" s="4117"/>
      <c r="AP260" s="4114" t="s">
        <v>295</v>
      </c>
      <c r="AQ260" s="4117"/>
      <c r="AR260" s="4114" t="s">
        <v>296</v>
      </c>
      <c r="AS260" s="4117"/>
      <c r="AT260" s="4114" t="s">
        <v>297</v>
      </c>
      <c r="AU260" s="4115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3926"/>
      <c r="B261" s="3926"/>
      <c r="C261" s="2176" t="s">
        <v>17</v>
      </c>
      <c r="D261" s="2183" t="s">
        <v>18</v>
      </c>
      <c r="E261" s="1786" t="s">
        <v>19</v>
      </c>
      <c r="F261" s="2141" t="s">
        <v>18</v>
      </c>
      <c r="G261" s="1786" t="s">
        <v>19</v>
      </c>
      <c r="H261" s="2141" t="s">
        <v>18</v>
      </c>
      <c r="I261" s="1786" t="s">
        <v>19</v>
      </c>
      <c r="J261" s="2141" t="s">
        <v>18</v>
      </c>
      <c r="K261" s="1786" t="s">
        <v>19</v>
      </c>
      <c r="L261" s="2141" t="s">
        <v>18</v>
      </c>
      <c r="M261" s="1786" t="s">
        <v>19</v>
      </c>
      <c r="N261" s="2141" t="s">
        <v>18</v>
      </c>
      <c r="O261" s="1786" t="s">
        <v>19</v>
      </c>
      <c r="P261" s="2141" t="s">
        <v>18</v>
      </c>
      <c r="Q261" s="1786" t="s">
        <v>19</v>
      </c>
      <c r="R261" s="2141" t="s">
        <v>18</v>
      </c>
      <c r="S261" s="1786" t="s">
        <v>19</v>
      </c>
      <c r="T261" s="2141" t="s">
        <v>18</v>
      </c>
      <c r="U261" s="1786" t="s">
        <v>19</v>
      </c>
      <c r="V261" s="2141" t="s">
        <v>18</v>
      </c>
      <c r="W261" s="1786" t="s">
        <v>19</v>
      </c>
      <c r="X261" s="2141" t="s">
        <v>18</v>
      </c>
      <c r="Y261" s="1786" t="s">
        <v>19</v>
      </c>
      <c r="Z261" s="2141" t="s">
        <v>18</v>
      </c>
      <c r="AA261" s="1786" t="s">
        <v>19</v>
      </c>
      <c r="AB261" s="2141" t="s">
        <v>18</v>
      </c>
      <c r="AC261" s="1786" t="s">
        <v>19</v>
      </c>
      <c r="AD261" s="2141" t="s">
        <v>18</v>
      </c>
      <c r="AE261" s="1786" t="s">
        <v>19</v>
      </c>
      <c r="AF261" s="2141" t="s">
        <v>18</v>
      </c>
      <c r="AG261" s="1786" t="s">
        <v>19</v>
      </c>
      <c r="AH261" s="2141" t="s">
        <v>18</v>
      </c>
      <c r="AI261" s="1786" t="s">
        <v>19</v>
      </c>
      <c r="AJ261" s="2141" t="s">
        <v>18</v>
      </c>
      <c r="AK261" s="1786" t="s">
        <v>19</v>
      </c>
      <c r="AL261" s="2141" t="s">
        <v>18</v>
      </c>
      <c r="AM261" s="556" t="s">
        <v>19</v>
      </c>
      <c r="AN261" s="2141" t="s">
        <v>18</v>
      </c>
      <c r="AO261" s="1786" t="s">
        <v>19</v>
      </c>
      <c r="AP261" s="2141" t="s">
        <v>18</v>
      </c>
      <c r="AQ261" s="1786" t="s">
        <v>19</v>
      </c>
      <c r="AR261" s="2141" t="s">
        <v>18</v>
      </c>
      <c r="AS261" s="1786" t="s">
        <v>19</v>
      </c>
      <c r="AT261" s="2141" t="s">
        <v>18</v>
      </c>
      <c r="AU261" s="556" t="s">
        <v>19</v>
      </c>
      <c r="AV261" s="3857"/>
      <c r="AW261" s="3853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2184" t="s">
        <v>299</v>
      </c>
      <c r="C262" s="2185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2186">
        <f t="shared" ref="D262:E277" si="35">SUM(G262,I262,K262,M262,O262,Q262,S262,U262,W262,Y262,AA262,AC262,AE262,AG262,AI262,AK262,AM262)</f>
        <v>0</v>
      </c>
      <c r="F262" s="2016"/>
      <c r="G262" s="1600"/>
      <c r="H262" s="2016"/>
      <c r="I262" s="1600"/>
      <c r="J262" s="2016"/>
      <c r="K262" s="1600"/>
      <c r="L262" s="2016"/>
      <c r="M262" s="1600"/>
      <c r="N262" s="2016"/>
      <c r="O262" s="1600"/>
      <c r="P262" s="2016"/>
      <c r="Q262" s="1600"/>
      <c r="R262" s="2016"/>
      <c r="S262" s="1600"/>
      <c r="T262" s="2016"/>
      <c r="U262" s="1600"/>
      <c r="V262" s="2016"/>
      <c r="W262" s="1600"/>
      <c r="X262" s="2016"/>
      <c r="Y262" s="1600"/>
      <c r="Z262" s="2016"/>
      <c r="AA262" s="1600"/>
      <c r="AB262" s="2016"/>
      <c r="AC262" s="1600"/>
      <c r="AD262" s="2016"/>
      <c r="AE262" s="1600"/>
      <c r="AF262" s="2016"/>
      <c r="AG262" s="1600"/>
      <c r="AH262" s="2016"/>
      <c r="AI262" s="1600"/>
      <c r="AJ262" s="2016"/>
      <c r="AK262" s="1600"/>
      <c r="AL262" s="2016"/>
      <c r="AM262" s="85"/>
      <c r="AN262" s="2185">
        <f>SUM(AP262,AR262,AT262)</f>
        <v>0</v>
      </c>
      <c r="AO262" s="2185">
        <f>SUM(AQ262,AS262,AU262)</f>
        <v>0</v>
      </c>
      <c r="AP262" s="2016"/>
      <c r="AQ262" s="1600"/>
      <c r="AR262" s="2016"/>
      <c r="AS262" s="1600"/>
      <c r="AT262" s="2016"/>
      <c r="AU262" s="85"/>
      <c r="AV262" s="2187"/>
      <c r="AW262" s="2188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929"/>
      <c r="B264" s="2189" t="s">
        <v>301</v>
      </c>
      <c r="C264" s="2190">
        <f>SUM(D264,E264)</f>
        <v>0</v>
      </c>
      <c r="D264" s="2191">
        <f t="shared" si="35"/>
        <v>0</v>
      </c>
      <c r="E264" s="2192">
        <f t="shared" si="35"/>
        <v>0</v>
      </c>
      <c r="F264" s="2193">
        <f t="shared" ref="F264:AN264" si="36">SUM(F262:F263)</f>
        <v>0</v>
      </c>
      <c r="G264" s="2194">
        <f t="shared" si="36"/>
        <v>0</v>
      </c>
      <c r="H264" s="2193">
        <f t="shared" si="36"/>
        <v>0</v>
      </c>
      <c r="I264" s="2194">
        <f t="shared" si="36"/>
        <v>0</v>
      </c>
      <c r="J264" s="2193">
        <f t="shared" si="36"/>
        <v>0</v>
      </c>
      <c r="K264" s="2195">
        <f t="shared" si="36"/>
        <v>0</v>
      </c>
      <c r="L264" s="2193">
        <f t="shared" si="36"/>
        <v>0</v>
      </c>
      <c r="M264" s="2195">
        <f t="shared" si="36"/>
        <v>0</v>
      </c>
      <c r="N264" s="2193">
        <f t="shared" si="36"/>
        <v>0</v>
      </c>
      <c r="O264" s="2195">
        <f t="shared" si="36"/>
        <v>0</v>
      </c>
      <c r="P264" s="2193">
        <f t="shared" si="36"/>
        <v>0</v>
      </c>
      <c r="Q264" s="2195">
        <f t="shared" si="36"/>
        <v>0</v>
      </c>
      <c r="R264" s="2193">
        <f t="shared" si="36"/>
        <v>0</v>
      </c>
      <c r="S264" s="2195">
        <f t="shared" si="36"/>
        <v>0</v>
      </c>
      <c r="T264" s="2193">
        <f t="shared" si="36"/>
        <v>0</v>
      </c>
      <c r="U264" s="2195">
        <f t="shared" si="36"/>
        <v>0</v>
      </c>
      <c r="V264" s="2193">
        <f t="shared" si="36"/>
        <v>0</v>
      </c>
      <c r="W264" s="2195">
        <f t="shared" si="36"/>
        <v>0</v>
      </c>
      <c r="X264" s="2193">
        <f t="shared" si="36"/>
        <v>0</v>
      </c>
      <c r="Y264" s="2195">
        <f t="shared" si="36"/>
        <v>0</v>
      </c>
      <c r="Z264" s="2193">
        <f t="shared" si="36"/>
        <v>0</v>
      </c>
      <c r="AA264" s="2195">
        <f t="shared" si="36"/>
        <v>0</v>
      </c>
      <c r="AB264" s="2193">
        <f t="shared" si="36"/>
        <v>0</v>
      </c>
      <c r="AC264" s="2195">
        <f t="shared" si="36"/>
        <v>0</v>
      </c>
      <c r="AD264" s="2193">
        <f t="shared" si="36"/>
        <v>0</v>
      </c>
      <c r="AE264" s="2195">
        <f t="shared" si="36"/>
        <v>0</v>
      </c>
      <c r="AF264" s="2193">
        <f t="shared" si="36"/>
        <v>0</v>
      </c>
      <c r="AG264" s="2195">
        <f t="shared" si="36"/>
        <v>0</v>
      </c>
      <c r="AH264" s="2193">
        <f t="shared" si="36"/>
        <v>0</v>
      </c>
      <c r="AI264" s="2195">
        <f t="shared" si="36"/>
        <v>0</v>
      </c>
      <c r="AJ264" s="2193">
        <f t="shared" si="36"/>
        <v>0</v>
      </c>
      <c r="AK264" s="2195">
        <f t="shared" si="36"/>
        <v>0</v>
      </c>
      <c r="AL264" s="2196">
        <f t="shared" si="36"/>
        <v>0</v>
      </c>
      <c r="AM264" s="2197">
        <f>SUM(AM262:AM263)</f>
        <v>0</v>
      </c>
      <c r="AN264" s="2190">
        <f t="shared" si="36"/>
        <v>0</v>
      </c>
      <c r="AO264" s="2190">
        <f>SUM(AO262:AO263)</f>
        <v>0</v>
      </c>
      <c r="AP264" s="2193">
        <f>SUM(AP262:AP263)</f>
        <v>0</v>
      </c>
      <c r="AQ264" s="2195">
        <f t="shared" ref="AQ264:AW264" si="37">SUM(AQ262:AQ263)</f>
        <v>0</v>
      </c>
      <c r="AR264" s="2193">
        <f t="shared" si="37"/>
        <v>0</v>
      </c>
      <c r="AS264" s="2195">
        <f t="shared" si="37"/>
        <v>0</v>
      </c>
      <c r="AT264" s="2196">
        <f t="shared" si="37"/>
        <v>0</v>
      </c>
      <c r="AU264" s="2197">
        <f t="shared" si="37"/>
        <v>0</v>
      </c>
      <c r="AV264" s="2194">
        <f>SUM(AV262:AV263)</f>
        <v>0</v>
      </c>
      <c r="AW264" s="2198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2184" t="s">
        <v>299</v>
      </c>
      <c r="C265" s="2185">
        <f t="shared" si="34"/>
        <v>0</v>
      </c>
      <c r="D265" s="559">
        <f t="shared" si="35"/>
        <v>0</v>
      </c>
      <c r="E265" s="2186">
        <f t="shared" si="35"/>
        <v>0</v>
      </c>
      <c r="F265" s="2016"/>
      <c r="G265" s="1600"/>
      <c r="H265" s="2016"/>
      <c r="I265" s="1600"/>
      <c r="J265" s="2016"/>
      <c r="K265" s="1600"/>
      <c r="L265" s="2016"/>
      <c r="M265" s="1600"/>
      <c r="N265" s="2016"/>
      <c r="O265" s="1600"/>
      <c r="P265" s="2016"/>
      <c r="Q265" s="1600"/>
      <c r="R265" s="2016"/>
      <c r="S265" s="1600"/>
      <c r="T265" s="2016"/>
      <c r="U265" s="1600"/>
      <c r="V265" s="2016"/>
      <c r="W265" s="1600"/>
      <c r="X265" s="2016"/>
      <c r="Y265" s="1600"/>
      <c r="Z265" s="2016"/>
      <c r="AA265" s="1600"/>
      <c r="AB265" s="2016"/>
      <c r="AC265" s="1600"/>
      <c r="AD265" s="2016"/>
      <c r="AE265" s="1600"/>
      <c r="AF265" s="2016"/>
      <c r="AG265" s="1600"/>
      <c r="AH265" s="2016"/>
      <c r="AI265" s="1600"/>
      <c r="AJ265" s="2016"/>
      <c r="AK265" s="1600"/>
      <c r="AL265" s="2016"/>
      <c r="AM265" s="85"/>
      <c r="AN265" s="2199"/>
      <c r="AO265" s="2199"/>
      <c r="AP265" s="2200"/>
      <c r="AQ265" s="1753"/>
      <c r="AR265" s="2200"/>
      <c r="AS265" s="1753"/>
      <c r="AT265" s="2200"/>
      <c r="AU265" s="577"/>
      <c r="AV265" s="2201"/>
      <c r="AW265" s="2202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929"/>
      <c r="B271" s="2189" t="s">
        <v>301</v>
      </c>
      <c r="C271" s="2190">
        <f t="shared" si="34"/>
        <v>0</v>
      </c>
      <c r="D271" s="2191">
        <f t="shared" si="35"/>
        <v>0</v>
      </c>
      <c r="E271" s="2192">
        <f t="shared" si="35"/>
        <v>0</v>
      </c>
      <c r="F271" s="2193">
        <f t="shared" ref="F271:AM271" si="38">SUM(F265:F270)</f>
        <v>0</v>
      </c>
      <c r="G271" s="2194">
        <f t="shared" si="38"/>
        <v>0</v>
      </c>
      <c r="H271" s="2193">
        <f t="shared" si="38"/>
        <v>0</v>
      </c>
      <c r="I271" s="2194">
        <f t="shared" si="38"/>
        <v>0</v>
      </c>
      <c r="J271" s="2193">
        <f t="shared" si="38"/>
        <v>0</v>
      </c>
      <c r="K271" s="2195">
        <f t="shared" si="38"/>
        <v>0</v>
      </c>
      <c r="L271" s="2193">
        <f t="shared" si="38"/>
        <v>0</v>
      </c>
      <c r="M271" s="2195">
        <f t="shared" si="38"/>
        <v>0</v>
      </c>
      <c r="N271" s="2193">
        <f t="shared" si="38"/>
        <v>0</v>
      </c>
      <c r="O271" s="2195">
        <f t="shared" si="38"/>
        <v>0</v>
      </c>
      <c r="P271" s="2193">
        <f t="shared" si="38"/>
        <v>0</v>
      </c>
      <c r="Q271" s="2195">
        <f t="shared" si="38"/>
        <v>0</v>
      </c>
      <c r="R271" s="2193">
        <f t="shared" si="38"/>
        <v>0</v>
      </c>
      <c r="S271" s="2195">
        <f t="shared" si="38"/>
        <v>0</v>
      </c>
      <c r="T271" s="2193">
        <f t="shared" si="38"/>
        <v>0</v>
      </c>
      <c r="U271" s="2195">
        <f t="shared" si="38"/>
        <v>0</v>
      </c>
      <c r="V271" s="2193">
        <f t="shared" si="38"/>
        <v>0</v>
      </c>
      <c r="W271" s="2195">
        <f t="shared" si="38"/>
        <v>0</v>
      </c>
      <c r="X271" s="2193">
        <f t="shared" si="38"/>
        <v>0</v>
      </c>
      <c r="Y271" s="2195">
        <f t="shared" si="38"/>
        <v>0</v>
      </c>
      <c r="Z271" s="2193">
        <f t="shared" si="38"/>
        <v>0</v>
      </c>
      <c r="AA271" s="2195">
        <f t="shared" si="38"/>
        <v>0</v>
      </c>
      <c r="AB271" s="2193">
        <f t="shared" si="38"/>
        <v>0</v>
      </c>
      <c r="AC271" s="2195">
        <f t="shared" si="38"/>
        <v>0</v>
      </c>
      <c r="AD271" s="2193">
        <f t="shared" si="38"/>
        <v>0</v>
      </c>
      <c r="AE271" s="2195">
        <f t="shared" si="38"/>
        <v>0</v>
      </c>
      <c r="AF271" s="2193">
        <f t="shared" si="38"/>
        <v>0</v>
      </c>
      <c r="AG271" s="2195">
        <f t="shared" si="38"/>
        <v>0</v>
      </c>
      <c r="AH271" s="2193">
        <f t="shared" si="38"/>
        <v>0</v>
      </c>
      <c r="AI271" s="2195">
        <f t="shared" si="38"/>
        <v>0</v>
      </c>
      <c r="AJ271" s="2193">
        <f t="shared" si="38"/>
        <v>0</v>
      </c>
      <c r="AK271" s="2195">
        <f t="shared" si="38"/>
        <v>0</v>
      </c>
      <c r="AL271" s="2196">
        <f t="shared" si="38"/>
        <v>0</v>
      </c>
      <c r="AM271" s="2197">
        <f t="shared" si="38"/>
        <v>0</v>
      </c>
      <c r="AN271" s="2203"/>
      <c r="AO271" s="2203"/>
      <c r="AP271" s="2204"/>
      <c r="AQ271" s="2205"/>
      <c r="AR271" s="2204"/>
      <c r="AS271" s="2205"/>
      <c r="AT271" s="2206"/>
      <c r="AU271" s="2207"/>
      <c r="AV271" s="2208"/>
      <c r="AW271" s="2209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2184" t="s">
        <v>299</v>
      </c>
      <c r="C272" s="2185">
        <f t="shared" si="34"/>
        <v>0</v>
      </c>
      <c r="D272" s="559">
        <f t="shared" si="35"/>
        <v>0</v>
      </c>
      <c r="E272" s="2186">
        <f t="shared" si="35"/>
        <v>0</v>
      </c>
      <c r="F272" s="2016"/>
      <c r="G272" s="1600"/>
      <c r="H272" s="2016"/>
      <c r="I272" s="1600"/>
      <c r="J272" s="2016"/>
      <c r="K272" s="1600"/>
      <c r="L272" s="2016"/>
      <c r="M272" s="1600"/>
      <c r="N272" s="2016"/>
      <c r="O272" s="1600"/>
      <c r="P272" s="2016"/>
      <c r="Q272" s="1600"/>
      <c r="R272" s="2016"/>
      <c r="S272" s="1600"/>
      <c r="T272" s="2016"/>
      <c r="U272" s="1600"/>
      <c r="V272" s="2016"/>
      <c r="W272" s="1600"/>
      <c r="X272" s="2016"/>
      <c r="Y272" s="1600"/>
      <c r="Z272" s="2016"/>
      <c r="AA272" s="1600"/>
      <c r="AB272" s="2016"/>
      <c r="AC272" s="1600"/>
      <c r="AD272" s="2016"/>
      <c r="AE272" s="1600"/>
      <c r="AF272" s="2016"/>
      <c r="AG272" s="1600"/>
      <c r="AH272" s="2016"/>
      <c r="AI272" s="1600"/>
      <c r="AJ272" s="2016"/>
      <c r="AK272" s="1600"/>
      <c r="AL272" s="2016"/>
      <c r="AM272" s="85"/>
      <c r="AN272" s="2199"/>
      <c r="AO272" s="2199"/>
      <c r="AP272" s="2200"/>
      <c r="AQ272" s="1753"/>
      <c r="AR272" s="2200"/>
      <c r="AS272" s="1753"/>
      <c r="AT272" s="2200"/>
      <c r="AU272" s="577"/>
      <c r="AV272" s="2201"/>
      <c r="AW272" s="2202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929"/>
      <c r="B278" s="2189" t="s">
        <v>301</v>
      </c>
      <c r="C278" s="2190">
        <f t="shared" si="34"/>
        <v>0</v>
      </c>
      <c r="D278" s="2191">
        <f t="shared" ref="D278:E293" si="39">SUM(F278,H278,J278,L278,N278,P278,R278,T278,V278,X278,Z278,AB278,AD278,AF278,AH278,AJ278,AL278)</f>
        <v>0</v>
      </c>
      <c r="E278" s="2192">
        <f t="shared" si="39"/>
        <v>0</v>
      </c>
      <c r="F278" s="2193">
        <f t="shared" ref="F278:AM278" si="40">SUM(F272:F277)</f>
        <v>0</v>
      </c>
      <c r="G278" s="2194">
        <f t="shared" si="40"/>
        <v>0</v>
      </c>
      <c r="H278" s="2193">
        <f t="shared" si="40"/>
        <v>0</v>
      </c>
      <c r="I278" s="2194">
        <f t="shared" si="40"/>
        <v>0</v>
      </c>
      <c r="J278" s="2193">
        <f t="shared" si="40"/>
        <v>0</v>
      </c>
      <c r="K278" s="2195">
        <f t="shared" si="40"/>
        <v>0</v>
      </c>
      <c r="L278" s="2193">
        <f t="shared" si="40"/>
        <v>0</v>
      </c>
      <c r="M278" s="2195">
        <f t="shared" si="40"/>
        <v>0</v>
      </c>
      <c r="N278" s="2193">
        <f t="shared" si="40"/>
        <v>0</v>
      </c>
      <c r="O278" s="2195">
        <f t="shared" si="40"/>
        <v>0</v>
      </c>
      <c r="P278" s="2193">
        <f t="shared" si="40"/>
        <v>0</v>
      </c>
      <c r="Q278" s="2195">
        <f t="shared" si="40"/>
        <v>0</v>
      </c>
      <c r="R278" s="2193">
        <f t="shared" si="40"/>
        <v>0</v>
      </c>
      <c r="S278" s="2195">
        <f t="shared" si="40"/>
        <v>0</v>
      </c>
      <c r="T278" s="2193">
        <f t="shared" si="40"/>
        <v>0</v>
      </c>
      <c r="U278" s="2195">
        <f t="shared" si="40"/>
        <v>0</v>
      </c>
      <c r="V278" s="2193">
        <f t="shared" si="40"/>
        <v>0</v>
      </c>
      <c r="W278" s="2195">
        <f t="shared" si="40"/>
        <v>0</v>
      </c>
      <c r="X278" s="2193">
        <f t="shared" si="40"/>
        <v>0</v>
      </c>
      <c r="Y278" s="2195">
        <f t="shared" si="40"/>
        <v>0</v>
      </c>
      <c r="Z278" s="2193">
        <f t="shared" si="40"/>
        <v>0</v>
      </c>
      <c r="AA278" s="2195">
        <f t="shared" si="40"/>
        <v>0</v>
      </c>
      <c r="AB278" s="2193">
        <f t="shared" si="40"/>
        <v>0</v>
      </c>
      <c r="AC278" s="2195">
        <f t="shared" si="40"/>
        <v>0</v>
      </c>
      <c r="AD278" s="2193">
        <f t="shared" si="40"/>
        <v>0</v>
      </c>
      <c r="AE278" s="2195">
        <f t="shared" si="40"/>
        <v>0</v>
      </c>
      <c r="AF278" s="2193">
        <f t="shared" si="40"/>
        <v>0</v>
      </c>
      <c r="AG278" s="2195">
        <f t="shared" si="40"/>
        <v>0</v>
      </c>
      <c r="AH278" s="2193">
        <f t="shared" si="40"/>
        <v>0</v>
      </c>
      <c r="AI278" s="2195">
        <f t="shared" si="40"/>
        <v>0</v>
      </c>
      <c r="AJ278" s="2193">
        <f t="shared" si="40"/>
        <v>0</v>
      </c>
      <c r="AK278" s="2195">
        <f t="shared" si="40"/>
        <v>0</v>
      </c>
      <c r="AL278" s="2196">
        <f t="shared" si="40"/>
        <v>0</v>
      </c>
      <c r="AM278" s="2197">
        <f t="shared" si="40"/>
        <v>0</v>
      </c>
      <c r="AN278" s="2203"/>
      <c r="AO278" s="2203"/>
      <c r="AP278" s="2204"/>
      <c r="AQ278" s="2205"/>
      <c r="AR278" s="2204"/>
      <c r="AS278" s="2205"/>
      <c r="AT278" s="2206"/>
      <c r="AU278" s="2207"/>
      <c r="AV278" s="2208"/>
      <c r="AW278" s="2209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2184" t="s">
        <v>299</v>
      </c>
      <c r="C279" s="2185">
        <f t="shared" si="34"/>
        <v>0</v>
      </c>
      <c r="D279" s="559">
        <f t="shared" si="39"/>
        <v>0</v>
      </c>
      <c r="E279" s="2186">
        <f t="shared" si="39"/>
        <v>0</v>
      </c>
      <c r="F279" s="2016"/>
      <c r="G279" s="1600"/>
      <c r="H279" s="2016"/>
      <c r="I279" s="1600"/>
      <c r="J279" s="2016"/>
      <c r="K279" s="1600"/>
      <c r="L279" s="2016"/>
      <c r="M279" s="1600"/>
      <c r="N279" s="2016"/>
      <c r="O279" s="1600"/>
      <c r="P279" s="2016"/>
      <c r="Q279" s="1600"/>
      <c r="R279" s="2016"/>
      <c r="S279" s="1600"/>
      <c r="T279" s="2016"/>
      <c r="U279" s="1600"/>
      <c r="V279" s="2016"/>
      <c r="W279" s="1600"/>
      <c r="X279" s="2016"/>
      <c r="Y279" s="1600"/>
      <c r="Z279" s="2016"/>
      <c r="AA279" s="1600"/>
      <c r="AB279" s="2016"/>
      <c r="AC279" s="1600"/>
      <c r="AD279" s="2016"/>
      <c r="AE279" s="1600"/>
      <c r="AF279" s="2016"/>
      <c r="AG279" s="1600"/>
      <c r="AH279" s="2016"/>
      <c r="AI279" s="1600"/>
      <c r="AJ279" s="2016"/>
      <c r="AK279" s="1600"/>
      <c r="AL279" s="2016"/>
      <c r="AM279" s="85"/>
      <c r="AN279" s="2199"/>
      <c r="AO279" s="2199"/>
      <c r="AP279" s="2200"/>
      <c r="AQ279" s="1753"/>
      <c r="AR279" s="2200"/>
      <c r="AS279" s="1753"/>
      <c r="AT279" s="2200"/>
      <c r="AU279" s="577"/>
      <c r="AV279" s="2201"/>
      <c r="AW279" s="2202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929"/>
      <c r="B290" s="2189" t="s">
        <v>301</v>
      </c>
      <c r="C290" s="2190">
        <f>SUM(D290,E290)</f>
        <v>0</v>
      </c>
      <c r="D290" s="2191">
        <f t="shared" si="39"/>
        <v>0</v>
      </c>
      <c r="E290" s="2192">
        <f t="shared" si="39"/>
        <v>0</v>
      </c>
      <c r="F290" s="2193">
        <f t="shared" ref="F290:AM290" si="41">SUM(F279:F289)</f>
        <v>0</v>
      </c>
      <c r="G290" s="2194">
        <f t="shared" si="41"/>
        <v>0</v>
      </c>
      <c r="H290" s="2193">
        <f t="shared" si="41"/>
        <v>0</v>
      </c>
      <c r="I290" s="2194">
        <f t="shared" si="41"/>
        <v>0</v>
      </c>
      <c r="J290" s="2193">
        <f t="shared" si="41"/>
        <v>0</v>
      </c>
      <c r="K290" s="2195">
        <f t="shared" si="41"/>
        <v>0</v>
      </c>
      <c r="L290" s="2193">
        <f t="shared" si="41"/>
        <v>0</v>
      </c>
      <c r="M290" s="2195">
        <f t="shared" si="41"/>
        <v>0</v>
      </c>
      <c r="N290" s="2193">
        <f t="shared" si="41"/>
        <v>0</v>
      </c>
      <c r="O290" s="2195">
        <f t="shared" si="41"/>
        <v>0</v>
      </c>
      <c r="P290" s="2193">
        <f t="shared" si="41"/>
        <v>0</v>
      </c>
      <c r="Q290" s="2195">
        <f t="shared" si="41"/>
        <v>0</v>
      </c>
      <c r="R290" s="2193">
        <f t="shared" si="41"/>
        <v>0</v>
      </c>
      <c r="S290" s="2195">
        <f t="shared" si="41"/>
        <v>0</v>
      </c>
      <c r="T290" s="2193">
        <f t="shared" si="41"/>
        <v>0</v>
      </c>
      <c r="U290" s="2195">
        <f t="shared" si="41"/>
        <v>0</v>
      </c>
      <c r="V290" s="2193">
        <f t="shared" si="41"/>
        <v>0</v>
      </c>
      <c r="W290" s="2195">
        <f t="shared" si="41"/>
        <v>0</v>
      </c>
      <c r="X290" s="2193">
        <f t="shared" si="41"/>
        <v>0</v>
      </c>
      <c r="Y290" s="2195">
        <f t="shared" si="41"/>
        <v>0</v>
      </c>
      <c r="Z290" s="2193">
        <f t="shared" si="41"/>
        <v>0</v>
      </c>
      <c r="AA290" s="2195">
        <f t="shared" si="41"/>
        <v>0</v>
      </c>
      <c r="AB290" s="2193">
        <f t="shared" si="41"/>
        <v>0</v>
      </c>
      <c r="AC290" s="2195">
        <f t="shared" si="41"/>
        <v>0</v>
      </c>
      <c r="AD290" s="2193">
        <f t="shared" si="41"/>
        <v>0</v>
      </c>
      <c r="AE290" s="2195">
        <f t="shared" si="41"/>
        <v>0</v>
      </c>
      <c r="AF290" s="2193">
        <f t="shared" si="41"/>
        <v>0</v>
      </c>
      <c r="AG290" s="2195">
        <f t="shared" si="41"/>
        <v>0</v>
      </c>
      <c r="AH290" s="2193">
        <f t="shared" si="41"/>
        <v>0</v>
      </c>
      <c r="AI290" s="2195">
        <f t="shared" si="41"/>
        <v>0</v>
      </c>
      <c r="AJ290" s="2193">
        <f t="shared" si="41"/>
        <v>0</v>
      </c>
      <c r="AK290" s="2195">
        <f t="shared" si="41"/>
        <v>0</v>
      </c>
      <c r="AL290" s="2196">
        <f t="shared" si="41"/>
        <v>0</v>
      </c>
      <c r="AM290" s="2197">
        <f t="shared" si="41"/>
        <v>0</v>
      </c>
      <c r="AN290" s="2203"/>
      <c r="AO290" s="2203"/>
      <c r="AP290" s="2204"/>
      <c r="AQ290" s="2205"/>
      <c r="AR290" s="2204"/>
      <c r="AS290" s="2205"/>
      <c r="AT290" s="2206"/>
      <c r="AU290" s="2207"/>
      <c r="AV290" s="2208"/>
      <c r="AW290" s="2209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2184" t="s">
        <v>315</v>
      </c>
      <c r="C291" s="2185">
        <f>SUM(D291,E291)</f>
        <v>0</v>
      </c>
      <c r="D291" s="559">
        <f t="shared" si="39"/>
        <v>0</v>
      </c>
      <c r="E291" s="2186">
        <f t="shared" si="39"/>
        <v>0</v>
      </c>
      <c r="F291" s="2016"/>
      <c r="G291" s="1600"/>
      <c r="H291" s="2016"/>
      <c r="I291" s="1600"/>
      <c r="J291" s="2016"/>
      <c r="K291" s="1600"/>
      <c r="L291" s="2016"/>
      <c r="M291" s="1600"/>
      <c r="N291" s="2016"/>
      <c r="O291" s="1600"/>
      <c r="P291" s="2016"/>
      <c r="Q291" s="1600"/>
      <c r="R291" s="2016"/>
      <c r="S291" s="1600"/>
      <c r="T291" s="2016"/>
      <c r="U291" s="1600"/>
      <c r="V291" s="2016"/>
      <c r="W291" s="1600"/>
      <c r="X291" s="2016"/>
      <c r="Y291" s="1600"/>
      <c r="Z291" s="2016"/>
      <c r="AA291" s="1600"/>
      <c r="AB291" s="2016"/>
      <c r="AC291" s="1600"/>
      <c r="AD291" s="2016"/>
      <c r="AE291" s="1600"/>
      <c r="AF291" s="2016"/>
      <c r="AG291" s="1600"/>
      <c r="AH291" s="2016"/>
      <c r="AI291" s="1600"/>
      <c r="AJ291" s="2016"/>
      <c r="AK291" s="1600"/>
      <c r="AL291" s="2016"/>
      <c r="AM291" s="85"/>
      <c r="AN291" s="2199"/>
      <c r="AO291" s="2199"/>
      <c r="AP291" s="2200"/>
      <c r="AQ291" s="1753"/>
      <c r="AR291" s="2200"/>
      <c r="AS291" s="1753"/>
      <c r="AT291" s="2200"/>
      <c r="AU291" s="577"/>
      <c r="AV291" s="2201"/>
      <c r="AW291" s="2202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929"/>
      <c r="B302" s="2189" t="s">
        <v>301</v>
      </c>
      <c r="C302" s="2190">
        <f t="shared" si="42"/>
        <v>0</v>
      </c>
      <c r="D302" s="2191">
        <f>SUM(F302,H302,J302,L302,N302,P302,R302,T302,V302,X302,Z302,AB302,AD302,AF302,AH302,AJ302,AL302)</f>
        <v>0</v>
      </c>
      <c r="E302" s="2192">
        <f t="shared" si="43"/>
        <v>0</v>
      </c>
      <c r="F302" s="2193">
        <f t="shared" ref="F302:AM302" si="44">SUM(F291:F301)</f>
        <v>0</v>
      </c>
      <c r="G302" s="2194">
        <f t="shared" si="44"/>
        <v>0</v>
      </c>
      <c r="H302" s="2193">
        <f t="shared" si="44"/>
        <v>0</v>
      </c>
      <c r="I302" s="2194">
        <f t="shared" si="44"/>
        <v>0</v>
      </c>
      <c r="J302" s="2193">
        <f t="shared" si="44"/>
        <v>0</v>
      </c>
      <c r="K302" s="2195">
        <f t="shared" si="44"/>
        <v>0</v>
      </c>
      <c r="L302" s="2193">
        <f t="shared" si="44"/>
        <v>0</v>
      </c>
      <c r="M302" s="2195">
        <f t="shared" si="44"/>
        <v>0</v>
      </c>
      <c r="N302" s="2193">
        <f t="shared" si="44"/>
        <v>0</v>
      </c>
      <c r="O302" s="2195">
        <f t="shared" si="44"/>
        <v>0</v>
      </c>
      <c r="P302" s="2193">
        <f t="shared" si="44"/>
        <v>0</v>
      </c>
      <c r="Q302" s="2195">
        <f t="shared" si="44"/>
        <v>0</v>
      </c>
      <c r="R302" s="2193">
        <f t="shared" si="44"/>
        <v>0</v>
      </c>
      <c r="S302" s="2195">
        <f t="shared" si="44"/>
        <v>0</v>
      </c>
      <c r="T302" s="2193">
        <f t="shared" si="44"/>
        <v>0</v>
      </c>
      <c r="U302" s="2195">
        <f t="shared" si="44"/>
        <v>0</v>
      </c>
      <c r="V302" s="2193">
        <f t="shared" si="44"/>
        <v>0</v>
      </c>
      <c r="W302" s="2195">
        <f t="shared" si="44"/>
        <v>0</v>
      </c>
      <c r="X302" s="2193">
        <f t="shared" si="44"/>
        <v>0</v>
      </c>
      <c r="Y302" s="2195">
        <f t="shared" si="44"/>
        <v>0</v>
      </c>
      <c r="Z302" s="2193">
        <f t="shared" si="44"/>
        <v>0</v>
      </c>
      <c r="AA302" s="2195">
        <f t="shared" si="44"/>
        <v>0</v>
      </c>
      <c r="AB302" s="2193">
        <f t="shared" si="44"/>
        <v>0</v>
      </c>
      <c r="AC302" s="2195">
        <f t="shared" si="44"/>
        <v>0</v>
      </c>
      <c r="AD302" s="2193">
        <f t="shared" si="44"/>
        <v>0</v>
      </c>
      <c r="AE302" s="2195">
        <f t="shared" si="44"/>
        <v>0</v>
      </c>
      <c r="AF302" s="2193">
        <f t="shared" si="44"/>
        <v>0</v>
      </c>
      <c r="AG302" s="2195">
        <f t="shared" si="44"/>
        <v>0</v>
      </c>
      <c r="AH302" s="2193">
        <f t="shared" si="44"/>
        <v>0</v>
      </c>
      <c r="AI302" s="2195">
        <f t="shared" si="44"/>
        <v>0</v>
      </c>
      <c r="AJ302" s="2193">
        <f t="shared" si="44"/>
        <v>0</v>
      </c>
      <c r="AK302" s="2195">
        <f t="shared" si="44"/>
        <v>0</v>
      </c>
      <c r="AL302" s="2196">
        <f t="shared" si="44"/>
        <v>0</v>
      </c>
      <c r="AM302" s="2197">
        <f t="shared" si="44"/>
        <v>0</v>
      </c>
      <c r="AN302" s="2203"/>
      <c r="AO302" s="2203"/>
      <c r="AP302" s="2204"/>
      <c r="AQ302" s="2205"/>
      <c r="AR302" s="2204"/>
      <c r="AS302" s="2205"/>
      <c r="AT302" s="2206"/>
      <c r="AU302" s="2207"/>
      <c r="AV302" s="2208"/>
      <c r="AW302" s="2209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2184" t="s">
        <v>299</v>
      </c>
      <c r="C303" s="2185">
        <f t="shared" si="42"/>
        <v>0</v>
      </c>
      <c r="D303" s="559">
        <f t="shared" si="43"/>
        <v>0</v>
      </c>
      <c r="E303" s="2186">
        <f t="shared" si="43"/>
        <v>0</v>
      </c>
      <c r="F303" s="2016"/>
      <c r="G303" s="1600"/>
      <c r="H303" s="2016"/>
      <c r="I303" s="1600"/>
      <c r="J303" s="2016"/>
      <c r="K303" s="1600"/>
      <c r="L303" s="2016"/>
      <c r="M303" s="1600"/>
      <c r="N303" s="2016"/>
      <c r="O303" s="1600"/>
      <c r="P303" s="2016"/>
      <c r="Q303" s="1600"/>
      <c r="R303" s="2016"/>
      <c r="S303" s="1600"/>
      <c r="T303" s="2016"/>
      <c r="U303" s="1600"/>
      <c r="V303" s="2016"/>
      <c r="W303" s="1600"/>
      <c r="X303" s="2016"/>
      <c r="Y303" s="1600"/>
      <c r="Z303" s="2016"/>
      <c r="AA303" s="1600"/>
      <c r="AB303" s="2016"/>
      <c r="AC303" s="1600"/>
      <c r="AD303" s="2016"/>
      <c r="AE303" s="1600"/>
      <c r="AF303" s="2016"/>
      <c r="AG303" s="1600"/>
      <c r="AH303" s="2016"/>
      <c r="AI303" s="1600"/>
      <c r="AJ303" s="2016"/>
      <c r="AK303" s="1600"/>
      <c r="AL303" s="2016"/>
      <c r="AM303" s="85"/>
      <c r="AN303" s="2199"/>
      <c r="AO303" s="2199"/>
      <c r="AP303" s="2200"/>
      <c r="AQ303" s="1753"/>
      <c r="AR303" s="2200"/>
      <c r="AS303" s="1753"/>
      <c r="AT303" s="2200"/>
      <c r="AU303" s="577"/>
      <c r="AV303" s="2201"/>
      <c r="AW303" s="2202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929"/>
      <c r="B309" s="2189" t="s">
        <v>301</v>
      </c>
      <c r="C309" s="2190">
        <f t="shared" si="42"/>
        <v>0</v>
      </c>
      <c r="D309" s="2191">
        <f t="shared" si="43"/>
        <v>0</v>
      </c>
      <c r="E309" s="2210">
        <f t="shared" si="43"/>
        <v>0</v>
      </c>
      <c r="F309" s="2211">
        <f t="shared" ref="F309:AL309" si="45">SUM(F303:F308)</f>
        <v>0</v>
      </c>
      <c r="G309" s="2195">
        <f t="shared" si="45"/>
        <v>0</v>
      </c>
      <c r="H309" s="2211">
        <f>SUM(H303:H308)</f>
        <v>0</v>
      </c>
      <c r="I309" s="2195">
        <f t="shared" si="45"/>
        <v>0</v>
      </c>
      <c r="J309" s="2211">
        <f t="shared" si="45"/>
        <v>0</v>
      </c>
      <c r="K309" s="2195">
        <f t="shared" si="45"/>
        <v>0</v>
      </c>
      <c r="L309" s="2211">
        <f t="shared" si="45"/>
        <v>0</v>
      </c>
      <c r="M309" s="2195">
        <f t="shared" si="45"/>
        <v>0</v>
      </c>
      <c r="N309" s="2211">
        <f t="shared" si="45"/>
        <v>0</v>
      </c>
      <c r="O309" s="2195">
        <f t="shared" si="45"/>
        <v>0</v>
      </c>
      <c r="P309" s="2211">
        <f t="shared" si="45"/>
        <v>0</v>
      </c>
      <c r="Q309" s="2195">
        <f t="shared" si="45"/>
        <v>0</v>
      </c>
      <c r="R309" s="2211">
        <f t="shared" si="45"/>
        <v>0</v>
      </c>
      <c r="S309" s="2195">
        <f t="shared" si="45"/>
        <v>0</v>
      </c>
      <c r="T309" s="2211">
        <f t="shared" si="45"/>
        <v>0</v>
      </c>
      <c r="U309" s="2195">
        <f t="shared" si="45"/>
        <v>0</v>
      </c>
      <c r="V309" s="2211">
        <f t="shared" si="45"/>
        <v>0</v>
      </c>
      <c r="W309" s="2195">
        <f t="shared" si="45"/>
        <v>0</v>
      </c>
      <c r="X309" s="2211">
        <f t="shared" si="45"/>
        <v>0</v>
      </c>
      <c r="Y309" s="2195">
        <f t="shared" si="45"/>
        <v>0</v>
      </c>
      <c r="Z309" s="2211">
        <f t="shared" si="45"/>
        <v>0</v>
      </c>
      <c r="AA309" s="2195">
        <f t="shared" si="45"/>
        <v>0</v>
      </c>
      <c r="AB309" s="2211">
        <f t="shared" si="45"/>
        <v>0</v>
      </c>
      <c r="AC309" s="2195">
        <f t="shared" si="45"/>
        <v>0</v>
      </c>
      <c r="AD309" s="2211">
        <f t="shared" si="45"/>
        <v>0</v>
      </c>
      <c r="AE309" s="2195">
        <f t="shared" si="45"/>
        <v>0</v>
      </c>
      <c r="AF309" s="2211">
        <f t="shared" si="45"/>
        <v>0</v>
      </c>
      <c r="AG309" s="2195">
        <f t="shared" si="45"/>
        <v>0</v>
      </c>
      <c r="AH309" s="2211">
        <f t="shared" si="45"/>
        <v>0</v>
      </c>
      <c r="AI309" s="2195">
        <f t="shared" si="45"/>
        <v>0</v>
      </c>
      <c r="AJ309" s="2211">
        <f t="shared" si="45"/>
        <v>0</v>
      </c>
      <c r="AK309" s="2195">
        <f t="shared" si="45"/>
        <v>0</v>
      </c>
      <c r="AL309" s="2212">
        <f t="shared" si="45"/>
        <v>0</v>
      </c>
      <c r="AM309" s="2197">
        <f>SUM(AM303:AM308)</f>
        <v>0</v>
      </c>
      <c r="AN309" s="2213"/>
      <c r="AO309" s="2213"/>
      <c r="AP309" s="2214"/>
      <c r="AQ309" s="2215"/>
      <c r="AR309" s="2214"/>
      <c r="AS309" s="2215"/>
      <c r="AT309" s="2216"/>
      <c r="AU309" s="2217"/>
      <c r="AV309" s="2218"/>
      <c r="AW309" s="2219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3930" t="s">
        <v>319</v>
      </c>
      <c r="B310" s="3930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773">
        <f>SUM(F264,F271,F278,F290,F302,F309)</f>
        <v>0</v>
      </c>
      <c r="G310" s="617">
        <f>SUM(G264,G271,G278,G290,G302,G309)</f>
        <v>0</v>
      </c>
      <c r="H310" s="1773">
        <f t="shared" ref="H310:AM310" si="46">SUM(H264,H271,H278,H290,H302,H309)</f>
        <v>0</v>
      </c>
      <c r="I310" s="617">
        <f t="shared" si="46"/>
        <v>0</v>
      </c>
      <c r="J310" s="1773">
        <f t="shared" si="46"/>
        <v>0</v>
      </c>
      <c r="K310" s="617">
        <f t="shared" si="46"/>
        <v>0</v>
      </c>
      <c r="L310" s="1773">
        <f t="shared" si="46"/>
        <v>0</v>
      </c>
      <c r="M310" s="617">
        <f>SUM(M264,M271,M278,M290,M302,M309)</f>
        <v>0</v>
      </c>
      <c r="N310" s="1773">
        <f t="shared" si="46"/>
        <v>0</v>
      </c>
      <c r="O310" s="617">
        <f t="shared" si="46"/>
        <v>0</v>
      </c>
      <c r="P310" s="1773">
        <f t="shared" si="46"/>
        <v>0</v>
      </c>
      <c r="Q310" s="617">
        <f t="shared" si="46"/>
        <v>0</v>
      </c>
      <c r="R310" s="1773">
        <f t="shared" si="46"/>
        <v>0</v>
      </c>
      <c r="S310" s="617">
        <f t="shared" si="46"/>
        <v>0</v>
      </c>
      <c r="T310" s="1773">
        <f t="shared" si="46"/>
        <v>0</v>
      </c>
      <c r="U310" s="617">
        <f t="shared" si="46"/>
        <v>0</v>
      </c>
      <c r="V310" s="1773">
        <f t="shared" si="46"/>
        <v>0</v>
      </c>
      <c r="W310" s="2195">
        <f t="shared" si="46"/>
        <v>0</v>
      </c>
      <c r="X310" s="1773">
        <f t="shared" si="46"/>
        <v>0</v>
      </c>
      <c r="Y310" s="617">
        <f t="shared" si="46"/>
        <v>0</v>
      </c>
      <c r="Z310" s="1773">
        <f t="shared" si="46"/>
        <v>0</v>
      </c>
      <c r="AA310" s="617">
        <f t="shared" si="46"/>
        <v>0</v>
      </c>
      <c r="AB310" s="1773">
        <f t="shared" si="46"/>
        <v>0</v>
      </c>
      <c r="AC310" s="617">
        <f t="shared" si="46"/>
        <v>0</v>
      </c>
      <c r="AD310" s="1773">
        <f t="shared" si="46"/>
        <v>0</v>
      </c>
      <c r="AE310" s="617">
        <f t="shared" si="46"/>
        <v>0</v>
      </c>
      <c r="AF310" s="1773">
        <f t="shared" si="46"/>
        <v>0</v>
      </c>
      <c r="AG310" s="617">
        <f t="shared" si="46"/>
        <v>0</v>
      </c>
      <c r="AH310" s="1773">
        <f t="shared" si="46"/>
        <v>0</v>
      </c>
      <c r="AI310" s="617">
        <f t="shared" si="46"/>
        <v>0</v>
      </c>
      <c r="AJ310" s="1773">
        <f t="shared" si="46"/>
        <v>0</v>
      </c>
      <c r="AK310" s="617">
        <f t="shared" si="46"/>
        <v>0</v>
      </c>
      <c r="AL310" s="1773">
        <f t="shared" si="46"/>
        <v>0</v>
      </c>
      <c r="AM310" s="619">
        <f t="shared" si="46"/>
        <v>0</v>
      </c>
      <c r="AN310" s="1774">
        <f>SUM(AN264)</f>
        <v>0</v>
      </c>
      <c r="AO310" s="1774">
        <f t="shared" ref="AO310:AW310" si="47">SUM(AO264)</f>
        <v>0</v>
      </c>
      <c r="AP310" s="1773">
        <f t="shared" si="47"/>
        <v>0</v>
      </c>
      <c r="AQ310" s="617">
        <f t="shared" si="47"/>
        <v>0</v>
      </c>
      <c r="AR310" s="1773">
        <f>SUM(AR264)</f>
        <v>0</v>
      </c>
      <c r="AS310" s="617">
        <f t="shared" si="47"/>
        <v>0</v>
      </c>
      <c r="AT310" s="1773">
        <f t="shared" si="47"/>
        <v>0</v>
      </c>
      <c r="AU310" s="619">
        <f t="shared" si="47"/>
        <v>0</v>
      </c>
      <c r="AV310" s="1775">
        <f t="shared" si="47"/>
        <v>0</v>
      </c>
      <c r="AW310" s="1774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219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allowBlank="1" showInputMessage="1" showErrorMessage="1" sqref="A201:E206 F201:F203 G202:AC203 AI203 F206:AI206 AD203:AG203">
      <formula1>0</formula1>
      <formula2>1E+29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decimal" allowBlank="1" showErrorMessage="1" error="Error - Favor ingresar Números." sqref="F238:Y247">
      <formula1>0</formula1>
      <formula2>1E+29</formula2>
    </dataValidation>
    <dataValidation type="whole" operator="greaterThanOrEqual" allowBlank="1" showInputMessage="1" showErrorMessage="1" errorTitle="Error" error="Favor ingresar Números." sqref="C215:F224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46"/>
  <sheetViews>
    <sheetView topLeftCell="A169" workbookViewId="0">
      <selection activeCell="A6" sqref="A6:Y6"/>
    </sheetView>
  </sheetViews>
  <sheetFormatPr baseColWidth="10" defaultColWidth="11.42578125" defaultRowHeight="15" x14ac:dyDescent="0.25"/>
  <cols>
    <col min="1" max="1" width="31.42578125" style="12" customWidth="1"/>
    <col min="2" max="2" width="40" style="12" customWidth="1"/>
    <col min="3" max="3" width="11.85546875" style="12" customWidth="1"/>
    <col min="4" max="6" width="11.42578125" style="12"/>
    <col min="7" max="7" width="12.28515625" style="12" customWidth="1"/>
    <col min="8" max="8" width="13.28515625" style="12" customWidth="1"/>
    <col min="9" max="12" width="11.42578125" style="12"/>
    <col min="13" max="13" width="11.42578125" style="12" customWidth="1"/>
    <col min="14" max="22" width="11.42578125" style="12"/>
    <col min="23" max="23" width="13.140625" style="12" customWidth="1"/>
    <col min="24" max="25" width="11.42578125" style="12"/>
    <col min="26" max="52" width="11.42578125" style="8"/>
    <col min="53" max="71" width="11.42578125" style="9" customWidth="1"/>
    <col min="72" max="78" width="16" style="8" customWidth="1"/>
    <col min="79" max="102" width="16" style="10" hidden="1" customWidth="1"/>
    <col min="103" max="104" width="11.42578125" style="10" hidden="1" customWidth="1"/>
    <col min="105" max="124" width="11.42578125" style="11" hidden="1" customWidth="1"/>
    <col min="125" max="125" width="15" style="11" hidden="1" customWidth="1"/>
    <col min="126" max="126" width="10.28515625" style="11" hidden="1" customWidth="1"/>
    <col min="127" max="127" width="13.28515625" style="11" hidden="1" customWidth="1"/>
    <col min="128" max="128" width="14.85546875" style="11" hidden="1" customWidth="1"/>
    <col min="129" max="129" width="9.5703125" style="11" hidden="1" customWidth="1"/>
    <col min="130" max="130" width="8.7109375" style="11" hidden="1" customWidth="1"/>
    <col min="131" max="131" width="11.42578125" style="12" customWidth="1"/>
    <col min="132" max="16384" width="11.42578125" style="12"/>
  </cols>
  <sheetData>
    <row r="1" spans="1:130" s="2" customFormat="1" ht="10.5" x14ac:dyDescent="0.15">
      <c r="A1" s="1" t="s">
        <v>0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3"/>
      <c r="BU1" s="3"/>
      <c r="BV1" s="3"/>
      <c r="BW1" s="3"/>
      <c r="BX1" s="3"/>
      <c r="BY1" s="3"/>
      <c r="BZ1" s="3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0.5" x14ac:dyDescent="0.15">
      <c r="A2" s="1" t="str">
        <f>CONCATENATE("COMUNA: ",[9]NOMBRE!B2," - ","( ",[9]NOMBRE!C2,[9]NOMBRE!D2,[9]NOMBRE!E2,[9]NOMBRE!F2,[9]NOMBRE!G2," )")</f>
        <v>COMUNA: LINARES - ( 07401 )</v>
      </c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3"/>
      <c r="BU2" s="3"/>
      <c r="BV2" s="3"/>
      <c r="BW2" s="3"/>
      <c r="BX2" s="3"/>
      <c r="BY2" s="3"/>
      <c r="BZ2" s="3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0.5" x14ac:dyDescent="0.1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3"/>
      <c r="BU3" s="3"/>
      <c r="BV3" s="3"/>
      <c r="BW3" s="3"/>
      <c r="BX3" s="3"/>
      <c r="BY3" s="3"/>
      <c r="BZ3" s="3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0.5" x14ac:dyDescent="0.15">
      <c r="A4" s="1" t="str">
        <f>CONCATENATE("MES: ",[9]NOMBRE!B6," - ","( ",[9]NOMBRE!C6,[9]NOMBRE!D6," )")</f>
        <v>MES: AGOSTO - ( 08 )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3"/>
      <c r="BU4" s="3"/>
      <c r="BV4" s="3"/>
      <c r="BW4" s="3"/>
      <c r="BX4" s="3"/>
      <c r="BY4" s="3"/>
      <c r="BZ4" s="3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0.5" x14ac:dyDescent="0.15">
      <c r="A5" s="1" t="str">
        <f>CONCATENATE("AÑO: ",[9]NOMBRE!B7)</f>
        <v>AÑO: 2023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3"/>
      <c r="BU5" s="3"/>
      <c r="BV5" s="3"/>
      <c r="BW5" s="3"/>
      <c r="BX5" s="3"/>
      <c r="BY5" s="3"/>
      <c r="BZ5" s="3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" customHeight="1" x14ac:dyDescent="0.25">
      <c r="A6" s="3178" t="s">
        <v>1</v>
      </c>
      <c r="B6" s="3178"/>
      <c r="C6" s="3178"/>
      <c r="D6" s="3178"/>
      <c r="E6" s="3178"/>
      <c r="F6" s="3178"/>
      <c r="G6" s="3178"/>
      <c r="H6" s="3178"/>
      <c r="I6" s="3178"/>
      <c r="J6" s="3178"/>
      <c r="K6" s="3178"/>
      <c r="L6" s="3178"/>
      <c r="M6" s="3178"/>
      <c r="N6" s="3178"/>
      <c r="O6" s="3178"/>
      <c r="P6" s="3178"/>
      <c r="Q6" s="3178"/>
      <c r="R6" s="3178"/>
      <c r="S6" s="3178"/>
      <c r="T6" s="3178"/>
      <c r="U6" s="3178"/>
      <c r="V6" s="3178"/>
      <c r="W6" s="3178"/>
      <c r="X6" s="3178"/>
      <c r="Y6" s="3179"/>
      <c r="Z6" s="7"/>
      <c r="AA6" s="7"/>
    </row>
    <row r="7" spans="1:130" ht="15.75" x14ac:dyDescent="0.25">
      <c r="A7" s="13" t="s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/>
      <c r="Q7" s="16"/>
      <c r="R7" s="7"/>
      <c r="S7" s="7"/>
      <c r="T7" s="7"/>
      <c r="U7" s="7"/>
      <c r="V7" s="7"/>
      <c r="W7" s="7"/>
      <c r="X7" s="7"/>
      <c r="Y7" s="7"/>
      <c r="Z7" s="7"/>
      <c r="AA7" s="7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130" x14ac:dyDescent="0.25">
      <c r="A8" s="1791" t="s">
        <v>3</v>
      </c>
      <c r="B8" s="1792"/>
      <c r="C8" s="1792"/>
      <c r="D8" s="1792"/>
      <c r="E8" s="1792"/>
      <c r="F8" s="19"/>
      <c r="G8" s="20"/>
      <c r="H8" s="634"/>
      <c r="I8" s="635"/>
      <c r="J8" s="20"/>
      <c r="K8" s="2234"/>
      <c r="L8" s="20"/>
      <c r="M8" s="634"/>
      <c r="N8" s="635"/>
      <c r="O8" s="635"/>
      <c r="P8" s="24"/>
      <c r="Q8" s="20"/>
      <c r="R8" s="634"/>
      <c r="S8" s="634"/>
      <c r="T8" s="634"/>
      <c r="U8" s="634"/>
      <c r="V8" s="634"/>
      <c r="W8" s="634"/>
      <c r="X8" s="634"/>
      <c r="Y8" s="635"/>
      <c r="Z8" s="25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130" ht="15" customHeight="1" x14ac:dyDescent="0.25">
      <c r="A9" s="4132" t="s">
        <v>4</v>
      </c>
      <c r="B9" s="4132"/>
      <c r="C9" s="4134" t="s">
        <v>5</v>
      </c>
      <c r="D9" s="4135"/>
      <c r="E9" s="4133"/>
      <c r="F9" s="4130" t="s">
        <v>6</v>
      </c>
      <c r="G9" s="4136"/>
      <c r="H9" s="4136"/>
      <c r="I9" s="4136"/>
      <c r="J9" s="4136"/>
      <c r="K9" s="4136"/>
      <c r="L9" s="4136"/>
      <c r="M9" s="4136"/>
      <c r="N9" s="4136"/>
      <c r="O9" s="4136"/>
      <c r="P9" s="4136"/>
      <c r="Q9" s="4136"/>
      <c r="R9" s="4136"/>
      <c r="S9" s="4136"/>
      <c r="T9" s="4136"/>
      <c r="U9" s="4136"/>
      <c r="V9" s="4136"/>
      <c r="W9" s="4136"/>
      <c r="X9" s="4136"/>
      <c r="Y9" s="4131"/>
      <c r="AY9" s="9"/>
      <c r="AZ9" s="9"/>
    </row>
    <row r="10" spans="1:130" ht="15" customHeight="1" x14ac:dyDescent="0.25">
      <c r="A10" s="4132"/>
      <c r="B10" s="4132"/>
      <c r="C10" s="4025"/>
      <c r="D10" s="4026"/>
      <c r="E10" s="3857"/>
      <c r="F10" s="4130" t="s">
        <v>7</v>
      </c>
      <c r="G10" s="4131"/>
      <c r="H10" s="4130" t="s">
        <v>8</v>
      </c>
      <c r="I10" s="4131"/>
      <c r="J10" s="4130" t="s">
        <v>9</v>
      </c>
      <c r="K10" s="4131"/>
      <c r="L10" s="4130" t="s">
        <v>10</v>
      </c>
      <c r="M10" s="4131"/>
      <c r="N10" s="4130" t="s">
        <v>11</v>
      </c>
      <c r="O10" s="4131"/>
      <c r="P10" s="4130" t="s">
        <v>12</v>
      </c>
      <c r="Q10" s="4131"/>
      <c r="R10" s="4130" t="s">
        <v>13</v>
      </c>
      <c r="S10" s="4131"/>
      <c r="T10" s="4130" t="s">
        <v>14</v>
      </c>
      <c r="U10" s="4131"/>
      <c r="V10" s="4130" t="s">
        <v>15</v>
      </c>
      <c r="W10" s="4131"/>
      <c r="X10" s="4130" t="s">
        <v>16</v>
      </c>
      <c r="Y10" s="4131"/>
      <c r="AY10" s="9"/>
      <c r="AZ10" s="9"/>
    </row>
    <row r="11" spans="1:130" ht="21" x14ac:dyDescent="0.25">
      <c r="A11" s="4132"/>
      <c r="B11" s="4132"/>
      <c r="C11" s="2235" t="s">
        <v>17</v>
      </c>
      <c r="D11" s="2236" t="s">
        <v>18</v>
      </c>
      <c r="E11" s="2237" t="s">
        <v>19</v>
      </c>
      <c r="F11" s="2238" t="s">
        <v>18</v>
      </c>
      <c r="G11" s="2237" t="s">
        <v>19</v>
      </c>
      <c r="H11" s="2238" t="s">
        <v>18</v>
      </c>
      <c r="I11" s="2237" t="s">
        <v>19</v>
      </c>
      <c r="J11" s="2238" t="s">
        <v>18</v>
      </c>
      <c r="K11" s="2237" t="s">
        <v>19</v>
      </c>
      <c r="L11" s="2238" t="s">
        <v>18</v>
      </c>
      <c r="M11" s="2237" t="s">
        <v>19</v>
      </c>
      <c r="N11" s="2238" t="s">
        <v>18</v>
      </c>
      <c r="O11" s="2237" t="s">
        <v>19</v>
      </c>
      <c r="P11" s="2238" t="s">
        <v>18</v>
      </c>
      <c r="Q11" s="2237" t="s">
        <v>19</v>
      </c>
      <c r="R11" s="2238" t="s">
        <v>18</v>
      </c>
      <c r="S11" s="2237" t="s">
        <v>19</v>
      </c>
      <c r="T11" s="2238" t="s">
        <v>18</v>
      </c>
      <c r="U11" s="2237" t="s">
        <v>19</v>
      </c>
      <c r="V11" s="2238" t="s">
        <v>18</v>
      </c>
      <c r="W11" s="2237" t="s">
        <v>19</v>
      </c>
      <c r="X11" s="2238" t="s">
        <v>18</v>
      </c>
      <c r="Y11" s="2237" t="s">
        <v>19</v>
      </c>
      <c r="AY11" s="9"/>
      <c r="AZ11" s="9"/>
    </row>
    <row r="12" spans="1:130" x14ac:dyDescent="0.25">
      <c r="A12" s="4132" t="s">
        <v>20</v>
      </c>
      <c r="B12" s="4132"/>
      <c r="C12" s="2239">
        <f>SUM(D12+E12)</f>
        <v>0</v>
      </c>
      <c r="D12" s="2240">
        <f t="shared" ref="D12:E14" si="0">SUM(F12+H12+J12+L12+N12+P12+R12+T12+V12+X12)</f>
        <v>0</v>
      </c>
      <c r="E12" s="2241">
        <f t="shared" si="0"/>
        <v>0</v>
      </c>
      <c r="F12" s="2242"/>
      <c r="G12" s="2243"/>
      <c r="H12" s="2242"/>
      <c r="I12" s="2243"/>
      <c r="J12" s="2242"/>
      <c r="K12" s="2243"/>
      <c r="L12" s="2242"/>
      <c r="M12" s="2243"/>
      <c r="N12" s="2242"/>
      <c r="O12" s="2243"/>
      <c r="P12" s="2242"/>
      <c r="Q12" s="2243"/>
      <c r="R12" s="2242"/>
      <c r="S12" s="2243"/>
      <c r="T12" s="2242"/>
      <c r="U12" s="2243"/>
      <c r="V12" s="2242"/>
      <c r="W12" s="2243"/>
      <c r="X12" s="2242"/>
      <c r="Y12" s="2243"/>
      <c r="Z12" s="35"/>
      <c r="AA12" s="36"/>
      <c r="AB12" s="36"/>
      <c r="AC12" s="36"/>
      <c r="AD12" s="36"/>
      <c r="AE12" s="36"/>
      <c r="AF12" s="36"/>
      <c r="AG12" s="36"/>
      <c r="AH12" s="36"/>
      <c r="AI12" s="36"/>
      <c r="AY12" s="9"/>
      <c r="AZ12" s="9"/>
    </row>
    <row r="13" spans="1:130" x14ac:dyDescent="0.25">
      <c r="A13" s="4133" t="s">
        <v>21</v>
      </c>
      <c r="B13" s="2244" t="s">
        <v>22</v>
      </c>
      <c r="C13" s="2245">
        <f>SUM(D13+E13)</f>
        <v>0</v>
      </c>
      <c r="D13" s="39">
        <f t="shared" si="0"/>
        <v>0</v>
      </c>
      <c r="E13" s="2246">
        <f t="shared" si="0"/>
        <v>0</v>
      </c>
      <c r="F13" s="2247"/>
      <c r="G13" s="2248"/>
      <c r="H13" s="2247"/>
      <c r="I13" s="2248"/>
      <c r="J13" s="2247"/>
      <c r="K13" s="2248"/>
      <c r="L13" s="2247"/>
      <c r="M13" s="2248"/>
      <c r="N13" s="2247"/>
      <c r="O13" s="2248"/>
      <c r="P13" s="2247"/>
      <c r="Q13" s="2248"/>
      <c r="R13" s="2247"/>
      <c r="S13" s="2248"/>
      <c r="T13" s="2247"/>
      <c r="U13" s="2248"/>
      <c r="V13" s="2247"/>
      <c r="W13" s="2248"/>
      <c r="X13" s="2247"/>
      <c r="Y13" s="2248"/>
      <c r="Z13" s="35"/>
      <c r="AY13" s="9"/>
      <c r="AZ13" s="9"/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</row>
    <row r="14" spans="1:130" x14ac:dyDescent="0.25">
      <c r="A14" s="3857"/>
      <c r="B14" s="1995" t="s">
        <v>23</v>
      </c>
      <c r="C14" s="44">
        <f>SUM(D14+E14)</f>
        <v>0</v>
      </c>
      <c r="D14" s="2018">
        <f t="shared" si="0"/>
        <v>0</v>
      </c>
      <c r="E14" s="46">
        <f t="shared" si="0"/>
        <v>0</v>
      </c>
      <c r="F14" s="2249"/>
      <c r="G14" s="2250"/>
      <c r="H14" s="47"/>
      <c r="I14" s="48"/>
      <c r="J14" s="47"/>
      <c r="K14" s="48"/>
      <c r="L14" s="2249"/>
      <c r="M14" s="2250"/>
      <c r="N14" s="2249"/>
      <c r="O14" s="2250"/>
      <c r="P14" s="2249"/>
      <c r="Q14" s="2250"/>
      <c r="R14" s="2249"/>
      <c r="S14" s="2250"/>
      <c r="T14" s="2249"/>
      <c r="U14" s="2251"/>
      <c r="V14" s="2249"/>
      <c r="W14" s="2251"/>
      <c r="X14" s="2249"/>
      <c r="Y14" s="2250"/>
      <c r="Z14" s="35"/>
      <c r="AY14" s="9"/>
      <c r="AZ14" s="9"/>
    </row>
    <row r="15" spans="1:130" ht="15.75" x14ac:dyDescent="0.25">
      <c r="A15" s="1791" t="s">
        <v>24</v>
      </c>
      <c r="B15" s="1792"/>
      <c r="C15" s="1792"/>
      <c r="D15" s="1792"/>
      <c r="E15" s="1792"/>
      <c r="F15" s="1792"/>
      <c r="G15" s="1792"/>
      <c r="H15" s="1792"/>
      <c r="I15" s="1792"/>
      <c r="J15" s="1792"/>
      <c r="K15" s="1792"/>
      <c r="L15" s="1792"/>
      <c r="M15" s="1792"/>
      <c r="N15" s="1792"/>
      <c r="O15" s="1792"/>
      <c r="P15" s="19"/>
      <c r="Q15" s="1996"/>
      <c r="R15" s="50"/>
      <c r="S15" s="50"/>
      <c r="T15" s="50"/>
      <c r="U15" s="50"/>
      <c r="V15" s="50"/>
      <c r="W15" s="7"/>
      <c r="X15" s="7"/>
      <c r="Y15" s="7"/>
      <c r="Z15" s="7"/>
      <c r="AA15" s="7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</row>
    <row r="16" spans="1:130" ht="15" customHeight="1" x14ac:dyDescent="0.25">
      <c r="A16" s="4140" t="s">
        <v>25</v>
      </c>
      <c r="B16" s="4140" t="s">
        <v>26</v>
      </c>
      <c r="C16" s="4141" t="s">
        <v>27</v>
      </c>
      <c r="D16" s="4142"/>
      <c r="E16" s="4138"/>
      <c r="F16" s="4143" t="s">
        <v>28</v>
      </c>
      <c r="G16" s="4144"/>
      <c r="H16" s="4144"/>
      <c r="I16" s="4144"/>
      <c r="J16" s="4144"/>
      <c r="K16" s="4144"/>
      <c r="L16" s="4144"/>
      <c r="M16" s="4144"/>
      <c r="N16" s="4144"/>
      <c r="O16" s="4144"/>
      <c r="P16" s="4144"/>
      <c r="Q16" s="4144"/>
      <c r="R16" s="4137" t="s">
        <v>29</v>
      </c>
      <c r="S16" s="4138" t="s">
        <v>30</v>
      </c>
      <c r="T16" s="7"/>
      <c r="U16" s="7"/>
      <c r="V16" s="7"/>
      <c r="W16" s="7"/>
      <c r="X16" s="7"/>
      <c r="Y16" s="7"/>
      <c r="Z16" s="7"/>
      <c r="AA16" s="7"/>
    </row>
    <row r="17" spans="1:114" s="12" customFormat="1" ht="15" customHeight="1" x14ac:dyDescent="0.25">
      <c r="A17" s="3188"/>
      <c r="B17" s="3188"/>
      <c r="C17" s="4025"/>
      <c r="D17" s="4026"/>
      <c r="E17" s="3857"/>
      <c r="F17" s="4130" t="s">
        <v>31</v>
      </c>
      <c r="G17" s="4131"/>
      <c r="H17" s="4130" t="s">
        <v>32</v>
      </c>
      <c r="I17" s="4131"/>
      <c r="J17" s="4130" t="s">
        <v>15</v>
      </c>
      <c r="K17" s="4131"/>
      <c r="L17" s="4130" t="s">
        <v>33</v>
      </c>
      <c r="M17" s="4131"/>
      <c r="N17" s="4130" t="s">
        <v>34</v>
      </c>
      <c r="O17" s="4131"/>
      <c r="P17" s="4130" t="s">
        <v>35</v>
      </c>
      <c r="Q17" s="4139"/>
      <c r="R17" s="3742"/>
      <c r="S17" s="3526"/>
      <c r="T17" s="7"/>
      <c r="U17" s="7"/>
      <c r="V17" s="7"/>
      <c r="W17" s="7"/>
      <c r="X17" s="7"/>
      <c r="Y17" s="7"/>
      <c r="Z17" s="7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8"/>
      <c r="BU17" s="8"/>
      <c r="BV17" s="8"/>
      <c r="BW17" s="8"/>
      <c r="BX17" s="8"/>
      <c r="BY17" s="8"/>
      <c r="BZ17" s="8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s="12" customFormat="1" ht="21" x14ac:dyDescent="0.25">
      <c r="A18" s="3853"/>
      <c r="B18" s="3853"/>
      <c r="C18" s="2252" t="s">
        <v>17</v>
      </c>
      <c r="D18" s="2253" t="s">
        <v>18</v>
      </c>
      <c r="E18" s="2237" t="s">
        <v>19</v>
      </c>
      <c r="F18" s="2235" t="s">
        <v>18</v>
      </c>
      <c r="G18" s="2237" t="s">
        <v>19</v>
      </c>
      <c r="H18" s="2235" t="s">
        <v>18</v>
      </c>
      <c r="I18" s="2237" t="s">
        <v>19</v>
      </c>
      <c r="J18" s="2235" t="s">
        <v>18</v>
      </c>
      <c r="K18" s="2237" t="s">
        <v>19</v>
      </c>
      <c r="L18" s="2235" t="s">
        <v>18</v>
      </c>
      <c r="M18" s="2237" t="s">
        <v>19</v>
      </c>
      <c r="N18" s="2235" t="s">
        <v>18</v>
      </c>
      <c r="O18" s="2237" t="s">
        <v>19</v>
      </c>
      <c r="P18" s="2235" t="s">
        <v>18</v>
      </c>
      <c r="Q18" s="2254" t="s">
        <v>19</v>
      </c>
      <c r="R18" s="3743"/>
      <c r="S18" s="3857"/>
      <c r="T18" s="7"/>
      <c r="U18" s="7"/>
      <c r="V18" s="3"/>
      <c r="W18" s="3"/>
      <c r="X18" s="3"/>
      <c r="Y18" s="3"/>
      <c r="Z18" s="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8"/>
      <c r="BU18" s="8"/>
      <c r="BV18" s="8"/>
      <c r="BW18" s="8"/>
      <c r="BX18" s="8"/>
      <c r="BY18" s="8"/>
      <c r="BZ18" s="8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s="12" customFormat="1" ht="15" customHeight="1" x14ac:dyDescent="0.25">
      <c r="A19" s="4130" t="s">
        <v>36</v>
      </c>
      <c r="B19" s="4131"/>
      <c r="C19" s="2255">
        <f>SUM(D19+E19)</f>
        <v>0</v>
      </c>
      <c r="D19" s="2256">
        <f>SUM(F19+H19+J19+L19+N19+P19)</f>
        <v>0</v>
      </c>
      <c r="E19" s="2257">
        <f>SUM(G19+I19+K19+M19+O19+Q19)</f>
        <v>0</v>
      </c>
      <c r="F19" s="2242"/>
      <c r="G19" s="2258"/>
      <c r="H19" s="2242"/>
      <c r="I19" s="2258"/>
      <c r="J19" s="2242"/>
      <c r="K19" s="2258"/>
      <c r="L19" s="2242"/>
      <c r="M19" s="2258"/>
      <c r="N19" s="2242"/>
      <c r="O19" s="2258"/>
      <c r="P19" s="2242"/>
      <c r="Q19" s="2259"/>
      <c r="R19" s="2260"/>
      <c r="S19" s="2243"/>
      <c r="T19" s="35"/>
      <c r="U19" s="36"/>
      <c r="V19" s="36"/>
      <c r="W19" s="36"/>
      <c r="X19" s="36"/>
      <c r="Y19" s="36"/>
      <c r="Z19" s="36"/>
      <c r="AA19" s="36"/>
      <c r="AB19" s="36"/>
      <c r="AC19" s="36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8"/>
      <c r="BU19" s="8"/>
      <c r="BV19" s="8"/>
      <c r="BW19" s="8"/>
      <c r="BX19" s="8"/>
      <c r="BY19" s="8"/>
      <c r="BZ19" s="8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>
        <v>0</v>
      </c>
      <c r="CL19" s="10">
        <v>0</v>
      </c>
      <c r="CM19" s="10">
        <v>0</v>
      </c>
      <c r="CN19" s="10">
        <v>0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</row>
    <row r="20" spans="1:114" s="12" customFormat="1" x14ac:dyDescent="0.25">
      <c r="A20" s="4140" t="s">
        <v>39</v>
      </c>
      <c r="B20" s="2261" t="s">
        <v>22</v>
      </c>
      <c r="C20" s="2245">
        <f>SUM(D20+E20)</f>
        <v>0</v>
      </c>
      <c r="D20" s="59">
        <f t="shared" ref="D20:E35" si="1">SUM(F20+H20+J20+L20+N20+P20)</f>
        <v>0</v>
      </c>
      <c r="E20" s="2246">
        <f t="shared" si="1"/>
        <v>0</v>
      </c>
      <c r="F20" s="60"/>
      <c r="G20" s="61"/>
      <c r="H20" s="60"/>
      <c r="I20" s="61"/>
      <c r="J20" s="60"/>
      <c r="K20" s="61"/>
      <c r="L20" s="60"/>
      <c r="M20" s="61"/>
      <c r="N20" s="62"/>
      <c r="O20" s="61"/>
      <c r="P20" s="62"/>
      <c r="Q20" s="1379"/>
      <c r="R20" s="1380"/>
      <c r="S20" s="187"/>
      <c r="T20" s="35"/>
      <c r="U20" s="7"/>
      <c r="V20" s="3"/>
      <c r="W20" s="3"/>
      <c r="X20" s="3"/>
      <c r="Y20" s="3"/>
      <c r="Z20" s="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8"/>
      <c r="BU20" s="8"/>
      <c r="BV20" s="8"/>
      <c r="BW20" s="8"/>
      <c r="BX20" s="8"/>
      <c r="BY20" s="8"/>
      <c r="BZ20" s="8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s="12" customFormat="1" x14ac:dyDescent="0.25">
      <c r="A21" s="3188"/>
      <c r="B21" s="65" t="s">
        <v>40</v>
      </c>
      <c r="C21" s="66">
        <f t="shared" ref="C21:C28" si="2">SUM(D21+E21)</f>
        <v>0</v>
      </c>
      <c r="D21" s="67">
        <f t="shared" si="1"/>
        <v>0</v>
      </c>
      <c r="E21" s="663">
        <f t="shared" si="1"/>
        <v>0</v>
      </c>
      <c r="F21" s="69"/>
      <c r="G21" s="70"/>
      <c r="H21" s="60"/>
      <c r="I21" s="61"/>
      <c r="J21" s="69"/>
      <c r="K21" s="70"/>
      <c r="L21" s="69"/>
      <c r="M21" s="70"/>
      <c r="N21" s="71"/>
      <c r="O21" s="70"/>
      <c r="P21" s="71"/>
      <c r="Q21" s="415"/>
      <c r="R21" s="1381"/>
      <c r="S21" s="73"/>
      <c r="T21" s="35"/>
      <c r="U21" s="7"/>
      <c r="V21" s="3"/>
      <c r="W21" s="3"/>
      <c r="X21" s="3"/>
      <c r="Y21" s="3"/>
      <c r="Z21" s="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8"/>
      <c r="BU21" s="8"/>
      <c r="BV21" s="8"/>
      <c r="BW21" s="8"/>
      <c r="BX21" s="8"/>
      <c r="BY21" s="8"/>
      <c r="BZ21" s="8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s="12" customFormat="1" x14ac:dyDescent="0.25">
      <c r="A22" s="3188"/>
      <c r="B22" s="1997" t="s">
        <v>41</v>
      </c>
      <c r="C22" s="75">
        <f t="shared" si="2"/>
        <v>0</v>
      </c>
      <c r="D22" s="76">
        <f t="shared" si="1"/>
        <v>0</v>
      </c>
      <c r="E22" s="77">
        <f t="shared" si="1"/>
        <v>0</v>
      </c>
      <c r="F22" s="69"/>
      <c r="G22" s="70"/>
      <c r="H22" s="60"/>
      <c r="I22" s="61"/>
      <c r="J22" s="69"/>
      <c r="K22" s="70"/>
      <c r="L22" s="69"/>
      <c r="M22" s="70"/>
      <c r="N22" s="71"/>
      <c r="O22" s="70"/>
      <c r="P22" s="71"/>
      <c r="Q22" s="415"/>
      <c r="R22" s="1381"/>
      <c r="S22" s="73"/>
      <c r="T22" s="35"/>
      <c r="U22" s="7"/>
      <c r="V22" s="3"/>
      <c r="W22" s="3"/>
      <c r="X22" s="3"/>
      <c r="Y22" s="3"/>
      <c r="Z22" s="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8"/>
      <c r="BU22" s="8"/>
      <c r="BV22" s="8"/>
      <c r="BW22" s="8"/>
      <c r="BX22" s="8"/>
      <c r="BY22" s="8"/>
      <c r="BZ22" s="8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12" customFormat="1" x14ac:dyDescent="0.25">
      <c r="A23" s="3853"/>
      <c r="B23" s="78" t="s">
        <v>42</v>
      </c>
      <c r="C23" s="44">
        <f t="shared" si="2"/>
        <v>0</v>
      </c>
      <c r="D23" s="79">
        <f t="shared" si="1"/>
        <v>0</v>
      </c>
      <c r="E23" s="46">
        <f t="shared" si="1"/>
        <v>0</v>
      </c>
      <c r="F23" s="47"/>
      <c r="G23" s="80"/>
      <c r="H23" s="47"/>
      <c r="I23" s="80"/>
      <c r="J23" s="47"/>
      <c r="K23" s="80"/>
      <c r="L23" s="47"/>
      <c r="M23" s="80"/>
      <c r="N23" s="81"/>
      <c r="O23" s="80"/>
      <c r="P23" s="81"/>
      <c r="Q23" s="416"/>
      <c r="R23" s="1382"/>
      <c r="S23" s="48"/>
      <c r="T23" s="35"/>
      <c r="U23" s="7"/>
      <c r="V23" s="7"/>
      <c r="W23" s="7"/>
      <c r="X23" s="3"/>
      <c r="Y23" s="3"/>
      <c r="Z23" s="3"/>
      <c r="AA23" s="3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8"/>
      <c r="BU23" s="8"/>
      <c r="BV23" s="8"/>
      <c r="BW23" s="8"/>
      <c r="BX23" s="8"/>
      <c r="BY23" s="8"/>
      <c r="BZ23" s="8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1"/>
      <c r="DB23" s="11"/>
      <c r="DC23" s="11"/>
      <c r="DD23" s="11"/>
      <c r="DE23" s="11"/>
      <c r="DF23" s="11"/>
      <c r="DG23" s="11"/>
      <c r="DH23" s="11"/>
      <c r="DI23" s="11"/>
      <c r="DJ23" s="11"/>
    </row>
    <row r="24" spans="1:114" s="12" customFormat="1" x14ac:dyDescent="0.25">
      <c r="A24" s="4140" t="s">
        <v>43</v>
      </c>
      <c r="B24" s="2261" t="s">
        <v>44</v>
      </c>
      <c r="C24" s="2245">
        <f t="shared" si="2"/>
        <v>0</v>
      </c>
      <c r="D24" s="59">
        <f t="shared" si="1"/>
        <v>0</v>
      </c>
      <c r="E24" s="2246">
        <f t="shared" si="1"/>
        <v>0</v>
      </c>
      <c r="F24" s="2247"/>
      <c r="G24" s="2262"/>
      <c r="H24" s="60"/>
      <c r="I24" s="61"/>
      <c r="J24" s="2247"/>
      <c r="K24" s="2262"/>
      <c r="L24" s="2247"/>
      <c r="M24" s="2262"/>
      <c r="N24" s="2263"/>
      <c r="O24" s="2262"/>
      <c r="P24" s="2263"/>
      <c r="Q24" s="2264"/>
      <c r="R24" s="2265"/>
      <c r="S24" s="2248"/>
      <c r="T24" s="35"/>
      <c r="U24" s="7"/>
      <c r="V24" s="7"/>
      <c r="W24" s="7"/>
      <c r="X24" s="3"/>
      <c r="Y24" s="3"/>
      <c r="Z24" s="3"/>
      <c r="AA24" s="3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8"/>
      <c r="BU24" s="8"/>
      <c r="BV24" s="8"/>
      <c r="BW24" s="8"/>
      <c r="BX24" s="8"/>
      <c r="BY24" s="8"/>
      <c r="BZ24" s="8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1"/>
      <c r="DB24" s="11"/>
      <c r="DC24" s="11"/>
      <c r="DD24" s="11"/>
      <c r="DE24" s="11"/>
      <c r="DF24" s="11"/>
      <c r="DG24" s="11"/>
      <c r="DH24" s="11"/>
      <c r="DI24" s="11"/>
      <c r="DJ24" s="11"/>
    </row>
    <row r="25" spans="1:114" s="12" customFormat="1" x14ac:dyDescent="0.25">
      <c r="A25" s="3188"/>
      <c r="B25" s="1998" t="s">
        <v>45</v>
      </c>
      <c r="C25" s="66">
        <f t="shared" si="2"/>
        <v>0</v>
      </c>
      <c r="D25" s="67">
        <f t="shared" si="1"/>
        <v>0</v>
      </c>
      <c r="E25" s="663">
        <f t="shared" si="1"/>
        <v>0</v>
      </c>
      <c r="F25" s="60"/>
      <c r="G25" s="61"/>
      <c r="H25" s="60"/>
      <c r="I25" s="61"/>
      <c r="J25" s="60"/>
      <c r="K25" s="61"/>
      <c r="L25" s="60"/>
      <c r="M25" s="61"/>
      <c r="N25" s="62"/>
      <c r="O25" s="61"/>
      <c r="P25" s="62"/>
      <c r="Q25" s="1379"/>
      <c r="R25" s="1380"/>
      <c r="S25" s="187"/>
      <c r="T25" s="35"/>
      <c r="U25" s="7"/>
      <c r="V25" s="7"/>
      <c r="W25" s="7"/>
      <c r="X25" s="3"/>
      <c r="Y25" s="3"/>
      <c r="Z25" s="3"/>
      <c r="AA25" s="3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8"/>
      <c r="BU25" s="8"/>
      <c r="BV25" s="8"/>
      <c r="BW25" s="8"/>
      <c r="BX25" s="8"/>
      <c r="BY25" s="8"/>
      <c r="BZ25" s="8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1"/>
      <c r="DB25" s="11"/>
      <c r="DC25" s="11"/>
      <c r="DD25" s="11"/>
      <c r="DE25" s="11"/>
      <c r="DF25" s="11"/>
      <c r="DG25" s="11"/>
      <c r="DH25" s="11"/>
      <c r="DI25" s="11"/>
      <c r="DJ25" s="11"/>
    </row>
    <row r="26" spans="1:114" s="12" customFormat="1" x14ac:dyDescent="0.25">
      <c r="A26" s="3188"/>
      <c r="B26" s="1998" t="s">
        <v>46</v>
      </c>
      <c r="C26" s="66">
        <f t="shared" si="2"/>
        <v>0</v>
      </c>
      <c r="D26" s="67">
        <f t="shared" si="1"/>
        <v>0</v>
      </c>
      <c r="E26" s="663">
        <f t="shared" si="1"/>
        <v>0</v>
      </c>
      <c r="F26" s="60"/>
      <c r="G26" s="61"/>
      <c r="H26" s="60"/>
      <c r="I26" s="61"/>
      <c r="J26" s="60"/>
      <c r="K26" s="61"/>
      <c r="L26" s="60"/>
      <c r="M26" s="61"/>
      <c r="N26" s="62"/>
      <c r="O26" s="61"/>
      <c r="P26" s="62"/>
      <c r="Q26" s="1379"/>
      <c r="R26" s="1380"/>
      <c r="S26" s="187"/>
      <c r="T26" s="35"/>
      <c r="U26" s="8"/>
      <c r="V26" s="7"/>
      <c r="W26" s="7"/>
      <c r="X26" s="3"/>
      <c r="Y26" s="3"/>
      <c r="Z26" s="3"/>
      <c r="AA26" s="3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8"/>
      <c r="BU26" s="8"/>
      <c r="BV26" s="8"/>
      <c r="BW26" s="8"/>
      <c r="BX26" s="8"/>
      <c r="BY26" s="8"/>
      <c r="BZ26" s="8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1"/>
      <c r="DB26" s="11"/>
      <c r="DC26" s="11"/>
      <c r="DD26" s="11"/>
      <c r="DE26" s="11"/>
      <c r="DF26" s="11"/>
      <c r="DG26" s="11"/>
      <c r="DH26" s="11"/>
      <c r="DI26" s="11"/>
      <c r="DJ26" s="11"/>
    </row>
    <row r="27" spans="1:114" s="12" customFormat="1" x14ac:dyDescent="0.25">
      <c r="A27" s="3188"/>
      <c r="B27" s="87" t="s">
        <v>47</v>
      </c>
      <c r="C27" s="88">
        <f t="shared" si="2"/>
        <v>0</v>
      </c>
      <c r="D27" s="89">
        <f t="shared" si="1"/>
        <v>0</v>
      </c>
      <c r="E27" s="563">
        <f t="shared" si="1"/>
        <v>0</v>
      </c>
      <c r="F27" s="60"/>
      <c r="G27" s="61"/>
      <c r="H27" s="60"/>
      <c r="I27" s="61"/>
      <c r="J27" s="60"/>
      <c r="K27" s="61"/>
      <c r="L27" s="60"/>
      <c r="M27" s="61"/>
      <c r="N27" s="62"/>
      <c r="O27" s="61"/>
      <c r="P27" s="62"/>
      <c r="Q27" s="1379"/>
      <c r="R27" s="1380"/>
      <c r="S27" s="187"/>
      <c r="T27" s="35"/>
      <c r="U27" s="8"/>
      <c r="V27" s="7"/>
      <c r="W27" s="7"/>
      <c r="X27" s="3"/>
      <c r="Y27" s="3"/>
      <c r="Z27" s="3"/>
      <c r="AA27" s="3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8"/>
      <c r="BU27" s="8"/>
      <c r="BV27" s="8"/>
      <c r="BW27" s="8"/>
      <c r="BX27" s="8"/>
      <c r="BY27" s="8"/>
      <c r="BZ27" s="8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1"/>
      <c r="DB27" s="11"/>
      <c r="DC27" s="11"/>
      <c r="DD27" s="11"/>
      <c r="DE27" s="11"/>
      <c r="DF27" s="11"/>
      <c r="DG27" s="11"/>
      <c r="DH27" s="11"/>
      <c r="DI27" s="11"/>
      <c r="DJ27" s="11"/>
    </row>
    <row r="28" spans="1:114" s="12" customFormat="1" x14ac:dyDescent="0.25">
      <c r="A28" s="3188"/>
      <c r="B28" s="87" t="s">
        <v>48</v>
      </c>
      <c r="C28" s="88">
        <f t="shared" si="2"/>
        <v>0</v>
      </c>
      <c r="D28" s="89">
        <f t="shared" si="1"/>
        <v>0</v>
      </c>
      <c r="E28" s="563">
        <f t="shared" si="1"/>
        <v>0</v>
      </c>
      <c r="F28" s="60"/>
      <c r="G28" s="61"/>
      <c r="H28" s="60"/>
      <c r="I28" s="61"/>
      <c r="J28" s="60"/>
      <c r="K28" s="61"/>
      <c r="L28" s="60"/>
      <c r="M28" s="61"/>
      <c r="N28" s="62"/>
      <c r="O28" s="61"/>
      <c r="P28" s="62"/>
      <c r="Q28" s="1379"/>
      <c r="R28" s="1380"/>
      <c r="S28" s="187"/>
      <c r="T28" s="35"/>
      <c r="U28" s="8"/>
      <c r="V28" s="7"/>
      <c r="W28" s="7"/>
      <c r="X28" s="3"/>
      <c r="Y28" s="3"/>
      <c r="Z28" s="3"/>
      <c r="AA28" s="3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8"/>
      <c r="BU28" s="8"/>
      <c r="BV28" s="8"/>
      <c r="BW28" s="8"/>
      <c r="BX28" s="8"/>
      <c r="BY28" s="8"/>
      <c r="BZ28" s="8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1"/>
      <c r="DB28" s="11"/>
      <c r="DC28" s="11"/>
      <c r="DD28" s="11"/>
      <c r="DE28" s="11"/>
      <c r="DF28" s="11"/>
      <c r="DG28" s="11"/>
      <c r="DH28" s="11"/>
      <c r="DI28" s="11"/>
      <c r="DJ28" s="11"/>
    </row>
    <row r="29" spans="1:114" s="12" customFormat="1" x14ac:dyDescent="0.25">
      <c r="A29" s="3188"/>
      <c r="B29" s="87" t="s">
        <v>49</v>
      </c>
      <c r="C29" s="88">
        <f>SUM(D29:E29)</f>
        <v>0</v>
      </c>
      <c r="D29" s="89">
        <f t="shared" si="1"/>
        <v>0</v>
      </c>
      <c r="E29" s="563">
        <f t="shared" si="1"/>
        <v>0</v>
      </c>
      <c r="F29" s="60"/>
      <c r="G29" s="61"/>
      <c r="H29" s="60"/>
      <c r="I29" s="61"/>
      <c r="J29" s="60"/>
      <c r="K29" s="61"/>
      <c r="L29" s="60"/>
      <c r="M29" s="61"/>
      <c r="N29" s="62"/>
      <c r="O29" s="61"/>
      <c r="P29" s="62"/>
      <c r="Q29" s="1379"/>
      <c r="R29" s="1380"/>
      <c r="S29" s="187"/>
      <c r="T29" s="35"/>
      <c r="U29" s="8"/>
      <c r="V29" s="7"/>
      <c r="W29" s="7"/>
      <c r="X29" s="3"/>
      <c r="Y29" s="3"/>
      <c r="Z29" s="3"/>
      <c r="AA29" s="3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8"/>
      <c r="BU29" s="8"/>
      <c r="BV29" s="8"/>
      <c r="BW29" s="8"/>
      <c r="BX29" s="8"/>
      <c r="BY29" s="8"/>
      <c r="BZ29" s="8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1"/>
      <c r="DB29" s="11"/>
      <c r="DC29" s="11"/>
      <c r="DD29" s="11"/>
      <c r="DE29" s="11"/>
      <c r="DF29" s="11"/>
      <c r="DG29" s="11"/>
      <c r="DH29" s="11"/>
      <c r="DI29" s="11"/>
      <c r="DJ29" s="11"/>
    </row>
    <row r="30" spans="1:114" s="12" customFormat="1" ht="21" x14ac:dyDescent="0.25">
      <c r="A30" s="3188"/>
      <c r="B30" s="87" t="s">
        <v>50</v>
      </c>
      <c r="C30" s="88">
        <f>SUM(D30:E30)</f>
        <v>0</v>
      </c>
      <c r="D30" s="67">
        <f t="shared" si="1"/>
        <v>0</v>
      </c>
      <c r="E30" s="663">
        <f t="shared" si="1"/>
        <v>0</v>
      </c>
      <c r="F30" s="60"/>
      <c r="G30" s="61"/>
      <c r="H30" s="60"/>
      <c r="I30" s="61"/>
      <c r="J30" s="60"/>
      <c r="K30" s="61"/>
      <c r="L30" s="60"/>
      <c r="M30" s="61"/>
      <c r="N30" s="62"/>
      <c r="O30" s="61"/>
      <c r="P30" s="62"/>
      <c r="Q30" s="1379"/>
      <c r="R30" s="1380"/>
      <c r="S30" s="187"/>
      <c r="T30" s="35"/>
      <c r="U30" s="8"/>
      <c r="V30" s="7"/>
      <c r="W30" s="7"/>
      <c r="X30" s="3"/>
      <c r="Y30" s="3"/>
      <c r="Z30" s="3"/>
      <c r="AA30" s="3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8"/>
      <c r="BU30" s="8"/>
      <c r="BV30" s="8"/>
      <c r="BW30" s="8"/>
      <c r="BX30" s="8"/>
      <c r="BY30" s="8"/>
      <c r="BZ30" s="8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1"/>
      <c r="DB30" s="11"/>
      <c r="DC30" s="11"/>
      <c r="DD30" s="11"/>
      <c r="DE30" s="11"/>
      <c r="DF30" s="11"/>
      <c r="DG30" s="11"/>
      <c r="DH30" s="11"/>
      <c r="DI30" s="11"/>
      <c r="DJ30" s="11"/>
    </row>
    <row r="31" spans="1:114" s="12" customFormat="1" x14ac:dyDescent="0.25">
      <c r="A31" s="3188"/>
      <c r="B31" s="87" t="s">
        <v>51</v>
      </c>
      <c r="C31" s="66">
        <f t="shared" ref="C31:C40" si="3">SUM(D31+E31)</f>
        <v>0</v>
      </c>
      <c r="D31" s="67">
        <f t="shared" si="1"/>
        <v>0</v>
      </c>
      <c r="E31" s="663">
        <f t="shared" si="1"/>
        <v>0</v>
      </c>
      <c r="F31" s="69"/>
      <c r="G31" s="70"/>
      <c r="H31" s="69"/>
      <c r="I31" s="70"/>
      <c r="J31" s="69"/>
      <c r="K31" s="70"/>
      <c r="L31" s="69"/>
      <c r="M31" s="70"/>
      <c r="N31" s="71"/>
      <c r="O31" s="70"/>
      <c r="P31" s="71"/>
      <c r="Q31" s="415"/>
      <c r="R31" s="1381"/>
      <c r="S31" s="73"/>
      <c r="T31" s="35"/>
      <c r="U31" s="8"/>
      <c r="V31" s="7"/>
      <c r="W31" s="7"/>
      <c r="X31" s="3"/>
      <c r="Y31" s="3"/>
      <c r="Z31" s="3"/>
      <c r="AA31" s="3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8"/>
      <c r="BU31" s="8"/>
      <c r="BV31" s="8"/>
      <c r="BW31" s="8"/>
      <c r="BX31" s="8"/>
      <c r="BY31" s="8"/>
      <c r="BZ31" s="8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1"/>
      <c r="DB31" s="11"/>
      <c r="DC31" s="11"/>
      <c r="DD31" s="11"/>
      <c r="DE31" s="11"/>
      <c r="DF31" s="11"/>
      <c r="DG31" s="11"/>
      <c r="DH31" s="11"/>
      <c r="DI31" s="11"/>
      <c r="DJ31" s="11"/>
    </row>
    <row r="32" spans="1:114" s="12" customFormat="1" x14ac:dyDescent="0.25">
      <c r="A32" s="3188"/>
      <c r="B32" s="91" t="s">
        <v>52</v>
      </c>
      <c r="C32" s="75">
        <f>SUM(D32+E32)</f>
        <v>0</v>
      </c>
      <c r="D32" s="76">
        <f t="shared" si="1"/>
        <v>0</v>
      </c>
      <c r="E32" s="77">
        <f t="shared" si="1"/>
        <v>0</v>
      </c>
      <c r="F32" s="92"/>
      <c r="G32" s="93"/>
      <c r="H32" s="92"/>
      <c r="I32" s="93"/>
      <c r="J32" s="92"/>
      <c r="K32" s="93"/>
      <c r="L32" s="92"/>
      <c r="M32" s="93"/>
      <c r="N32" s="94"/>
      <c r="O32" s="93"/>
      <c r="P32" s="94"/>
      <c r="Q32" s="411"/>
      <c r="R32" s="1385"/>
      <c r="S32" s="96"/>
      <c r="T32" s="35"/>
      <c r="U32" s="8"/>
      <c r="V32" s="7"/>
      <c r="W32" s="7"/>
      <c r="X32" s="3"/>
      <c r="Y32" s="3"/>
      <c r="Z32" s="3"/>
      <c r="AA32" s="3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8"/>
      <c r="BU32" s="8"/>
      <c r="BV32" s="8"/>
      <c r="BW32" s="8"/>
      <c r="BX32" s="8"/>
      <c r="BY32" s="8"/>
      <c r="BZ32" s="8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1"/>
      <c r="DB32" s="11"/>
      <c r="DC32" s="11"/>
      <c r="DD32" s="11"/>
      <c r="DE32" s="11"/>
      <c r="DF32" s="11"/>
      <c r="DG32" s="11"/>
      <c r="DH32" s="11"/>
      <c r="DI32" s="11"/>
      <c r="DJ32" s="11"/>
    </row>
    <row r="33" spans="1:105" s="12" customFormat="1" x14ac:dyDescent="0.25">
      <c r="A33" s="3188"/>
      <c r="B33" s="1997" t="s">
        <v>53</v>
      </c>
      <c r="C33" s="75">
        <f>SUM(D33+E33)</f>
        <v>0</v>
      </c>
      <c r="D33" s="76">
        <f t="shared" si="1"/>
        <v>0</v>
      </c>
      <c r="E33" s="77">
        <f t="shared" si="1"/>
        <v>0</v>
      </c>
      <c r="F33" s="92"/>
      <c r="G33" s="93"/>
      <c r="H33" s="92"/>
      <c r="I33" s="93"/>
      <c r="J33" s="92"/>
      <c r="K33" s="93"/>
      <c r="L33" s="92"/>
      <c r="M33" s="93"/>
      <c r="N33" s="94"/>
      <c r="O33" s="93"/>
      <c r="P33" s="94"/>
      <c r="Q33" s="411"/>
      <c r="R33" s="1385"/>
      <c r="S33" s="96"/>
      <c r="T33" s="35"/>
      <c r="U33" s="8"/>
      <c r="V33" s="7"/>
      <c r="W33" s="7"/>
      <c r="X33" s="3"/>
      <c r="Y33" s="3"/>
      <c r="Z33" s="3"/>
      <c r="AA33" s="3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8"/>
      <c r="BU33" s="8"/>
      <c r="BV33" s="8"/>
      <c r="BW33" s="8"/>
      <c r="BX33" s="8"/>
      <c r="BY33" s="8"/>
      <c r="BZ33" s="8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1"/>
    </row>
    <row r="34" spans="1:105" s="12" customFormat="1" x14ac:dyDescent="0.25">
      <c r="A34" s="3188"/>
      <c r="B34" s="97" t="s">
        <v>54</v>
      </c>
      <c r="C34" s="98">
        <f>SUM(D34+E34)</f>
        <v>0</v>
      </c>
      <c r="D34" s="99">
        <f t="shared" si="1"/>
        <v>0</v>
      </c>
      <c r="E34" s="1386">
        <f t="shared" si="1"/>
        <v>0</v>
      </c>
      <c r="F34" s="92"/>
      <c r="G34" s="93"/>
      <c r="H34" s="92"/>
      <c r="I34" s="93"/>
      <c r="J34" s="92"/>
      <c r="K34" s="93"/>
      <c r="L34" s="92"/>
      <c r="M34" s="93"/>
      <c r="N34" s="94"/>
      <c r="O34" s="93"/>
      <c r="P34" s="94"/>
      <c r="Q34" s="411"/>
      <c r="R34" s="1385"/>
      <c r="S34" s="96"/>
      <c r="T34" s="35"/>
      <c r="U34" s="8"/>
      <c r="V34" s="7"/>
      <c r="W34" s="7"/>
      <c r="X34" s="3"/>
      <c r="Y34" s="3"/>
      <c r="Z34" s="3"/>
      <c r="AA34" s="3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8"/>
      <c r="BU34" s="8"/>
      <c r="BV34" s="8"/>
      <c r="BW34" s="8"/>
      <c r="BX34" s="8"/>
      <c r="BY34" s="8"/>
      <c r="BZ34" s="8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1"/>
    </row>
    <row r="35" spans="1:105" s="12" customFormat="1" ht="15.75" thickBot="1" x14ac:dyDescent="0.3">
      <c r="A35" s="3188"/>
      <c r="B35" s="91" t="s">
        <v>55</v>
      </c>
      <c r="C35" s="101">
        <f>SUM(D35+E35)</f>
        <v>0</v>
      </c>
      <c r="D35" s="102">
        <f t="shared" si="1"/>
        <v>0</v>
      </c>
      <c r="E35" s="103">
        <f t="shared" si="1"/>
        <v>0</v>
      </c>
      <c r="F35" s="92"/>
      <c r="G35" s="93"/>
      <c r="H35" s="92"/>
      <c r="I35" s="93"/>
      <c r="J35" s="92"/>
      <c r="K35" s="93"/>
      <c r="L35" s="92"/>
      <c r="M35" s="93"/>
      <c r="N35" s="94"/>
      <c r="O35" s="93"/>
      <c r="P35" s="94"/>
      <c r="Q35" s="411"/>
      <c r="R35" s="1385"/>
      <c r="S35" s="96"/>
      <c r="T35" s="35"/>
      <c r="U35" s="8"/>
      <c r="V35" s="7"/>
      <c r="W35" s="7"/>
      <c r="X35" s="3"/>
      <c r="Y35" s="3"/>
      <c r="Z35" s="3"/>
      <c r="AA35" s="3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8"/>
      <c r="BU35" s="8"/>
      <c r="BV35" s="8"/>
      <c r="BW35" s="8"/>
      <c r="BX35" s="8"/>
      <c r="BY35" s="8"/>
      <c r="BZ35" s="8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1"/>
    </row>
    <row r="36" spans="1:105" s="12" customFormat="1" ht="15.75" thickTop="1" x14ac:dyDescent="0.25">
      <c r="A36" s="3190" t="s">
        <v>56</v>
      </c>
      <c r="B36" s="104" t="s">
        <v>41</v>
      </c>
      <c r="C36" s="105">
        <f t="shared" si="3"/>
        <v>0</v>
      </c>
      <c r="D36" s="106">
        <f t="shared" ref="D36:E40" si="4">SUM(F36+H36+J36+L36+N36+P36)</f>
        <v>0</v>
      </c>
      <c r="E36" s="107">
        <f t="shared" si="4"/>
        <v>0</v>
      </c>
      <c r="F36" s="108"/>
      <c r="G36" s="109"/>
      <c r="H36" s="108"/>
      <c r="I36" s="109"/>
      <c r="J36" s="108"/>
      <c r="K36" s="109"/>
      <c r="L36" s="108"/>
      <c r="M36" s="109"/>
      <c r="N36" s="108"/>
      <c r="O36" s="109"/>
      <c r="P36" s="110"/>
      <c r="Q36" s="1387"/>
      <c r="R36" s="1388"/>
      <c r="S36" s="112"/>
      <c r="T36" s="35"/>
      <c r="U36" s="7"/>
      <c r="V36" s="7"/>
      <c r="W36" s="7"/>
      <c r="X36" s="3"/>
      <c r="Y36" s="3"/>
      <c r="Z36" s="3"/>
      <c r="AA36" s="3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8"/>
      <c r="BU36" s="8"/>
      <c r="BV36" s="8"/>
      <c r="BW36" s="8"/>
      <c r="BX36" s="8"/>
      <c r="BY36" s="8"/>
      <c r="BZ36" s="8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1"/>
    </row>
    <row r="37" spans="1:105" s="12" customFormat="1" x14ac:dyDescent="0.25">
      <c r="A37" s="3402"/>
      <c r="B37" s="113" t="s">
        <v>42</v>
      </c>
      <c r="C37" s="101">
        <f t="shared" si="3"/>
        <v>0</v>
      </c>
      <c r="D37" s="102">
        <f t="shared" si="4"/>
        <v>0</v>
      </c>
      <c r="E37" s="103">
        <f t="shared" si="4"/>
        <v>0</v>
      </c>
      <c r="F37" s="92"/>
      <c r="G37" s="93"/>
      <c r="H37" s="92"/>
      <c r="I37" s="93"/>
      <c r="J37" s="92"/>
      <c r="K37" s="93"/>
      <c r="L37" s="92"/>
      <c r="M37" s="93"/>
      <c r="N37" s="92"/>
      <c r="O37" s="93"/>
      <c r="P37" s="94"/>
      <c r="Q37" s="411"/>
      <c r="R37" s="1385"/>
      <c r="S37" s="96"/>
      <c r="T37" s="35"/>
      <c r="U37" s="7"/>
      <c r="V37" s="7"/>
      <c r="W37" s="7"/>
      <c r="X37" s="3"/>
      <c r="Y37" s="3"/>
      <c r="Z37" s="3"/>
      <c r="AA37" s="3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8"/>
      <c r="BU37" s="8"/>
      <c r="BV37" s="8"/>
      <c r="BW37" s="8"/>
      <c r="BX37" s="8"/>
      <c r="BY37" s="8"/>
      <c r="BZ37" s="8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1"/>
    </row>
    <row r="38" spans="1:105" s="12" customFormat="1" x14ac:dyDescent="0.25">
      <c r="A38" s="4140" t="s">
        <v>57</v>
      </c>
      <c r="B38" s="2266" t="s">
        <v>40</v>
      </c>
      <c r="C38" s="2255">
        <f t="shared" si="3"/>
        <v>0</v>
      </c>
      <c r="D38" s="2256">
        <f t="shared" si="4"/>
        <v>0</v>
      </c>
      <c r="E38" s="2246">
        <f t="shared" si="4"/>
        <v>0</v>
      </c>
      <c r="F38" s="2247"/>
      <c r="G38" s="2262"/>
      <c r="H38" s="2247"/>
      <c r="I38" s="2262"/>
      <c r="J38" s="2247"/>
      <c r="K38" s="2262"/>
      <c r="L38" s="2247"/>
      <c r="M38" s="2262"/>
      <c r="N38" s="2247"/>
      <c r="O38" s="2262"/>
      <c r="P38" s="2263"/>
      <c r="Q38" s="2264"/>
      <c r="R38" s="2265"/>
      <c r="S38" s="2248"/>
      <c r="T38" s="35"/>
      <c r="U38" s="7"/>
      <c r="V38" s="7"/>
      <c r="W38" s="7"/>
      <c r="X38" s="3"/>
      <c r="Y38" s="3"/>
      <c r="Z38" s="3"/>
      <c r="AA38" s="3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8"/>
      <c r="BU38" s="8"/>
      <c r="BV38" s="8"/>
      <c r="BW38" s="8"/>
      <c r="BX38" s="8"/>
      <c r="BY38" s="8"/>
      <c r="BZ38" s="8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1"/>
    </row>
    <row r="39" spans="1:105" s="12" customFormat="1" x14ac:dyDescent="0.25">
      <c r="A39" s="3188"/>
      <c r="B39" s="1997" t="s">
        <v>41</v>
      </c>
      <c r="C39" s="75">
        <f t="shared" si="3"/>
        <v>0</v>
      </c>
      <c r="D39" s="76">
        <f t="shared" si="4"/>
        <v>0</v>
      </c>
      <c r="E39" s="77">
        <f t="shared" si="4"/>
        <v>0</v>
      </c>
      <c r="F39" s="69"/>
      <c r="G39" s="70"/>
      <c r="H39" s="69"/>
      <c r="I39" s="70"/>
      <c r="J39" s="69"/>
      <c r="K39" s="70"/>
      <c r="L39" s="69"/>
      <c r="M39" s="70"/>
      <c r="N39" s="69"/>
      <c r="O39" s="70"/>
      <c r="P39" s="71"/>
      <c r="Q39" s="415"/>
      <c r="R39" s="1381"/>
      <c r="S39" s="73"/>
      <c r="T39" s="35"/>
      <c r="U39" s="7"/>
      <c r="V39" s="7"/>
      <c r="W39" s="7"/>
      <c r="X39" s="3"/>
      <c r="Y39" s="3"/>
      <c r="Z39" s="3"/>
      <c r="AA39" s="3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8"/>
      <c r="BU39" s="8"/>
      <c r="BV39" s="8"/>
      <c r="BW39" s="8"/>
      <c r="BX39" s="8"/>
      <c r="BY39" s="8"/>
      <c r="BZ39" s="8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1"/>
    </row>
    <row r="40" spans="1:105" s="12" customFormat="1" x14ac:dyDescent="0.25">
      <c r="A40" s="3853"/>
      <c r="B40" s="78" t="s">
        <v>42</v>
      </c>
      <c r="C40" s="44">
        <f t="shared" si="3"/>
        <v>0</v>
      </c>
      <c r="D40" s="79">
        <f t="shared" si="4"/>
        <v>0</v>
      </c>
      <c r="E40" s="46">
        <f t="shared" si="4"/>
        <v>0</v>
      </c>
      <c r="F40" s="47"/>
      <c r="G40" s="80"/>
      <c r="H40" s="47"/>
      <c r="I40" s="80"/>
      <c r="J40" s="47"/>
      <c r="K40" s="80"/>
      <c r="L40" s="47"/>
      <c r="M40" s="80"/>
      <c r="N40" s="47"/>
      <c r="O40" s="80"/>
      <c r="P40" s="81"/>
      <c r="Q40" s="416"/>
      <c r="R40" s="1382"/>
      <c r="S40" s="48"/>
      <c r="T40" s="35"/>
      <c r="U40" s="7"/>
      <c r="V40" s="7"/>
      <c r="W40" s="7"/>
      <c r="X40" s="7"/>
      <c r="Y40" s="7"/>
      <c r="Z40" s="7"/>
      <c r="AA40" s="7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8"/>
      <c r="BU40" s="8"/>
      <c r="BV40" s="8"/>
      <c r="BW40" s="8"/>
      <c r="BX40" s="8"/>
      <c r="BY40" s="8"/>
      <c r="BZ40" s="8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1"/>
    </row>
    <row r="41" spans="1:105" s="12" customFormat="1" x14ac:dyDescent="0.25">
      <c r="A41" s="2267" t="s">
        <v>58</v>
      </c>
      <c r="B41" s="2267"/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8"/>
      <c r="R41" s="7"/>
      <c r="S41" s="7"/>
      <c r="T41" s="7"/>
      <c r="U41" s="7"/>
      <c r="V41" s="7"/>
      <c r="W41" s="7"/>
      <c r="X41" s="7"/>
      <c r="Y41" s="7"/>
      <c r="Z41" s="7"/>
      <c r="AA41" s="7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1"/>
    </row>
    <row r="42" spans="1:105" s="12" customFormat="1" x14ac:dyDescent="0.25">
      <c r="A42" s="4140" t="s">
        <v>59</v>
      </c>
      <c r="B42" s="4134" t="s">
        <v>27</v>
      </c>
      <c r="C42" s="4135"/>
      <c r="D42" s="4133"/>
      <c r="E42" s="4143" t="s">
        <v>28</v>
      </c>
      <c r="F42" s="4144"/>
      <c r="G42" s="4144"/>
      <c r="H42" s="4144"/>
      <c r="I42" s="4144"/>
      <c r="J42" s="4144"/>
      <c r="K42" s="4144"/>
      <c r="L42" s="4144"/>
      <c r="M42" s="4144"/>
      <c r="N42" s="4144"/>
      <c r="O42" s="4144"/>
      <c r="P42" s="4145"/>
      <c r="Q42" s="7"/>
      <c r="R42" s="7"/>
      <c r="S42" s="7"/>
      <c r="T42" s="7"/>
      <c r="U42" s="7"/>
      <c r="V42" s="7"/>
      <c r="W42" s="7"/>
      <c r="X42" s="7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8"/>
      <c r="BU42" s="8"/>
      <c r="BV42" s="8"/>
      <c r="BW42" s="8"/>
      <c r="BX42" s="8"/>
      <c r="BY42" s="8"/>
      <c r="BZ42" s="8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1"/>
    </row>
    <row r="43" spans="1:105" s="12" customFormat="1" ht="15" customHeight="1" x14ac:dyDescent="0.25">
      <c r="A43" s="3188"/>
      <c r="B43" s="4025"/>
      <c r="C43" s="3628"/>
      <c r="D43" s="3857"/>
      <c r="E43" s="4130" t="s">
        <v>31</v>
      </c>
      <c r="F43" s="4131"/>
      <c r="G43" s="4130" t="s">
        <v>32</v>
      </c>
      <c r="H43" s="4131"/>
      <c r="I43" s="4130" t="s">
        <v>15</v>
      </c>
      <c r="J43" s="4131"/>
      <c r="K43" s="4130" t="s">
        <v>33</v>
      </c>
      <c r="L43" s="4131"/>
      <c r="M43" s="4130" t="s">
        <v>34</v>
      </c>
      <c r="N43" s="4131"/>
      <c r="O43" s="4130" t="s">
        <v>35</v>
      </c>
      <c r="P43" s="4131"/>
      <c r="Q43" s="7"/>
      <c r="R43" s="7"/>
      <c r="S43" s="7"/>
      <c r="T43" s="7"/>
      <c r="U43" s="7"/>
      <c r="V43" s="7"/>
      <c r="W43" s="7"/>
      <c r="X43" s="7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8"/>
      <c r="BU43" s="8"/>
      <c r="BV43" s="8"/>
      <c r="BW43" s="8"/>
      <c r="BX43" s="8"/>
      <c r="BY43" s="8"/>
      <c r="BZ43" s="8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1"/>
    </row>
    <row r="44" spans="1:105" s="12" customFormat="1" x14ac:dyDescent="0.25">
      <c r="A44" s="3853"/>
      <c r="B44" s="2252" t="s">
        <v>17</v>
      </c>
      <c r="C44" s="2253" t="s">
        <v>18</v>
      </c>
      <c r="D44" s="2001" t="s">
        <v>19</v>
      </c>
      <c r="E44" s="2235" t="s">
        <v>18</v>
      </c>
      <c r="F44" s="2269" t="s">
        <v>19</v>
      </c>
      <c r="G44" s="2235" t="s">
        <v>18</v>
      </c>
      <c r="H44" s="2269" t="s">
        <v>19</v>
      </c>
      <c r="I44" s="2235" t="s">
        <v>18</v>
      </c>
      <c r="J44" s="2269" t="s">
        <v>19</v>
      </c>
      <c r="K44" s="2235" t="s">
        <v>18</v>
      </c>
      <c r="L44" s="2269" t="s">
        <v>19</v>
      </c>
      <c r="M44" s="2235" t="s">
        <v>18</v>
      </c>
      <c r="N44" s="2269" t="s">
        <v>19</v>
      </c>
      <c r="O44" s="2235" t="s">
        <v>18</v>
      </c>
      <c r="P44" s="2269" t="s">
        <v>19</v>
      </c>
      <c r="Q44" s="7"/>
      <c r="R44" s="7"/>
      <c r="S44" s="7"/>
      <c r="T44" s="7"/>
      <c r="U44" s="7"/>
      <c r="V44" s="7"/>
      <c r="W44" s="7"/>
      <c r="X44" s="7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8"/>
      <c r="BU44" s="8"/>
      <c r="BV44" s="8"/>
      <c r="BW44" s="8"/>
      <c r="BX44" s="8"/>
      <c r="BY44" s="8"/>
      <c r="BZ44" s="8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1"/>
    </row>
    <row r="45" spans="1:105" s="12" customFormat="1" x14ac:dyDescent="0.25">
      <c r="A45" s="2270" t="s">
        <v>40</v>
      </c>
      <c r="B45" s="2271">
        <f>SUM(C45+D45)</f>
        <v>0</v>
      </c>
      <c r="C45" s="121">
        <f>SUM(E45+G45+I45+K45+M45+O45)</f>
        <v>0</v>
      </c>
      <c r="D45" s="2272">
        <f>SUM(F45+H45+J45+L45+N45+P45)</f>
        <v>0</v>
      </c>
      <c r="E45" s="2247"/>
      <c r="F45" s="2248"/>
      <c r="G45" s="2247"/>
      <c r="H45" s="2248"/>
      <c r="I45" s="2247"/>
      <c r="J45" s="2262"/>
      <c r="K45" s="2247"/>
      <c r="L45" s="2262"/>
      <c r="M45" s="2263"/>
      <c r="N45" s="2262"/>
      <c r="O45" s="2263"/>
      <c r="P45" s="2262"/>
      <c r="Q45" s="35" t="str">
        <f>CA45</f>
        <v/>
      </c>
      <c r="R45" s="36"/>
      <c r="S45" s="36"/>
      <c r="T45" s="36"/>
      <c r="U45" s="36"/>
      <c r="V45" s="36"/>
      <c r="W45" s="36"/>
      <c r="X45" s="36"/>
      <c r="Y45" s="36"/>
      <c r="Z45" s="36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8"/>
      <c r="BU45" s="8"/>
      <c r="BV45" s="8"/>
      <c r="BW45" s="8"/>
      <c r="BX45" s="8"/>
      <c r="BY45" s="8"/>
      <c r="BZ45" s="8"/>
      <c r="CA45" s="10" t="str">
        <f>IF(B45&lt;[9]A05!C90,"* Niños derivados deben ser mayores o iguales al ingreso de niños(as) Normal con Rezago a salas de estimulación REM A05 sección F. ","")</f>
        <v/>
      </c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1">
        <f>IF(B45&lt;[9]A05!C90,1,0)</f>
        <v>0</v>
      </c>
    </row>
    <row r="46" spans="1:105" s="12" customFormat="1" x14ac:dyDescent="0.25">
      <c r="A46" s="123" t="s">
        <v>41</v>
      </c>
      <c r="B46" s="124">
        <f>SUM(C46+D46)</f>
        <v>0</v>
      </c>
      <c r="C46" s="125">
        <f t="shared" ref="C46:D48" si="5">SUM(E46+G46+I46+K46+M46+O46)</f>
        <v>0</v>
      </c>
      <c r="D46" s="396">
        <f t="shared" si="5"/>
        <v>0</v>
      </c>
      <c r="E46" s="69"/>
      <c r="F46" s="187"/>
      <c r="G46" s="60"/>
      <c r="H46" s="187"/>
      <c r="I46" s="60"/>
      <c r="J46" s="61"/>
      <c r="K46" s="60"/>
      <c r="L46" s="61"/>
      <c r="M46" s="62"/>
      <c r="N46" s="61"/>
      <c r="O46" s="62"/>
      <c r="P46" s="61"/>
      <c r="Q46" s="35"/>
      <c r="R46" s="36"/>
      <c r="S46" s="36"/>
      <c r="T46" s="36"/>
      <c r="U46" s="36"/>
      <c r="V46" s="36"/>
      <c r="W46" s="36"/>
      <c r="X46" s="36"/>
      <c r="Y46" s="36"/>
      <c r="Z46" s="36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8"/>
      <c r="BU46" s="8"/>
      <c r="BV46" s="8"/>
      <c r="BW46" s="8"/>
      <c r="BX46" s="8"/>
      <c r="BY46" s="8"/>
      <c r="BZ46" s="8"/>
      <c r="CA46" s="10" t="str">
        <f>IF(B46&lt;[9]A05!C91,"* Niños derivados deben ser mayores o iguales al ingreso de niños(as) Normal con Rezago a salas de estimulación REM A05 sección F. ","")</f>
        <v/>
      </c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1">
        <f>IF(B46&lt;[9]A05!C91,1,0)</f>
        <v>0</v>
      </c>
    </row>
    <row r="47" spans="1:105" s="12" customFormat="1" x14ac:dyDescent="0.25">
      <c r="A47" s="127" t="s">
        <v>42</v>
      </c>
      <c r="B47" s="128">
        <f>SUM(C47+D47)</f>
        <v>0</v>
      </c>
      <c r="C47" s="129">
        <f t="shared" si="5"/>
        <v>0</v>
      </c>
      <c r="D47" s="130">
        <f t="shared" si="5"/>
        <v>0</v>
      </c>
      <c r="E47" s="92"/>
      <c r="F47" s="96"/>
      <c r="G47" s="47"/>
      <c r="H47" s="48"/>
      <c r="I47" s="47"/>
      <c r="J47" s="80"/>
      <c r="K47" s="47"/>
      <c r="L47" s="80"/>
      <c r="M47" s="81"/>
      <c r="N47" s="80"/>
      <c r="O47" s="81"/>
      <c r="P47" s="80"/>
      <c r="Q47" s="35"/>
      <c r="R47" s="36"/>
      <c r="S47" s="36"/>
      <c r="T47" s="36"/>
      <c r="U47" s="36"/>
      <c r="V47" s="36"/>
      <c r="W47" s="36"/>
      <c r="X47" s="36"/>
      <c r="Y47" s="36"/>
      <c r="Z47" s="36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8"/>
      <c r="BU47" s="8"/>
      <c r="BV47" s="8"/>
      <c r="BW47" s="8"/>
      <c r="BX47" s="8"/>
      <c r="BY47" s="8"/>
      <c r="BZ47" s="8"/>
      <c r="CA47" s="10" t="str">
        <f>IF(B47&lt;[9]A05!C92,"* Niños derivados deben ser mayores o iguales al ingreso de niños(as) Normal con Rezago a salas de estimulación REM A05 sección F. ","")</f>
        <v/>
      </c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1">
        <f>IF(B47&lt;[9]A05!C92,1,0)</f>
        <v>0</v>
      </c>
    </row>
    <row r="48" spans="1:105" s="12" customFormat="1" x14ac:dyDescent="0.25">
      <c r="A48" s="2273" t="s">
        <v>60</v>
      </c>
      <c r="B48" s="2274">
        <f>SUM(C48:D48)</f>
        <v>0</v>
      </c>
      <c r="C48" s="2275">
        <f t="shared" si="5"/>
        <v>0</v>
      </c>
      <c r="D48" s="2276">
        <f t="shared" si="5"/>
        <v>0</v>
      </c>
      <c r="E48" s="2242"/>
      <c r="F48" s="2243"/>
      <c r="G48" s="2242"/>
      <c r="H48" s="2243"/>
      <c r="I48" s="2242"/>
      <c r="J48" s="2258"/>
      <c r="K48" s="2242"/>
      <c r="L48" s="2258"/>
      <c r="M48" s="2277"/>
      <c r="N48" s="2258"/>
      <c r="O48" s="2277"/>
      <c r="P48" s="2258"/>
      <c r="Q48" s="35"/>
      <c r="R48" s="36"/>
      <c r="S48" s="36"/>
      <c r="T48" s="36"/>
      <c r="U48" s="36"/>
      <c r="V48" s="36"/>
      <c r="W48" s="36"/>
      <c r="X48" s="36"/>
      <c r="Y48" s="36"/>
      <c r="Z48" s="36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8"/>
      <c r="BU48" s="8"/>
      <c r="BV48" s="8"/>
      <c r="BW48" s="8"/>
      <c r="BX48" s="8"/>
      <c r="BY48" s="8"/>
      <c r="BZ48" s="8"/>
      <c r="CA48" s="10" t="str">
        <f>IF(B48&lt;[9]A05!C93,"* Niños derivados deben ser mayores o iguales al ingreso de niños(as) Normal con Rezago a salas de estimulación REM A05 sección F. ","")</f>
        <v/>
      </c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1">
        <f>IF(B48&lt;[9]A05!C93,1,0)</f>
        <v>0</v>
      </c>
    </row>
    <row r="49" spans="1:108" s="12" customFormat="1" x14ac:dyDescent="0.25">
      <c r="A49" s="1140" t="s">
        <v>61</v>
      </c>
      <c r="B49" s="1141"/>
      <c r="C49" s="1141"/>
      <c r="D49" s="1141"/>
      <c r="E49" s="1141"/>
      <c r="F49" s="1141"/>
      <c r="G49" s="1141"/>
      <c r="H49" s="1141"/>
      <c r="I49" s="2278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1"/>
      <c r="DB49" s="11"/>
      <c r="DC49" s="11"/>
      <c r="DD49" s="11"/>
    </row>
    <row r="50" spans="1:108" s="12" customFormat="1" x14ac:dyDescent="0.25">
      <c r="A50" s="4147" t="s">
        <v>21</v>
      </c>
      <c r="B50" s="4134" t="s">
        <v>5</v>
      </c>
      <c r="C50" s="4135"/>
      <c r="D50" s="4133"/>
      <c r="E50" s="4132" t="s">
        <v>28</v>
      </c>
      <c r="F50" s="4132"/>
      <c r="G50" s="4132"/>
      <c r="H50" s="413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8"/>
      <c r="BU50" s="8"/>
      <c r="BV50" s="8"/>
      <c r="BW50" s="8"/>
      <c r="BX50" s="8"/>
      <c r="BY50" s="8"/>
      <c r="BZ50" s="8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1"/>
      <c r="DB50" s="11"/>
      <c r="DC50" s="11"/>
      <c r="DD50" s="11"/>
    </row>
    <row r="51" spans="1:108" s="12" customFormat="1" x14ac:dyDescent="0.25">
      <c r="A51" s="3205"/>
      <c r="B51" s="4025"/>
      <c r="C51" s="3628"/>
      <c r="D51" s="3857"/>
      <c r="E51" s="4130" t="s">
        <v>8</v>
      </c>
      <c r="F51" s="4131"/>
      <c r="G51" s="4130" t="s">
        <v>9</v>
      </c>
      <c r="H51" s="413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8"/>
      <c r="BU51" s="8"/>
      <c r="BV51" s="8"/>
      <c r="BW51" s="8"/>
      <c r="BX51" s="8"/>
      <c r="BY51" s="8"/>
      <c r="BZ51" s="8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1"/>
      <c r="DB51" s="11"/>
      <c r="DC51" s="11"/>
      <c r="DD51" s="11"/>
    </row>
    <row r="52" spans="1:108" s="12" customFormat="1" x14ac:dyDescent="0.25">
      <c r="A52" s="3926"/>
      <c r="B52" s="2252" t="s">
        <v>17</v>
      </c>
      <c r="C52" s="2253" t="s">
        <v>18</v>
      </c>
      <c r="D52" s="2001" t="s">
        <v>19</v>
      </c>
      <c r="E52" s="2235" t="s">
        <v>18</v>
      </c>
      <c r="F52" s="2237" t="s">
        <v>19</v>
      </c>
      <c r="G52" s="2235" t="s">
        <v>18</v>
      </c>
      <c r="H52" s="2237" t="s">
        <v>19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8"/>
      <c r="BU52" s="8"/>
      <c r="BV52" s="8"/>
      <c r="BW52" s="8"/>
      <c r="BX52" s="8"/>
      <c r="BY52" s="8"/>
      <c r="BZ52" s="8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1"/>
      <c r="DB52" s="11"/>
      <c r="DC52" s="11"/>
      <c r="DD52" s="11"/>
    </row>
    <row r="53" spans="1:108" s="12" customFormat="1" ht="21" x14ac:dyDescent="0.25">
      <c r="A53" s="2273" t="s">
        <v>62</v>
      </c>
      <c r="B53" s="2279">
        <f>SUM(C53+D53)</f>
        <v>0</v>
      </c>
      <c r="C53" s="2280">
        <f>SUM(E53+G53)</f>
        <v>0</v>
      </c>
      <c r="D53" s="2257">
        <f>SUM(F53+H53)</f>
        <v>0</v>
      </c>
      <c r="E53" s="2281">
        <f>SUM(E54:E56)</f>
        <v>0</v>
      </c>
      <c r="F53" s="2276">
        <f>SUM(F54:F56)</f>
        <v>0</v>
      </c>
      <c r="G53" s="2282">
        <f>SUM(G54:G56)</f>
        <v>0</v>
      </c>
      <c r="H53" s="2283">
        <f>SUM(H54:H56)</f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8"/>
      <c r="BU53" s="8"/>
      <c r="BV53" s="8"/>
      <c r="BW53" s="8"/>
      <c r="BX53" s="8"/>
      <c r="BY53" s="8"/>
      <c r="BZ53" s="8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1"/>
      <c r="DB53" s="11"/>
      <c r="DC53" s="11"/>
      <c r="DD53" s="11"/>
    </row>
    <row r="54" spans="1:108" s="12" customFormat="1" x14ac:dyDescent="0.25">
      <c r="A54" s="142" t="s">
        <v>22</v>
      </c>
      <c r="B54" s="143">
        <f>SUM(C54+D54)</f>
        <v>0</v>
      </c>
      <c r="C54" s="144">
        <f t="shared" ref="C54:D56" si="6">SUM(E54+G54)</f>
        <v>0</v>
      </c>
      <c r="D54" s="663">
        <f t="shared" si="6"/>
        <v>0</v>
      </c>
      <c r="E54" s="60"/>
      <c r="F54" s="187"/>
      <c r="G54" s="62"/>
      <c r="H54" s="6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8"/>
      <c r="BU54" s="8"/>
      <c r="BV54" s="8"/>
      <c r="BW54" s="8"/>
      <c r="BX54" s="8"/>
      <c r="BY54" s="8"/>
      <c r="BZ54" s="8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1"/>
      <c r="DB54" s="11"/>
      <c r="DC54" s="11"/>
      <c r="DD54" s="11"/>
    </row>
    <row r="55" spans="1:108" s="12" customFormat="1" x14ac:dyDescent="0.25">
      <c r="A55" s="123" t="s">
        <v>63</v>
      </c>
      <c r="B55" s="75">
        <f>SUM(C55+D55)</f>
        <v>0</v>
      </c>
      <c r="C55" s="76">
        <f>SUM(E55+G55)</f>
        <v>0</v>
      </c>
      <c r="D55" s="77">
        <f>SUM(F55+H55)</f>
        <v>0</v>
      </c>
      <c r="E55" s="69"/>
      <c r="F55" s="73"/>
      <c r="G55" s="71"/>
      <c r="H55" s="70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8"/>
      <c r="BU55" s="8"/>
      <c r="BV55" s="8"/>
      <c r="BW55" s="8"/>
      <c r="BX55" s="8"/>
      <c r="BY55" s="8"/>
      <c r="BZ55" s="8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1"/>
      <c r="DB55" s="11"/>
      <c r="DC55" s="11"/>
      <c r="DD55" s="11"/>
    </row>
    <row r="56" spans="1:108" s="12" customFormat="1" x14ac:dyDescent="0.25">
      <c r="A56" s="127" t="s">
        <v>64</v>
      </c>
      <c r="B56" s="44">
        <f>SUM(C56+D56)</f>
        <v>0</v>
      </c>
      <c r="C56" s="79">
        <f t="shared" si="6"/>
        <v>0</v>
      </c>
      <c r="D56" s="46">
        <f t="shared" si="6"/>
        <v>0</v>
      </c>
      <c r="E56" s="47"/>
      <c r="F56" s="48"/>
      <c r="G56" s="81"/>
      <c r="H56" s="8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8"/>
      <c r="BU56" s="8"/>
      <c r="BV56" s="8"/>
      <c r="BW56" s="8"/>
      <c r="BX56" s="8"/>
      <c r="BY56" s="8"/>
      <c r="BZ56" s="8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1"/>
      <c r="DB56" s="11"/>
      <c r="DC56" s="11"/>
      <c r="DD56" s="11"/>
    </row>
    <row r="57" spans="1:108" s="12" customFormat="1" x14ac:dyDescent="0.25">
      <c r="A57" s="1140" t="s">
        <v>65</v>
      </c>
      <c r="B57" s="1141"/>
      <c r="C57" s="1141"/>
      <c r="D57" s="1141"/>
      <c r="E57" s="1141"/>
      <c r="F57" s="1141"/>
      <c r="G57" s="1141"/>
      <c r="H57" s="1141"/>
      <c r="I57" s="1141"/>
      <c r="J57" s="19"/>
      <c r="K57" s="19"/>
      <c r="L57" s="14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1"/>
      <c r="DB57" s="11"/>
      <c r="DC57" s="11"/>
      <c r="DD57" s="11"/>
    </row>
    <row r="58" spans="1:108" s="12" customFormat="1" ht="15" customHeight="1" x14ac:dyDescent="0.25">
      <c r="A58" s="4134" t="s">
        <v>66</v>
      </c>
      <c r="B58" s="4133"/>
      <c r="C58" s="4140" t="s">
        <v>67</v>
      </c>
      <c r="D58" s="4130" t="s">
        <v>68</v>
      </c>
      <c r="E58" s="4139"/>
      <c r="F58" s="4139"/>
      <c r="G58" s="4139"/>
      <c r="H58" s="4139"/>
      <c r="I58" s="4148"/>
      <c r="J58" s="4146" t="s">
        <v>29</v>
      </c>
      <c r="K58" s="4133" t="s">
        <v>30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8"/>
      <c r="BU58" s="8"/>
      <c r="BV58" s="8"/>
      <c r="BW58" s="8"/>
      <c r="BX58" s="8"/>
      <c r="BY58" s="8"/>
      <c r="BZ58" s="8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1"/>
      <c r="DB58" s="11"/>
      <c r="DC58" s="11"/>
      <c r="DD58" s="11"/>
    </row>
    <row r="59" spans="1:108" s="12" customFormat="1" x14ac:dyDescent="0.25">
      <c r="A59" s="4025"/>
      <c r="B59" s="3857"/>
      <c r="C59" s="3853"/>
      <c r="D59" s="2284" t="s">
        <v>69</v>
      </c>
      <c r="E59" s="2284" t="s">
        <v>70</v>
      </c>
      <c r="F59" s="2237" t="s">
        <v>71</v>
      </c>
      <c r="G59" s="2254" t="s">
        <v>72</v>
      </c>
      <c r="H59" s="2285" t="s">
        <v>73</v>
      </c>
      <c r="I59" s="2286" t="s">
        <v>74</v>
      </c>
      <c r="J59" s="3197"/>
      <c r="K59" s="3526"/>
      <c r="L59" s="3"/>
      <c r="M59" s="3"/>
      <c r="N59" s="3"/>
      <c r="O59" s="3"/>
      <c r="P59" s="3"/>
      <c r="Q59" s="3"/>
      <c r="R59" s="3"/>
      <c r="S59" s="3"/>
      <c r="T59" s="3"/>
      <c r="U59" s="3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8"/>
      <c r="BU59" s="8"/>
      <c r="BV59" s="8"/>
      <c r="BW59" s="8"/>
      <c r="BX59" s="8"/>
      <c r="BY59" s="8"/>
      <c r="BZ59" s="8"/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1"/>
      <c r="DB59" s="11"/>
      <c r="DC59" s="11"/>
      <c r="DD59" s="11"/>
    </row>
    <row r="60" spans="1:108" s="12" customFormat="1" x14ac:dyDescent="0.25">
      <c r="A60" s="3199" t="s">
        <v>75</v>
      </c>
      <c r="B60" s="3408"/>
      <c r="C60" s="2245">
        <f>SUM(D60:G60)</f>
        <v>0</v>
      </c>
      <c r="D60" s="2287"/>
      <c r="E60" s="2287"/>
      <c r="F60" s="2248"/>
      <c r="G60" s="2288"/>
      <c r="H60" s="2289"/>
      <c r="I60" s="2290"/>
      <c r="J60" s="2288"/>
      <c r="K60" s="2262"/>
      <c r="L60" s="4"/>
      <c r="M60" s="36"/>
      <c r="N60" s="36"/>
      <c r="O60" s="36"/>
      <c r="P60" s="36"/>
      <c r="Q60" s="36"/>
      <c r="R60" s="36"/>
      <c r="S60" s="36"/>
      <c r="T60" s="36"/>
      <c r="U60" s="36"/>
      <c r="V60" s="2291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8"/>
      <c r="BU60" s="8"/>
      <c r="BV60" s="8"/>
      <c r="BW60" s="8"/>
      <c r="BX60" s="8"/>
      <c r="BY60" s="8"/>
      <c r="BZ60" s="8"/>
      <c r="CA60" s="10"/>
      <c r="CB60" s="10"/>
      <c r="CC60" s="10"/>
      <c r="CD60" s="10"/>
      <c r="CE60" s="10">
        <v>0</v>
      </c>
      <c r="CF60" s="10">
        <v>0</v>
      </c>
      <c r="CG60" s="10">
        <v>0</v>
      </c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1">
        <v>0</v>
      </c>
      <c r="DB60" s="11">
        <v>0</v>
      </c>
      <c r="DC60" s="11">
        <v>0</v>
      </c>
      <c r="DD60" s="11">
        <v>0</v>
      </c>
    </row>
    <row r="61" spans="1:108" s="12" customFormat="1" ht="15" customHeight="1" x14ac:dyDescent="0.25">
      <c r="A61" s="3201" t="s">
        <v>76</v>
      </c>
      <c r="B61" s="3202"/>
      <c r="C61" s="66">
        <f>SUM(D61:G61)</f>
        <v>0</v>
      </c>
      <c r="D61" s="156"/>
      <c r="E61" s="156"/>
      <c r="F61" s="187"/>
      <c r="G61" s="157"/>
      <c r="H61" s="158"/>
      <c r="I61" s="159"/>
      <c r="J61" s="160"/>
      <c r="K61" s="70"/>
      <c r="L61" s="4"/>
      <c r="M61" s="3"/>
      <c r="N61" s="3"/>
      <c r="O61" s="3"/>
      <c r="P61" s="3"/>
      <c r="Q61" s="3"/>
      <c r="R61" s="3"/>
      <c r="S61" s="3"/>
      <c r="T61" s="3"/>
      <c r="U61" s="2292"/>
      <c r="V61" s="2291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8"/>
      <c r="BU61" s="8"/>
      <c r="BV61" s="8"/>
      <c r="BW61" s="8"/>
      <c r="BX61" s="8"/>
      <c r="BY61" s="8"/>
      <c r="BZ61" s="8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1">
        <v>0</v>
      </c>
      <c r="DB61" s="11">
        <v>0</v>
      </c>
      <c r="DC61" s="11">
        <v>0</v>
      </c>
      <c r="DD61" s="11">
        <v>0</v>
      </c>
    </row>
    <row r="62" spans="1:108" s="12" customFormat="1" x14ac:dyDescent="0.25">
      <c r="A62" s="3203" t="s">
        <v>77</v>
      </c>
      <c r="B62" s="3202"/>
      <c r="C62" s="75">
        <f>SUM(D62:G62)</f>
        <v>0</v>
      </c>
      <c r="D62" s="162"/>
      <c r="E62" s="162"/>
      <c r="F62" s="73"/>
      <c r="G62" s="160"/>
      <c r="H62" s="163"/>
      <c r="I62" s="164"/>
      <c r="J62" s="160"/>
      <c r="K62" s="70"/>
      <c r="L62" s="4"/>
      <c r="M62" s="3"/>
      <c r="N62" s="3"/>
      <c r="O62" s="3"/>
      <c r="P62" s="3"/>
      <c r="Q62" s="3"/>
      <c r="R62" s="3"/>
      <c r="S62" s="3"/>
      <c r="T62" s="3"/>
      <c r="U62" s="2292"/>
      <c r="V62" s="2291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8"/>
      <c r="BU62" s="8"/>
      <c r="BV62" s="8"/>
      <c r="BW62" s="8"/>
      <c r="BX62" s="8"/>
      <c r="BY62" s="8"/>
      <c r="BZ62" s="8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1">
        <v>0</v>
      </c>
      <c r="DB62" s="11">
        <v>0</v>
      </c>
      <c r="DC62" s="11">
        <v>0</v>
      </c>
      <c r="DD62" s="11">
        <v>0</v>
      </c>
    </row>
    <row r="63" spans="1:108" s="12" customFormat="1" ht="15.75" customHeight="1" x14ac:dyDescent="0.25">
      <c r="A63" s="3203" t="s">
        <v>78</v>
      </c>
      <c r="B63" s="3202"/>
      <c r="C63" s="75">
        <f>SUM(D63:I63)</f>
        <v>0</v>
      </c>
      <c r="D63" s="165"/>
      <c r="E63" s="166"/>
      <c r="F63" s="167"/>
      <c r="G63" s="168"/>
      <c r="H63" s="69"/>
      <c r="I63" s="169"/>
      <c r="J63" s="160"/>
      <c r="K63" s="70"/>
      <c r="L63" s="4"/>
      <c r="M63" s="170"/>
      <c r="N63" s="170"/>
      <c r="O63" s="7"/>
      <c r="P63" s="7"/>
      <c r="Q63" s="7"/>
      <c r="R63" s="7"/>
      <c r="S63" s="7"/>
      <c r="T63" s="7"/>
      <c r="U63" s="2293"/>
      <c r="V63" s="2291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8"/>
      <c r="BU63" s="8"/>
      <c r="BV63" s="8"/>
      <c r="BW63" s="8"/>
      <c r="BX63" s="8"/>
      <c r="BY63" s="8"/>
      <c r="BZ63" s="8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1">
        <v>0</v>
      </c>
      <c r="DB63" s="11">
        <v>0</v>
      </c>
      <c r="DC63" s="11">
        <v>0</v>
      </c>
      <c r="DD63" s="11">
        <v>0</v>
      </c>
    </row>
    <row r="64" spans="1:108" s="12" customFormat="1" ht="15.75" customHeight="1" x14ac:dyDescent="0.25">
      <c r="A64" s="3203" t="s">
        <v>79</v>
      </c>
      <c r="B64" s="3202"/>
      <c r="C64" s="66">
        <f>SUM(G64:I64)+D64</f>
        <v>0</v>
      </c>
      <c r="D64" s="156"/>
      <c r="E64" s="172"/>
      <c r="F64" s="172"/>
      <c r="G64" s="168"/>
      <c r="H64" s="69"/>
      <c r="I64" s="169"/>
      <c r="J64" s="160"/>
      <c r="K64" s="70"/>
      <c r="L64" s="4"/>
      <c r="M64" s="170"/>
      <c r="N64" s="170"/>
      <c r="O64" s="7"/>
      <c r="P64" s="7"/>
      <c r="Q64" s="7"/>
      <c r="R64" s="7"/>
      <c r="S64" s="7"/>
      <c r="T64" s="7"/>
      <c r="U64" s="69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8"/>
      <c r="BU64" s="8"/>
      <c r="BV64" s="8"/>
      <c r="BW64" s="8"/>
      <c r="BX64" s="8"/>
      <c r="BY64" s="8"/>
      <c r="BZ64" s="8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1">
        <v>0</v>
      </c>
      <c r="DB64" s="11">
        <v>0</v>
      </c>
      <c r="DC64" s="11">
        <v>0</v>
      </c>
      <c r="DD64" s="11">
        <v>0</v>
      </c>
    </row>
    <row r="65" spans="1:130" ht="15.75" customHeight="1" x14ac:dyDescent="0.25">
      <c r="A65" s="3212" t="s">
        <v>80</v>
      </c>
      <c r="B65" s="3212"/>
      <c r="C65" s="66">
        <f>SUM(G65:I65)+D65</f>
        <v>0</v>
      </c>
      <c r="D65" s="162"/>
      <c r="E65" s="158"/>
      <c r="F65" s="158"/>
      <c r="G65" s="168"/>
      <c r="H65" s="69"/>
      <c r="I65" s="169"/>
      <c r="J65" s="160"/>
      <c r="K65" s="70"/>
      <c r="L65" s="4"/>
      <c r="M65" s="170"/>
      <c r="N65" s="170"/>
      <c r="O65" s="7"/>
      <c r="P65" s="7"/>
      <c r="Q65" s="7"/>
      <c r="R65" s="7"/>
      <c r="S65" s="7"/>
      <c r="T65" s="7"/>
      <c r="U65" s="695"/>
      <c r="V65" s="8"/>
      <c r="W65" s="8"/>
      <c r="X65" s="8"/>
      <c r="Y65" s="8"/>
      <c r="AU65" s="9"/>
      <c r="AV65" s="9"/>
      <c r="AW65" s="9"/>
      <c r="AX65" s="9"/>
      <c r="AY65" s="9"/>
      <c r="AZ65" s="9"/>
      <c r="DA65" s="11">
        <v>0</v>
      </c>
      <c r="DB65" s="11">
        <v>0</v>
      </c>
      <c r="DC65" s="11">
        <v>0</v>
      </c>
      <c r="DD65" s="11">
        <v>0</v>
      </c>
    </row>
    <row r="66" spans="1:130" ht="15.75" customHeight="1" x14ac:dyDescent="0.25">
      <c r="A66" s="3213" t="s">
        <v>81</v>
      </c>
      <c r="B66" s="3214"/>
      <c r="C66" s="430">
        <f>SUM(D66:I66)</f>
        <v>0</v>
      </c>
      <c r="D66" s="176"/>
      <c r="E66" s="176"/>
      <c r="F66" s="176"/>
      <c r="G66" s="177"/>
      <c r="H66" s="375"/>
      <c r="I66" s="694"/>
      <c r="J66" s="180"/>
      <c r="K66" s="80"/>
      <c r="L66" s="4"/>
      <c r="M66" s="170"/>
      <c r="N66" s="170"/>
      <c r="O66" s="7"/>
      <c r="P66" s="7"/>
      <c r="Q66" s="7"/>
      <c r="R66" s="7"/>
      <c r="S66" s="7"/>
      <c r="T66" s="7"/>
      <c r="U66" s="695"/>
      <c r="V66" s="8"/>
      <c r="W66" s="8"/>
      <c r="X66" s="8"/>
      <c r="Y66" s="8"/>
      <c r="AU66" s="9"/>
      <c r="AV66" s="9"/>
      <c r="AW66" s="9"/>
      <c r="AX66" s="9"/>
      <c r="AY66" s="9"/>
      <c r="AZ66" s="9"/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</row>
    <row r="67" spans="1:130" ht="15.75" x14ac:dyDescent="0.25">
      <c r="A67" s="1140" t="s">
        <v>82</v>
      </c>
      <c r="B67" s="1141"/>
      <c r="C67" s="1141"/>
      <c r="D67" s="1141"/>
      <c r="E67" s="1141"/>
      <c r="F67" s="1141"/>
      <c r="G67" s="1141"/>
      <c r="H67" s="1141"/>
      <c r="I67" s="1141"/>
      <c r="J67" s="19"/>
      <c r="K67" s="19"/>
      <c r="L67" s="4"/>
      <c r="M67" s="170"/>
      <c r="N67" s="170"/>
      <c r="O67" s="7"/>
      <c r="P67" s="7"/>
      <c r="Q67" s="7"/>
      <c r="R67" s="7"/>
      <c r="S67" s="7"/>
      <c r="T67" s="7"/>
      <c r="U67" s="695"/>
      <c r="V67" s="8"/>
      <c r="W67" s="8"/>
      <c r="X67" s="8"/>
      <c r="Y67" s="8"/>
      <c r="AU67" s="9"/>
      <c r="AV67" s="9"/>
      <c r="AW67" s="9"/>
      <c r="AX67" s="9"/>
      <c r="AY67" s="9"/>
      <c r="AZ67" s="9"/>
    </row>
    <row r="68" spans="1:130" ht="15.75" x14ac:dyDescent="0.25">
      <c r="A68" s="4133" t="s">
        <v>26</v>
      </c>
      <c r="B68" s="4155" t="s">
        <v>5</v>
      </c>
      <c r="C68" s="4135"/>
      <c r="D68" s="4133"/>
      <c r="E68" s="4156" t="s">
        <v>28</v>
      </c>
      <c r="F68" s="4156"/>
      <c r="G68" s="4156"/>
      <c r="H68" s="4157"/>
      <c r="I68" s="4149" t="s">
        <v>83</v>
      </c>
      <c r="J68" s="4150"/>
      <c r="K68" s="4151" t="s">
        <v>84</v>
      </c>
      <c r="L68" s="4150"/>
      <c r="M68" s="170"/>
      <c r="N68" s="7"/>
      <c r="O68" s="7"/>
      <c r="P68" s="7"/>
      <c r="Q68" s="7"/>
      <c r="R68" s="7"/>
      <c r="S68" s="7"/>
      <c r="T68" s="695"/>
      <c r="U68" s="8"/>
      <c r="V68" s="8"/>
      <c r="W68" s="8"/>
      <c r="X68" s="8"/>
      <c r="Y68" s="8"/>
      <c r="AT68" s="9"/>
      <c r="AU68" s="9"/>
      <c r="AV68" s="9"/>
      <c r="AW68" s="9"/>
      <c r="AX68" s="9"/>
      <c r="AY68" s="9"/>
      <c r="AZ68" s="9"/>
    </row>
    <row r="69" spans="1:130" ht="15.75" customHeight="1" x14ac:dyDescent="0.25">
      <c r="A69" s="3526"/>
      <c r="B69" s="4025"/>
      <c r="C69" s="3215"/>
      <c r="D69" s="3857"/>
      <c r="E69" s="4151" t="s">
        <v>83</v>
      </c>
      <c r="F69" s="4150"/>
      <c r="G69" s="4149" t="s">
        <v>84</v>
      </c>
      <c r="H69" s="4152"/>
      <c r="I69" s="4146" t="s">
        <v>29</v>
      </c>
      <c r="J69" s="4153" t="s">
        <v>30</v>
      </c>
      <c r="K69" s="4154" t="s">
        <v>29</v>
      </c>
      <c r="L69" s="4153" t="s">
        <v>30</v>
      </c>
      <c r="M69" s="170"/>
      <c r="N69" s="7"/>
      <c r="O69" s="7"/>
      <c r="P69" s="7"/>
      <c r="Q69" s="7"/>
      <c r="R69" s="7"/>
      <c r="S69" s="7"/>
      <c r="T69" s="695"/>
      <c r="U69" s="8"/>
      <c r="V69" s="8"/>
      <c r="W69" s="8"/>
      <c r="X69" s="8"/>
      <c r="Y69" s="8"/>
      <c r="AT69" s="9"/>
      <c r="AU69" s="9"/>
      <c r="AV69" s="9"/>
      <c r="AW69" s="9"/>
      <c r="AX69" s="9"/>
      <c r="AY69" s="9"/>
      <c r="AZ69" s="9"/>
    </row>
    <row r="70" spans="1:130" ht="15.75" x14ac:dyDescent="0.25">
      <c r="A70" s="3857"/>
      <c r="B70" s="2294" t="s">
        <v>17</v>
      </c>
      <c r="C70" s="2295" t="s">
        <v>18</v>
      </c>
      <c r="D70" s="2001" t="s">
        <v>19</v>
      </c>
      <c r="E70" s="2235" t="s">
        <v>18</v>
      </c>
      <c r="F70" s="2296" t="s">
        <v>19</v>
      </c>
      <c r="G70" s="2235" t="s">
        <v>18</v>
      </c>
      <c r="H70" s="2297" t="s">
        <v>19</v>
      </c>
      <c r="I70" s="4045"/>
      <c r="J70" s="3412"/>
      <c r="K70" s="3414"/>
      <c r="L70" s="3412"/>
      <c r="M70" s="170"/>
      <c r="N70" s="7"/>
      <c r="O70" s="7"/>
      <c r="P70" s="7"/>
      <c r="Q70" s="7"/>
      <c r="R70" s="7"/>
      <c r="S70" s="7"/>
      <c r="T70" s="695"/>
      <c r="U70" s="8"/>
      <c r="V70" s="8"/>
      <c r="W70" s="8"/>
      <c r="X70" s="8"/>
      <c r="Y70" s="8"/>
      <c r="AT70" s="9"/>
      <c r="AU70" s="9"/>
      <c r="AV70" s="9"/>
      <c r="AW70" s="9"/>
      <c r="AX70" s="9"/>
      <c r="AY70" s="9"/>
      <c r="AZ70" s="9"/>
    </row>
    <row r="71" spans="1:130" ht="15.75" x14ac:dyDescent="0.25">
      <c r="A71" s="183" t="s">
        <v>22</v>
      </c>
      <c r="B71" s="184">
        <f>SUM(C71:D71)</f>
        <v>0</v>
      </c>
      <c r="C71" s="185">
        <f t="shared" ref="C71:D73" si="7">+E71+G71</f>
        <v>0</v>
      </c>
      <c r="D71" s="186">
        <f t="shared" si="7"/>
        <v>0</v>
      </c>
      <c r="E71" s="2247"/>
      <c r="F71" s="187"/>
      <c r="G71" s="60"/>
      <c r="H71" s="188"/>
      <c r="I71" s="157"/>
      <c r="J71" s="61"/>
      <c r="K71" s="157"/>
      <c r="L71" s="61"/>
      <c r="M71" s="189"/>
      <c r="N71" s="7"/>
      <c r="O71" s="7"/>
      <c r="P71" s="7"/>
      <c r="Q71" s="7"/>
      <c r="R71" s="7"/>
      <c r="S71" s="7"/>
      <c r="T71" s="695"/>
      <c r="U71" s="8"/>
      <c r="V71" s="8"/>
      <c r="W71" s="8"/>
      <c r="X71" s="8"/>
      <c r="Y71" s="8"/>
      <c r="AT71" s="9"/>
      <c r="AU71" s="9"/>
      <c r="AV71" s="9"/>
      <c r="AW71" s="9"/>
      <c r="AX71" s="9"/>
      <c r="AY71" s="9"/>
      <c r="AZ71" s="9"/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</row>
    <row r="72" spans="1:130" ht="15.75" x14ac:dyDescent="0.25">
      <c r="A72" s="190" t="s">
        <v>63</v>
      </c>
      <c r="B72" s="191">
        <f>SUM(C72:D72)</f>
        <v>0</v>
      </c>
      <c r="C72" s="192">
        <f t="shared" si="7"/>
        <v>0</v>
      </c>
      <c r="D72" s="193">
        <f t="shared" si="7"/>
        <v>0</v>
      </c>
      <c r="E72" s="69"/>
      <c r="F72" s="73"/>
      <c r="G72" s="69"/>
      <c r="H72" s="194"/>
      <c r="I72" s="160"/>
      <c r="J72" s="70"/>
      <c r="K72" s="160"/>
      <c r="L72" s="70"/>
      <c r="M72" s="189"/>
      <c r="N72" s="7"/>
      <c r="O72" s="7"/>
      <c r="P72" s="7"/>
      <c r="Q72" s="7"/>
      <c r="R72" s="7"/>
      <c r="S72" s="7"/>
      <c r="T72" s="695"/>
      <c r="U72" s="8"/>
      <c r="V72" s="8"/>
      <c r="W72" s="8"/>
      <c r="X72" s="8"/>
      <c r="Y72" s="8"/>
      <c r="AT72" s="9"/>
      <c r="AU72" s="9"/>
      <c r="AV72" s="9"/>
      <c r="AW72" s="9"/>
      <c r="AX72" s="9"/>
      <c r="AY72" s="9"/>
      <c r="AZ72" s="9"/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</row>
    <row r="73" spans="1:130" ht="15.75" x14ac:dyDescent="0.25">
      <c r="A73" s="127" t="s">
        <v>85</v>
      </c>
      <c r="B73" s="195">
        <f>SUM(C73:D73)</f>
        <v>0</v>
      </c>
      <c r="C73" s="196">
        <f t="shared" si="7"/>
        <v>0</v>
      </c>
      <c r="D73" s="197">
        <f t="shared" si="7"/>
        <v>0</v>
      </c>
      <c r="E73" s="47"/>
      <c r="F73" s="48"/>
      <c r="G73" s="47"/>
      <c r="H73" s="198"/>
      <c r="I73" s="180"/>
      <c r="J73" s="80"/>
      <c r="K73" s="180"/>
      <c r="L73" s="80"/>
      <c r="M73" s="189"/>
      <c r="N73" s="7"/>
      <c r="O73" s="7"/>
      <c r="P73" s="7"/>
      <c r="Q73" s="7"/>
      <c r="R73" s="7"/>
      <c r="S73" s="7"/>
      <c r="T73" s="695"/>
      <c r="U73" s="8"/>
      <c r="V73" s="8"/>
      <c r="W73" s="8"/>
      <c r="X73" s="8"/>
      <c r="Y73" s="8"/>
      <c r="AT73" s="9"/>
      <c r="AU73" s="9"/>
      <c r="AV73" s="9"/>
      <c r="AW73" s="9"/>
      <c r="AX73" s="9"/>
      <c r="AY73" s="9"/>
      <c r="AZ73" s="9"/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</row>
    <row r="74" spans="1:130" s="8" customFormat="1" x14ac:dyDescent="0.25">
      <c r="A74" s="199" t="s">
        <v>86</v>
      </c>
      <c r="B74" s="3"/>
      <c r="C74" s="3"/>
      <c r="D74" s="3"/>
      <c r="E74" s="3"/>
      <c r="F74" s="3"/>
      <c r="G74" s="3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298"/>
      <c r="V74" s="2298"/>
      <c r="W74" s="2298"/>
      <c r="X74" s="2298"/>
      <c r="Y74" s="2298"/>
      <c r="Z74" s="2299"/>
      <c r="AA74" s="2299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</row>
    <row r="75" spans="1:130" s="8" customFormat="1" ht="15.75" x14ac:dyDescent="0.25">
      <c r="A75" s="199" t="s">
        <v>87</v>
      </c>
      <c r="B75" s="199"/>
      <c r="C75" s="199"/>
      <c r="D75" s="199"/>
      <c r="E75" s="199"/>
      <c r="F75" s="199"/>
      <c r="G75" s="199"/>
      <c r="H75" s="199"/>
      <c r="I75" s="199"/>
      <c r="J75" s="202"/>
      <c r="K75" s="50"/>
      <c r="L75" s="50"/>
      <c r="M75" s="50"/>
      <c r="N75" s="170"/>
      <c r="O75" s="170"/>
      <c r="P75" s="170"/>
      <c r="Q75" s="170"/>
      <c r="R75" s="170"/>
      <c r="S75" s="170"/>
      <c r="T75" s="170"/>
      <c r="U75" s="2299"/>
      <c r="V75" s="2299"/>
      <c r="W75" s="2299"/>
      <c r="X75" s="2299"/>
      <c r="Y75" s="2299"/>
      <c r="Z75" s="2299"/>
      <c r="AA75" s="2299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</row>
    <row r="76" spans="1:130" x14ac:dyDescent="0.25">
      <c r="A76" s="3759" t="s">
        <v>88</v>
      </c>
      <c r="B76" s="3759" t="s">
        <v>67</v>
      </c>
      <c r="C76" s="703"/>
      <c r="D76" s="3"/>
      <c r="E76" s="3"/>
      <c r="F76" s="3"/>
      <c r="G76" s="3"/>
      <c r="H76" s="3"/>
      <c r="I76" s="3"/>
      <c r="J76" s="204"/>
      <c r="K76" s="204"/>
      <c r="L76" s="204"/>
      <c r="M76" s="7"/>
      <c r="N76" s="7"/>
      <c r="O76" s="7"/>
      <c r="P76" s="7"/>
      <c r="Q76" s="2299"/>
      <c r="R76" s="2299"/>
      <c r="S76" s="2299"/>
      <c r="T76" s="2299"/>
      <c r="U76" s="2299"/>
      <c r="V76" s="2299"/>
      <c r="W76" s="2299"/>
      <c r="X76" s="2299"/>
      <c r="Y76" s="2299"/>
      <c r="Z76" s="2299"/>
      <c r="AZ76" s="9"/>
    </row>
    <row r="77" spans="1:130" x14ac:dyDescent="0.25">
      <c r="A77" s="3853"/>
      <c r="B77" s="3853"/>
      <c r="C77" s="3"/>
      <c r="D77" s="3"/>
      <c r="E77" s="3"/>
      <c r="F77" s="3"/>
      <c r="G77" s="3"/>
      <c r="H77" s="3"/>
      <c r="I77" s="3"/>
      <c r="J77" s="204"/>
      <c r="K77" s="204"/>
      <c r="L77" s="204"/>
      <c r="M77" s="7"/>
      <c r="N77" s="7"/>
      <c r="O77" s="7"/>
      <c r="P77" s="7"/>
      <c r="Q77" s="2299"/>
      <c r="R77" s="2299"/>
      <c r="S77" s="2299"/>
      <c r="T77" s="2299"/>
      <c r="U77" s="2299"/>
      <c r="V77" s="2299"/>
      <c r="W77" s="2299"/>
      <c r="X77" s="2299"/>
      <c r="Y77" s="2299"/>
      <c r="Z77" s="2299"/>
      <c r="AZ77" s="9"/>
    </row>
    <row r="78" spans="1:130" x14ac:dyDescent="0.25">
      <c r="A78" s="2300" t="s">
        <v>67</v>
      </c>
      <c r="B78" s="2300">
        <f>SUM(B79:B82)</f>
        <v>0</v>
      </c>
      <c r="C78" s="1"/>
      <c r="D78" s="3"/>
      <c r="E78" s="3"/>
      <c r="F78" s="3"/>
      <c r="G78" s="3"/>
      <c r="H78" s="3"/>
      <c r="I78" s="3"/>
      <c r="J78" s="204"/>
      <c r="K78" s="204"/>
      <c r="L78" s="204"/>
      <c r="M78" s="7"/>
      <c r="N78" s="7"/>
      <c r="O78" s="7"/>
      <c r="P78" s="7"/>
      <c r="Q78" s="2293"/>
      <c r="R78" s="2293"/>
      <c r="S78" s="2301"/>
      <c r="T78" s="2301"/>
      <c r="U78" s="2301"/>
      <c r="V78" s="2301"/>
      <c r="W78" s="2301"/>
      <c r="X78" s="2301"/>
      <c r="Y78" s="2293"/>
      <c r="Z78" s="2293"/>
      <c r="AZ78" s="9"/>
    </row>
    <row r="79" spans="1:130" x14ac:dyDescent="0.25">
      <c r="A79" s="207" t="s">
        <v>89</v>
      </c>
      <c r="B79" s="156"/>
      <c r="C79" s="1"/>
      <c r="D79" s="3"/>
      <c r="E79" s="3"/>
      <c r="F79" s="3"/>
      <c r="G79" s="3"/>
      <c r="H79" s="3"/>
      <c r="I79" s="3"/>
      <c r="J79" s="204"/>
      <c r="K79" s="204"/>
      <c r="L79" s="204"/>
      <c r="M79" s="7"/>
      <c r="N79" s="7"/>
      <c r="O79" s="7"/>
      <c r="P79" s="7"/>
      <c r="Q79" s="2293"/>
      <c r="R79" s="2293"/>
      <c r="S79" s="2301"/>
      <c r="T79" s="2301"/>
      <c r="U79" s="2301"/>
      <c r="V79" s="2301"/>
      <c r="W79" s="2301"/>
      <c r="X79" s="2301"/>
      <c r="Y79" s="2293"/>
      <c r="Z79" s="2293"/>
      <c r="AZ79" s="9"/>
    </row>
    <row r="80" spans="1:130" x14ac:dyDescent="0.25">
      <c r="A80" s="208" t="s">
        <v>90</v>
      </c>
      <c r="B80" s="162"/>
      <c r="C80" s="1"/>
      <c r="D80" s="3"/>
      <c r="E80" s="3"/>
      <c r="F80" s="3"/>
      <c r="G80" s="3"/>
      <c r="H80" s="3"/>
      <c r="I80" s="3"/>
      <c r="J80" s="204"/>
      <c r="K80" s="204"/>
      <c r="L80" s="204"/>
      <c r="M80" s="7"/>
      <c r="N80" s="7"/>
      <c r="O80" s="7"/>
      <c r="P80" s="7"/>
      <c r="Q80" s="2293"/>
      <c r="R80" s="2293"/>
      <c r="S80" s="2301"/>
      <c r="T80" s="2301"/>
      <c r="U80" s="2301"/>
      <c r="V80" s="2301"/>
      <c r="W80" s="2301"/>
      <c r="X80" s="2301"/>
      <c r="Y80" s="2293"/>
      <c r="Z80" s="2293"/>
      <c r="AZ80" s="9"/>
    </row>
    <row r="81" spans="1:106" s="12" customFormat="1" x14ac:dyDescent="0.25">
      <c r="A81" s="208" t="s">
        <v>22</v>
      </c>
      <c r="B81" s="162"/>
      <c r="C81" s="1"/>
      <c r="D81" s="3"/>
      <c r="E81" s="3"/>
      <c r="F81" s="3"/>
      <c r="G81" s="3"/>
      <c r="H81" s="3"/>
      <c r="I81" s="3"/>
      <c r="J81" s="204"/>
      <c r="K81" s="204"/>
      <c r="L81" s="204"/>
      <c r="M81" s="7"/>
      <c r="N81" s="7"/>
      <c r="O81" s="7"/>
      <c r="P81" s="7"/>
      <c r="Q81" s="2293"/>
      <c r="R81" s="2293"/>
      <c r="S81" s="2301"/>
      <c r="T81" s="2301"/>
      <c r="U81" s="2301"/>
      <c r="V81" s="2301"/>
      <c r="W81" s="2301"/>
      <c r="X81" s="2301"/>
      <c r="Y81" s="2293"/>
      <c r="Z81" s="2293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8"/>
      <c r="BU81" s="8"/>
      <c r="BV81" s="8"/>
      <c r="BW81" s="8"/>
      <c r="BX81" s="8"/>
      <c r="BY81" s="8"/>
      <c r="BZ81" s="8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1"/>
      <c r="DB81" s="11"/>
    </row>
    <row r="82" spans="1:106" s="12" customFormat="1" x14ac:dyDescent="0.25">
      <c r="A82" s="209" t="s">
        <v>91</v>
      </c>
      <c r="B82" s="210"/>
      <c r="C82" s="1"/>
      <c r="D82" s="3"/>
      <c r="E82" s="3"/>
      <c r="F82" s="3"/>
      <c r="G82" s="3"/>
      <c r="H82" s="3"/>
      <c r="I82" s="3"/>
      <c r="J82" s="204"/>
      <c r="K82" s="204"/>
      <c r="L82" s="204"/>
      <c r="M82" s="7"/>
      <c r="N82" s="7"/>
      <c r="O82" s="7"/>
      <c r="P82" s="7"/>
      <c r="Q82" s="2293"/>
      <c r="R82" s="2293"/>
      <c r="S82" s="2301"/>
      <c r="T82" s="2301"/>
      <c r="U82" s="2301"/>
      <c r="V82" s="2301"/>
      <c r="W82" s="2301"/>
      <c r="X82" s="2301"/>
      <c r="Y82" s="2293"/>
      <c r="Z82" s="2293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8"/>
      <c r="BU82" s="8"/>
      <c r="BV82" s="8"/>
      <c r="BW82" s="8"/>
      <c r="BX82" s="8"/>
      <c r="BY82" s="8"/>
      <c r="BZ82" s="8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1"/>
      <c r="DB82" s="11"/>
    </row>
    <row r="83" spans="1:106" s="12" customFormat="1" x14ac:dyDescent="0.25">
      <c r="A83" s="19" t="s">
        <v>92</v>
      </c>
      <c r="B83" s="19"/>
      <c r="C83" s="19"/>
      <c r="D83" s="19"/>
      <c r="E83" s="19"/>
      <c r="F83" s="199"/>
      <c r="G83" s="199"/>
      <c r="H83" s="199"/>
      <c r="I83" s="199"/>
      <c r="J83" s="3"/>
      <c r="K83" s="211"/>
      <c r="L83" s="211"/>
      <c r="M83" s="211"/>
      <c r="N83" s="7"/>
      <c r="O83" s="7"/>
      <c r="P83" s="7"/>
      <c r="Q83" s="7"/>
      <c r="R83" s="2293"/>
      <c r="S83" s="2293"/>
      <c r="T83" s="2293"/>
      <c r="U83" s="2301"/>
      <c r="V83" s="2301"/>
      <c r="W83" s="2301"/>
      <c r="X83" s="2301"/>
      <c r="Y83" s="2301"/>
      <c r="Z83" s="2293"/>
      <c r="AA83" s="2293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1"/>
      <c r="DB83" s="11"/>
    </row>
    <row r="84" spans="1:106" s="12" customFormat="1" ht="31.5" x14ac:dyDescent="0.25">
      <c r="A84" s="2285" t="s">
        <v>93</v>
      </c>
      <c r="B84" s="2284" t="s">
        <v>94</v>
      </c>
      <c r="C84" s="2284" t="s">
        <v>95</v>
      </c>
      <c r="D84" s="2284" t="s">
        <v>96</v>
      </c>
      <c r="E84" s="2284" t="s">
        <v>97</v>
      </c>
      <c r="F84" s="3"/>
      <c r="G84" s="3"/>
      <c r="H84" s="3"/>
      <c r="I84" s="3"/>
      <c r="J84" s="211"/>
      <c r="K84" s="211"/>
      <c r="L84" s="211"/>
      <c r="M84" s="7"/>
      <c r="N84" s="7"/>
      <c r="O84" s="7"/>
      <c r="P84" s="7"/>
      <c r="Q84" s="2302"/>
      <c r="R84" s="2302"/>
      <c r="S84" s="2302"/>
      <c r="T84" s="2303"/>
      <c r="U84" s="2303"/>
      <c r="V84" s="2303"/>
      <c r="W84" s="2303"/>
      <c r="X84" s="2303"/>
      <c r="Y84" s="2302"/>
      <c r="Z84" s="2302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8"/>
      <c r="BU84" s="8"/>
      <c r="BV84" s="8"/>
      <c r="BW84" s="8"/>
      <c r="BX84" s="8"/>
      <c r="BY84" s="8"/>
      <c r="BZ84" s="8"/>
      <c r="CA84" s="10"/>
      <c r="CB84" s="10"/>
      <c r="CC84" s="10"/>
      <c r="CD84" s="10"/>
      <c r="CE84" s="10"/>
      <c r="CF84" s="10">
        <v>0</v>
      </c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1"/>
      <c r="DB84" s="11"/>
    </row>
    <row r="85" spans="1:106" s="12" customFormat="1" x14ac:dyDescent="0.25">
      <c r="A85" s="2304" t="s">
        <v>98</v>
      </c>
      <c r="B85" s="2287"/>
      <c r="C85" s="2287"/>
      <c r="D85" s="2287"/>
      <c r="E85" s="2287"/>
      <c r="F85" s="3" t="str">
        <f>BZ85&amp;CA85&amp;CB85</f>
        <v/>
      </c>
      <c r="G85" s="3"/>
      <c r="H85" s="3"/>
      <c r="I85" s="3"/>
      <c r="J85" s="211"/>
      <c r="K85" s="211"/>
      <c r="L85" s="211"/>
      <c r="M85" s="7"/>
      <c r="N85" s="7"/>
      <c r="O85" s="7"/>
      <c r="P85" s="7"/>
      <c r="Q85" s="2305"/>
      <c r="R85" s="2305"/>
      <c r="S85" s="2305"/>
      <c r="T85" s="2306"/>
      <c r="U85" s="2306"/>
      <c r="V85" s="2306"/>
      <c r="W85" s="2306"/>
      <c r="X85" s="2306"/>
      <c r="Y85" s="2305"/>
      <c r="Z85" s="2305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8" t="str">
        <f t="shared" ref="BT85:BY86" si="8">IF(BZ85=1,"* Las Aplicaciones de EPSA con resultado de Riesgo NO DEBE ser MAYOR que el Total de las aplicaciones. ","")</f>
        <v/>
      </c>
      <c r="BU85" s="8" t="str">
        <f t="shared" si="8"/>
        <v/>
      </c>
      <c r="BV85" s="8" t="str">
        <f t="shared" si="8"/>
        <v/>
      </c>
      <c r="BW85" s="8" t="str">
        <f t="shared" si="8"/>
        <v/>
      </c>
      <c r="BX85" s="8" t="str">
        <f t="shared" si="8"/>
        <v/>
      </c>
      <c r="BY85" s="8" t="str">
        <f t="shared" si="8"/>
        <v/>
      </c>
      <c r="BZ85" s="8" t="str">
        <f>IF(CF85=1,"* Las Aplicaciones de EPSA con resultado de Riesgo NO DEBE ser MAYOR que el Total de las aplicaciones. ","")</f>
        <v/>
      </c>
      <c r="CA85" s="10" t="str">
        <f>IF(CG85=1,"* Las Aplicaciones de EPSA con resultado de Riesgo NO DEBE ser MENOR que las Derivaciones a equipo de cabecera. ","")</f>
        <v/>
      </c>
      <c r="CB85" s="10" t="str">
        <f>IF(CH85=1,"* Las Aplicaciones de EPSA asociadas a Violencia Intrafamiliar NO DEBEN ser MAYOR al Total de las aplicaciones. ","")</f>
        <v/>
      </c>
      <c r="CC85" s="10"/>
      <c r="CD85" s="10"/>
      <c r="CE85" s="10"/>
      <c r="CF85" s="10">
        <f>IF(B85&lt;C85,1,0)</f>
        <v>0</v>
      </c>
      <c r="CG85" s="10">
        <f>IF(C85&lt;D85,1,0)</f>
        <v>0</v>
      </c>
      <c r="CH85" s="10">
        <f>IF(E85&gt;B85,1,0)</f>
        <v>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1"/>
      <c r="DB85" s="11"/>
    </row>
    <row r="86" spans="1:106" s="12" customFormat="1" x14ac:dyDescent="0.25">
      <c r="A86" s="2072" t="s">
        <v>99</v>
      </c>
      <c r="B86" s="1644"/>
      <c r="C86" s="1644"/>
      <c r="D86" s="1644"/>
      <c r="E86" s="1644"/>
      <c r="F86" s="3" t="str">
        <f>BZ86&amp;CA86&amp;CB86</f>
        <v/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2305"/>
      <c r="R86" s="2305"/>
      <c r="S86" s="2305"/>
      <c r="T86" s="2305"/>
      <c r="U86" s="2305"/>
      <c r="V86" s="2305"/>
      <c r="W86" s="2305"/>
      <c r="X86" s="2305"/>
      <c r="Y86" s="2305"/>
      <c r="Z86" s="2305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8" t="str">
        <f t="shared" si="8"/>
        <v/>
      </c>
      <c r="BU86" s="8" t="str">
        <f t="shared" si="8"/>
        <v/>
      </c>
      <c r="BV86" s="8" t="str">
        <f t="shared" si="8"/>
        <v/>
      </c>
      <c r="BW86" s="8" t="str">
        <f t="shared" si="8"/>
        <v/>
      </c>
      <c r="BX86" s="8" t="str">
        <f t="shared" si="8"/>
        <v/>
      </c>
      <c r="BY86" s="8" t="str">
        <f t="shared" si="8"/>
        <v/>
      </c>
      <c r="BZ86" s="8" t="str">
        <f>IF(CF86=1,"* Las Aplicaciones de EPSA con resultado de Riesgo NO DEBE ser MAYOR que el Total de las aplicaciones. ","")</f>
        <v/>
      </c>
      <c r="CA86" s="10" t="str">
        <f>IF(CG86=1,"* Las Aplicaciones de EPSA con resultado de Riesgo NO DEBE ser MENOR que las Derivaciones a equipo de cabecera. ","")</f>
        <v/>
      </c>
      <c r="CB86" s="10" t="str">
        <f>IF(CH86=1,"* Las Aplicaciones de EPSA asociadas a Violencia Intrafamiliar NO DEBEN ser MAYOR al Total de las aplicaciones. ","")</f>
        <v/>
      </c>
      <c r="CC86" s="10"/>
      <c r="CD86" s="10"/>
      <c r="CE86" s="10"/>
      <c r="CF86" s="10">
        <f>IF(B86&lt;C86,1,0)</f>
        <v>0</v>
      </c>
      <c r="CG86" s="10">
        <f>IF(C86&lt;D86,1,0)</f>
        <v>0</v>
      </c>
      <c r="CH86" s="10">
        <f>IF(E86&gt;B86,1,0)</f>
        <v>0</v>
      </c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1"/>
      <c r="DB86" s="11"/>
    </row>
    <row r="87" spans="1:106" s="12" customFormat="1" x14ac:dyDescent="0.25">
      <c r="A87" s="19" t="s">
        <v>100</v>
      </c>
      <c r="B87" s="19"/>
      <c r="C87" s="19"/>
      <c r="D87" s="19"/>
      <c r="E87" s="19"/>
      <c r="F87" s="199"/>
      <c r="G87" s="199"/>
      <c r="H87" s="199"/>
      <c r="I87" s="2307"/>
      <c r="J87" s="2308"/>
      <c r="K87" s="2307"/>
      <c r="L87" s="2299"/>
      <c r="M87" s="2299"/>
      <c r="N87" s="2299"/>
      <c r="O87" s="2299"/>
      <c r="P87" s="2309"/>
      <c r="Q87" s="2308"/>
      <c r="R87" s="2299"/>
      <c r="S87" s="2299"/>
      <c r="T87" s="2299"/>
      <c r="U87" s="2299"/>
      <c r="V87" s="2299"/>
      <c r="W87" s="2299"/>
      <c r="X87" s="2299"/>
      <c r="Y87" s="2299"/>
      <c r="Z87" s="2299"/>
      <c r="AA87" s="2299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10"/>
      <c r="CB87" s="10"/>
      <c r="CC87" s="10"/>
      <c r="CD87" s="10"/>
      <c r="CE87" s="10"/>
      <c r="CF87" s="10"/>
      <c r="CG87" s="10">
        <v>0</v>
      </c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1"/>
      <c r="DB87" s="11"/>
    </row>
    <row r="88" spans="1:106" s="12" customFormat="1" ht="54" x14ac:dyDescent="0.25">
      <c r="A88" s="4163" t="s">
        <v>101</v>
      </c>
      <c r="B88" s="4164"/>
      <c r="C88" s="2310" t="s">
        <v>102</v>
      </c>
      <c r="D88" s="2311" t="s">
        <v>103</v>
      </c>
      <c r="E88" s="2311" t="s">
        <v>104</v>
      </c>
      <c r="F88" s="2311" t="s">
        <v>105</v>
      </c>
      <c r="G88" s="223"/>
      <c r="H88" s="223"/>
      <c r="I88" s="2312"/>
      <c r="J88" s="2312"/>
      <c r="K88" s="2307"/>
      <c r="L88" s="2299"/>
      <c r="M88" s="2299"/>
      <c r="N88" s="2299"/>
      <c r="O88" s="2299"/>
      <c r="P88" s="2299"/>
      <c r="Q88" s="2299"/>
      <c r="R88" s="695"/>
      <c r="S88" s="7"/>
      <c r="T88" s="7"/>
      <c r="U88" s="7"/>
      <c r="V88" s="7"/>
      <c r="W88" s="7"/>
      <c r="X88" s="7"/>
      <c r="Y88" s="7"/>
      <c r="Z88" s="7"/>
      <c r="AA88" s="7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8"/>
      <c r="BU88" s="8"/>
      <c r="BV88" s="8"/>
      <c r="BW88" s="8"/>
      <c r="BX88" s="8"/>
      <c r="BY88" s="8"/>
      <c r="BZ88" s="8"/>
      <c r="CA88" s="10"/>
      <c r="CB88" s="10"/>
      <c r="CC88" s="10"/>
      <c r="CD88" s="10"/>
      <c r="CE88" s="10"/>
      <c r="CF88" s="10"/>
      <c r="CG88" s="10">
        <v>0</v>
      </c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1"/>
      <c r="DB88" s="11"/>
    </row>
    <row r="89" spans="1:106" s="12" customFormat="1" x14ac:dyDescent="0.25">
      <c r="A89" s="4164" t="s">
        <v>106</v>
      </c>
      <c r="B89" s="2313" t="s">
        <v>107</v>
      </c>
      <c r="C89" s="2287"/>
      <c r="D89" s="2314"/>
      <c r="E89" s="2287"/>
      <c r="F89" s="2287"/>
      <c r="G89" s="722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2315"/>
      <c r="S89" s="7"/>
      <c r="T89" s="7"/>
      <c r="U89" s="7"/>
      <c r="V89" s="7"/>
      <c r="W89" s="7"/>
      <c r="X89" s="7"/>
      <c r="Y89" s="7"/>
      <c r="Z89" s="7"/>
      <c r="AA89" s="7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8"/>
      <c r="BU89" s="8"/>
      <c r="BV89" s="8"/>
      <c r="BW89" s="8"/>
      <c r="BX89" s="8"/>
      <c r="BY89" s="8"/>
      <c r="BZ89" s="8"/>
      <c r="CA89" s="10"/>
      <c r="CB89" s="10"/>
      <c r="CC89" s="10"/>
      <c r="CD89" s="10"/>
      <c r="CE89" s="10"/>
      <c r="CF89" s="10"/>
      <c r="CG89" s="10">
        <v>0</v>
      </c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1"/>
      <c r="DB89" s="11">
        <v>0</v>
      </c>
    </row>
    <row r="90" spans="1:106" s="12" customFormat="1" ht="21.75" thickBot="1" x14ac:dyDescent="0.3">
      <c r="A90" s="3526"/>
      <c r="B90" s="230" t="s">
        <v>108</v>
      </c>
      <c r="C90" s="231"/>
      <c r="D90" s="232"/>
      <c r="E90" s="231"/>
      <c r="F90" s="233"/>
      <c r="G90" s="722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2316"/>
      <c r="S90" s="7"/>
      <c r="T90" s="7"/>
      <c r="U90" s="7"/>
      <c r="V90" s="7"/>
      <c r="W90" s="7"/>
      <c r="X90" s="7"/>
      <c r="Y90" s="7"/>
      <c r="Z90" s="7"/>
      <c r="AA90" s="7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8"/>
      <c r="BU90" s="8"/>
      <c r="BV90" s="8"/>
      <c r="BW90" s="8"/>
      <c r="BX90" s="8"/>
      <c r="BY90" s="8"/>
      <c r="BZ90" s="8"/>
      <c r="CA90" s="10"/>
      <c r="CB90" s="10"/>
      <c r="CC90" s="10"/>
      <c r="CD90" s="10"/>
      <c r="CE90" s="10"/>
      <c r="CF90" s="10"/>
      <c r="CG90" s="10">
        <v>0</v>
      </c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1"/>
      <c r="DB90" s="11">
        <v>0</v>
      </c>
    </row>
    <row r="91" spans="1:106" s="12" customFormat="1" ht="15.75" customHeight="1" thickTop="1" x14ac:dyDescent="0.25">
      <c r="A91" s="3228" t="s">
        <v>109</v>
      </c>
      <c r="B91" s="235" t="s">
        <v>110</v>
      </c>
      <c r="C91" s="236"/>
      <c r="D91" s="236"/>
      <c r="E91" s="237"/>
      <c r="F91" s="156"/>
      <c r="G91" s="722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2316"/>
      <c r="S91" s="7"/>
      <c r="T91" s="7"/>
      <c r="U91" s="7"/>
      <c r="V91" s="7"/>
      <c r="W91" s="7"/>
      <c r="X91" s="7"/>
      <c r="Y91" s="7"/>
      <c r="Z91" s="7"/>
      <c r="AA91" s="7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8"/>
      <c r="BU91" s="8"/>
      <c r="BV91" s="8"/>
      <c r="BW91" s="8"/>
      <c r="BX91" s="8"/>
      <c r="BY91" s="8"/>
      <c r="BZ91" s="8"/>
      <c r="CA91" s="10"/>
      <c r="CB91" s="10"/>
      <c r="CC91" s="10"/>
      <c r="CD91" s="10"/>
      <c r="CE91" s="10"/>
      <c r="CF91" s="10"/>
      <c r="CG91" s="10">
        <v>0</v>
      </c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1">
        <v>0</v>
      </c>
      <c r="DB91" s="11"/>
    </row>
    <row r="92" spans="1:106" s="12" customFormat="1" x14ac:dyDescent="0.25">
      <c r="A92" s="3189"/>
      <c r="B92" s="238" t="s">
        <v>111</v>
      </c>
      <c r="C92" s="210"/>
      <c r="D92" s="210"/>
      <c r="E92" s="239"/>
      <c r="F92" s="210"/>
      <c r="G92" s="722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2316"/>
      <c r="S92" s="7"/>
      <c r="T92" s="7"/>
      <c r="U92" s="7"/>
      <c r="V92" s="7"/>
      <c r="W92" s="7"/>
      <c r="X92" s="7"/>
      <c r="Y92" s="7"/>
      <c r="Z92" s="7"/>
      <c r="AA92" s="7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8"/>
      <c r="BU92" s="8"/>
      <c r="BV92" s="8"/>
      <c r="BW92" s="8"/>
      <c r="BX92" s="8"/>
      <c r="BY92" s="8"/>
      <c r="BZ92" s="8"/>
      <c r="CA92" s="10"/>
      <c r="CB92" s="10"/>
      <c r="CC92" s="10"/>
      <c r="CD92" s="10"/>
      <c r="CE92" s="10"/>
      <c r="CF92" s="10"/>
      <c r="CG92" s="10">
        <v>0</v>
      </c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1">
        <v>0</v>
      </c>
      <c r="DB92" s="11"/>
    </row>
    <row r="93" spans="1:106" s="12" customFormat="1" x14ac:dyDescent="0.25">
      <c r="A93" s="19" t="s">
        <v>112</v>
      </c>
      <c r="B93" s="240"/>
      <c r="C93" s="241"/>
      <c r="D93" s="241"/>
      <c r="E93" s="241"/>
      <c r="F93" s="7"/>
      <c r="G93" s="3"/>
      <c r="H93" s="211"/>
      <c r="I93" s="7"/>
      <c r="J93" s="725"/>
      <c r="K93" s="2317"/>
      <c r="L93" s="2318"/>
      <c r="M93" s="2318"/>
      <c r="N93" s="2316"/>
      <c r="O93" s="2316"/>
      <c r="P93" s="2316"/>
      <c r="Q93" s="2316"/>
      <c r="R93" s="2316"/>
      <c r="S93" s="7"/>
      <c r="T93" s="7"/>
      <c r="U93" s="7"/>
      <c r="V93" s="7"/>
      <c r="W93" s="7"/>
      <c r="X93" s="7"/>
      <c r="Y93" s="7"/>
      <c r="Z93" s="7"/>
      <c r="AA93" s="7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1"/>
      <c r="DB93" s="11"/>
    </row>
    <row r="94" spans="1:106" s="12" customFormat="1" ht="15" customHeight="1" x14ac:dyDescent="0.25">
      <c r="A94" s="4165" t="s">
        <v>113</v>
      </c>
      <c r="B94" s="4166"/>
      <c r="C94" s="4158" t="s">
        <v>67</v>
      </c>
      <c r="D94" s="4159"/>
      <c r="E94" s="4160"/>
      <c r="F94" s="4158" t="s">
        <v>114</v>
      </c>
      <c r="G94" s="4160"/>
      <c r="H94" s="4158" t="s">
        <v>115</v>
      </c>
      <c r="I94" s="4160"/>
      <c r="J94" s="2319"/>
      <c r="K94" s="2320"/>
      <c r="L94" s="2318"/>
      <c r="M94" s="2318"/>
      <c r="N94" s="2320"/>
      <c r="O94" s="2320"/>
      <c r="P94" s="2316"/>
      <c r="Q94" s="7"/>
      <c r="R94" s="7"/>
      <c r="S94" s="7"/>
      <c r="T94" s="7"/>
      <c r="U94" s="7"/>
      <c r="V94" s="7"/>
      <c r="W94" s="7"/>
      <c r="X94" s="7"/>
      <c r="Y94" s="7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8"/>
      <c r="BU94" s="8"/>
      <c r="BV94" s="8"/>
      <c r="BW94" s="8"/>
      <c r="BX94" s="8"/>
      <c r="BY94" s="8"/>
      <c r="BZ94" s="8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1"/>
      <c r="DB94" s="11"/>
    </row>
    <row r="95" spans="1:106" s="12" customFormat="1" ht="21" x14ac:dyDescent="0.25">
      <c r="A95" s="3215"/>
      <c r="B95" s="3177"/>
      <c r="C95" s="2321" t="s">
        <v>17</v>
      </c>
      <c r="D95" s="2322" t="s">
        <v>18</v>
      </c>
      <c r="E95" s="2323" t="s">
        <v>19</v>
      </c>
      <c r="F95" s="2324" t="s">
        <v>18</v>
      </c>
      <c r="G95" s="2323" t="s">
        <v>19</v>
      </c>
      <c r="H95" s="2324" t="s">
        <v>18</v>
      </c>
      <c r="I95" s="2325" t="s">
        <v>19</v>
      </c>
      <c r="J95" s="2319"/>
      <c r="K95" s="2320"/>
      <c r="L95" s="2320"/>
      <c r="M95" s="2318"/>
      <c r="N95" s="2318"/>
      <c r="O95" s="2320"/>
      <c r="P95" s="2320"/>
      <c r="Q95" s="7"/>
      <c r="R95" s="7"/>
      <c r="S95" s="7"/>
      <c r="T95" s="7"/>
      <c r="U95" s="7"/>
      <c r="V95" s="7"/>
      <c r="W95" s="7"/>
      <c r="X95" s="7"/>
      <c r="Y95" s="7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8"/>
      <c r="BU95" s="8"/>
      <c r="BV95" s="8"/>
      <c r="BW95" s="8"/>
      <c r="BX95" s="8"/>
      <c r="BY95" s="8"/>
      <c r="BZ95" s="8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1"/>
      <c r="DB95" s="11"/>
    </row>
    <row r="96" spans="1:106" s="12" customFormat="1" x14ac:dyDescent="0.25">
      <c r="A96" s="4158" t="s">
        <v>67</v>
      </c>
      <c r="B96" s="4160"/>
      <c r="C96" s="2326">
        <f>SUM(C97:C101)</f>
        <v>0</v>
      </c>
      <c r="D96" s="2327">
        <f t="shared" ref="D96:I96" si="9">SUM(D97:D101)</f>
        <v>0</v>
      </c>
      <c r="E96" s="2328">
        <f t="shared" si="9"/>
        <v>0</v>
      </c>
      <c r="F96" s="2329">
        <f>SUM(F97:F101)</f>
        <v>0</v>
      </c>
      <c r="G96" s="2330">
        <f t="shared" si="9"/>
        <v>0</v>
      </c>
      <c r="H96" s="2329">
        <f t="shared" si="9"/>
        <v>0</v>
      </c>
      <c r="I96" s="2330">
        <f t="shared" si="9"/>
        <v>0</v>
      </c>
      <c r="J96" s="2331"/>
      <c r="K96" s="2320"/>
      <c r="L96" s="2320"/>
      <c r="M96" s="2318"/>
      <c r="N96" s="2318"/>
      <c r="O96" s="2332"/>
      <c r="P96" s="2332"/>
      <c r="Q96" s="7"/>
      <c r="R96" s="7"/>
      <c r="S96" s="7"/>
      <c r="T96" s="7"/>
      <c r="U96" s="7"/>
      <c r="V96" s="7"/>
      <c r="W96" s="7"/>
      <c r="X96" s="7"/>
      <c r="Y96" s="7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8"/>
      <c r="BU96" s="8"/>
      <c r="BV96" s="8"/>
      <c r="BW96" s="8"/>
      <c r="BX96" s="8"/>
      <c r="BY96" s="8"/>
      <c r="BZ96" s="8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1"/>
      <c r="DB96" s="11"/>
    </row>
    <row r="97" spans="1:130" x14ac:dyDescent="0.25">
      <c r="A97" s="4161" t="s">
        <v>22</v>
      </c>
      <c r="B97" s="4162"/>
      <c r="C97" s="2333">
        <f>SUM(D97+E97)</f>
        <v>0</v>
      </c>
      <c r="D97" s="2334">
        <f>SUM(F97+H97)</f>
        <v>0</v>
      </c>
      <c r="E97" s="2335">
        <f t="shared" ref="D97:E101" si="10">SUM(G97+I97)</f>
        <v>0</v>
      </c>
      <c r="F97" s="2336"/>
      <c r="G97" s="2337"/>
      <c r="H97" s="2336"/>
      <c r="I97" s="2338"/>
      <c r="J97" s="2339"/>
      <c r="K97" s="2320"/>
      <c r="L97" s="2320"/>
      <c r="M97" s="2318"/>
      <c r="N97" s="2318"/>
      <c r="O97" s="2332"/>
      <c r="P97" s="2332"/>
      <c r="Q97" s="7"/>
      <c r="R97" s="7"/>
      <c r="S97" s="7"/>
      <c r="T97" s="7"/>
      <c r="U97" s="7"/>
      <c r="V97" s="7"/>
      <c r="W97" s="7"/>
      <c r="X97" s="7"/>
      <c r="Y97" s="7"/>
      <c r="AY97" s="9"/>
      <c r="AZ97" s="9"/>
    </row>
    <row r="98" spans="1:130" x14ac:dyDescent="0.25">
      <c r="A98" s="3223" t="s">
        <v>91</v>
      </c>
      <c r="B98" s="3224"/>
      <c r="C98" s="265">
        <f>SUM(D98+E98)</f>
        <v>0</v>
      </c>
      <c r="D98" s="266">
        <f t="shared" si="10"/>
        <v>0</v>
      </c>
      <c r="E98" s="396">
        <f t="shared" si="10"/>
        <v>0</v>
      </c>
      <c r="F98" s="60"/>
      <c r="G98" s="187"/>
      <c r="H98" s="60"/>
      <c r="I98" s="61"/>
      <c r="J98" s="2339"/>
      <c r="K98" s="2320"/>
      <c r="L98" s="2320"/>
      <c r="M98" s="2318"/>
      <c r="N98" s="2318"/>
      <c r="O98" s="2332"/>
      <c r="P98" s="2332"/>
      <c r="Q98" s="7"/>
      <c r="R98" s="7"/>
      <c r="S98" s="7"/>
      <c r="T98" s="7"/>
      <c r="U98" s="7"/>
      <c r="V98" s="7"/>
      <c r="W98" s="7"/>
      <c r="X98" s="7"/>
      <c r="Y98" s="7"/>
      <c r="AY98" s="9"/>
      <c r="AZ98" s="9"/>
    </row>
    <row r="99" spans="1:130" x14ac:dyDescent="0.25">
      <c r="A99" s="3223" t="s">
        <v>90</v>
      </c>
      <c r="B99" s="3224"/>
      <c r="C99" s="265">
        <f>SUM(D99+E99)</f>
        <v>0</v>
      </c>
      <c r="D99" s="266">
        <f t="shared" si="10"/>
        <v>0</v>
      </c>
      <c r="E99" s="396">
        <f t="shared" si="10"/>
        <v>0</v>
      </c>
      <c r="F99" s="69"/>
      <c r="G99" s="73"/>
      <c r="H99" s="69"/>
      <c r="I99" s="70"/>
      <c r="J99" s="2339"/>
      <c r="K99" s="2320"/>
      <c r="L99" s="2320"/>
      <c r="M99" s="2318"/>
      <c r="N99" s="2318"/>
      <c r="O99" s="2332"/>
      <c r="P99" s="2332"/>
      <c r="Q99" s="7"/>
      <c r="R99" s="7"/>
      <c r="S99" s="7"/>
      <c r="T99" s="7"/>
      <c r="U99" s="7"/>
      <c r="V99" s="7"/>
      <c r="W99" s="7"/>
      <c r="X99" s="7"/>
      <c r="Y99" s="7"/>
      <c r="AY99" s="9"/>
      <c r="AZ99" s="9"/>
    </row>
    <row r="100" spans="1:130" x14ac:dyDescent="0.25">
      <c r="A100" s="3231" t="s">
        <v>116</v>
      </c>
      <c r="B100" s="3545"/>
      <c r="C100" s="267">
        <f>SUM(D100+E100)</f>
        <v>0</v>
      </c>
      <c r="D100" s="268">
        <f t="shared" si="10"/>
        <v>0</v>
      </c>
      <c r="E100" s="269">
        <f t="shared" si="10"/>
        <v>0</v>
      </c>
      <c r="F100" s="92"/>
      <c r="G100" s="96"/>
      <c r="H100" s="92"/>
      <c r="I100" s="93"/>
      <c r="J100" s="2339"/>
      <c r="K100" s="2320"/>
      <c r="L100" s="2320"/>
      <c r="M100" s="2318"/>
      <c r="N100" s="2318"/>
      <c r="O100" s="2332"/>
      <c r="P100" s="2332"/>
      <c r="Q100" s="7"/>
      <c r="R100" s="7"/>
      <c r="S100" s="7"/>
      <c r="T100" s="7"/>
      <c r="U100" s="7"/>
      <c r="V100" s="7"/>
      <c r="W100" s="7"/>
      <c r="X100" s="7"/>
      <c r="Y100" s="7"/>
      <c r="AY100" s="9"/>
      <c r="AZ100" s="9"/>
    </row>
    <row r="101" spans="1:130" x14ac:dyDescent="0.25">
      <c r="A101" s="3233" t="s">
        <v>117</v>
      </c>
      <c r="B101" s="3234"/>
      <c r="C101" s="270">
        <f>SUM(D101+E101)</f>
        <v>0</v>
      </c>
      <c r="D101" s="271">
        <f t="shared" si="10"/>
        <v>0</v>
      </c>
      <c r="E101" s="130">
        <f t="shared" si="10"/>
        <v>0</v>
      </c>
      <c r="F101" s="47"/>
      <c r="G101" s="48"/>
      <c r="H101" s="47"/>
      <c r="I101" s="80"/>
      <c r="J101" s="2339"/>
      <c r="K101" s="2320"/>
      <c r="L101" s="2320"/>
      <c r="M101" s="2318"/>
      <c r="N101" s="2318"/>
      <c r="O101" s="2332"/>
      <c r="P101" s="2332"/>
      <c r="Q101" s="7"/>
      <c r="R101" s="7"/>
      <c r="S101" s="7"/>
      <c r="T101" s="7"/>
      <c r="U101" s="7"/>
      <c r="V101" s="7"/>
      <c r="W101" s="7"/>
      <c r="X101" s="7"/>
      <c r="Y101" s="7"/>
      <c r="AY101" s="9"/>
      <c r="AZ101" s="9"/>
    </row>
    <row r="102" spans="1:130" s="277" customFormat="1" ht="15" customHeight="1" x14ac:dyDescent="0.25">
      <c r="A102" s="3235" t="s">
        <v>118</v>
      </c>
      <c r="B102" s="3235"/>
      <c r="C102" s="3235"/>
      <c r="D102" s="3235"/>
      <c r="E102" s="3235"/>
      <c r="F102" s="3235"/>
      <c r="G102" s="3235"/>
      <c r="H102" s="3235"/>
      <c r="I102" s="3235"/>
      <c r="J102" s="3235"/>
      <c r="K102" s="3235"/>
      <c r="L102" s="3235"/>
      <c r="M102" s="3235"/>
      <c r="N102" s="3235"/>
      <c r="O102" s="3235"/>
      <c r="P102" s="3235"/>
      <c r="Q102" s="273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74"/>
      <c r="AR102" s="274"/>
      <c r="AS102" s="274"/>
      <c r="AT102" s="274"/>
      <c r="AU102" s="274"/>
      <c r="AV102" s="274"/>
      <c r="AW102" s="274"/>
      <c r="AX102" s="274"/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4"/>
      <c r="BJ102" s="274"/>
      <c r="BK102" s="274"/>
      <c r="BL102" s="274"/>
      <c r="BM102" s="274"/>
      <c r="BN102" s="274"/>
      <c r="BO102" s="274"/>
      <c r="BP102" s="274"/>
      <c r="BQ102" s="274"/>
      <c r="BR102" s="274"/>
      <c r="BS102" s="274"/>
      <c r="BT102" s="274"/>
      <c r="BU102" s="274"/>
      <c r="BV102" s="274"/>
      <c r="BW102" s="274"/>
      <c r="BX102" s="274"/>
      <c r="BY102" s="274"/>
      <c r="BZ102" s="274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6"/>
      <c r="DB102" s="276"/>
      <c r="DC102" s="276"/>
      <c r="DD102" s="276"/>
      <c r="DE102" s="276"/>
      <c r="DF102" s="276"/>
      <c r="DG102" s="276"/>
      <c r="DH102" s="276"/>
      <c r="DI102" s="276"/>
      <c r="DJ102" s="276"/>
      <c r="DK102" s="276"/>
      <c r="DL102" s="276"/>
      <c r="DM102" s="276"/>
      <c r="DN102" s="276"/>
      <c r="DO102" s="276"/>
      <c r="DP102" s="276"/>
      <c r="DQ102" s="276"/>
      <c r="DR102" s="276"/>
      <c r="DS102" s="276"/>
      <c r="DT102" s="276"/>
      <c r="DU102" s="276"/>
      <c r="DV102" s="276"/>
      <c r="DW102" s="276"/>
      <c r="DX102" s="276"/>
      <c r="DY102" s="276"/>
      <c r="DZ102" s="276"/>
    </row>
    <row r="103" spans="1:130" s="277" customFormat="1" ht="15" customHeight="1" x14ac:dyDescent="0.25">
      <c r="A103" s="3236" t="s">
        <v>119</v>
      </c>
      <c r="B103" s="3236"/>
      <c r="C103" s="3236"/>
      <c r="D103" s="3236"/>
      <c r="E103" s="3236"/>
      <c r="F103" s="3237"/>
      <c r="G103" s="3237"/>
      <c r="H103" s="3237"/>
      <c r="I103" s="3237"/>
      <c r="J103" s="3237"/>
      <c r="K103" s="3237"/>
      <c r="L103" s="3237"/>
      <c r="M103" s="3237"/>
      <c r="N103" s="3237"/>
      <c r="O103" s="3237"/>
      <c r="P103" s="3237"/>
      <c r="Q103" s="323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</row>
    <row r="104" spans="1:130" s="20" customFormat="1" x14ac:dyDescent="0.25">
      <c r="A104" s="4167" t="s">
        <v>120</v>
      </c>
      <c r="B104" s="4168"/>
      <c r="C104" s="4169" t="s">
        <v>121</v>
      </c>
      <c r="D104" s="3245"/>
      <c r="E104" s="3246"/>
      <c r="F104" s="4170" t="s">
        <v>28</v>
      </c>
      <c r="G104" s="4171"/>
      <c r="H104" s="4171"/>
      <c r="I104" s="4171"/>
      <c r="J104" s="4171"/>
      <c r="K104" s="4171"/>
      <c r="L104" s="4171"/>
      <c r="M104" s="4171"/>
      <c r="N104" s="4171"/>
      <c r="O104" s="4171"/>
      <c r="P104" s="4171"/>
      <c r="Q104" s="4171"/>
      <c r="R104" s="4171"/>
      <c r="S104" s="4171"/>
      <c r="T104" s="4171"/>
      <c r="U104" s="4172"/>
      <c r="V104" s="240"/>
      <c r="W104" s="240"/>
      <c r="X104" s="240"/>
      <c r="Y104" s="240"/>
      <c r="BT104" s="8"/>
      <c r="BU104" s="8"/>
      <c r="BV104" s="8"/>
      <c r="BW104" s="8"/>
      <c r="BX104" s="8"/>
      <c r="BY104" s="8"/>
      <c r="BZ104" s="8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</row>
    <row r="105" spans="1:130" s="20" customFormat="1" ht="15" customHeight="1" x14ac:dyDescent="0.25">
      <c r="A105" s="3240"/>
      <c r="B105" s="3549"/>
      <c r="C105" s="4025"/>
      <c r="D105" s="3215"/>
      <c r="E105" s="3857"/>
      <c r="F105" s="4158" t="s">
        <v>122</v>
      </c>
      <c r="G105" s="4159"/>
      <c r="H105" s="4158" t="s">
        <v>123</v>
      </c>
      <c r="I105" s="4160"/>
      <c r="J105" s="4158" t="s">
        <v>124</v>
      </c>
      <c r="K105" s="4160"/>
      <c r="L105" s="4158" t="s">
        <v>125</v>
      </c>
      <c r="M105" s="4160"/>
      <c r="N105" s="4158" t="s">
        <v>126</v>
      </c>
      <c r="O105" s="4160"/>
      <c r="P105" s="4158" t="s">
        <v>127</v>
      </c>
      <c r="Q105" s="4160"/>
      <c r="R105" s="4158" t="s">
        <v>128</v>
      </c>
      <c r="S105" s="4160"/>
      <c r="T105" s="4158" t="s">
        <v>129</v>
      </c>
      <c r="U105" s="4160"/>
      <c r="V105" s="240"/>
      <c r="W105" s="240"/>
      <c r="X105" s="240"/>
      <c r="Y105" s="240"/>
      <c r="AY105" s="278"/>
      <c r="AZ105" s="278"/>
      <c r="BA105" s="278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8"/>
      <c r="BU105" s="8"/>
      <c r="BV105" s="8"/>
      <c r="BW105" s="8"/>
      <c r="BX105" s="8"/>
      <c r="BY105" s="8"/>
      <c r="BZ105" s="8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</row>
    <row r="106" spans="1:130" s="20" customFormat="1" ht="21" x14ac:dyDescent="0.25">
      <c r="A106" s="4063"/>
      <c r="B106" s="3860"/>
      <c r="C106" s="2321" t="s">
        <v>17</v>
      </c>
      <c r="D106" s="2340" t="s">
        <v>18</v>
      </c>
      <c r="E106" s="2001" t="s">
        <v>19</v>
      </c>
      <c r="F106" s="2324" t="s">
        <v>18</v>
      </c>
      <c r="G106" s="1990" t="s">
        <v>19</v>
      </c>
      <c r="H106" s="2324" t="s">
        <v>18</v>
      </c>
      <c r="I106" s="1989" t="s">
        <v>19</v>
      </c>
      <c r="J106" s="2324" t="s">
        <v>18</v>
      </c>
      <c r="K106" s="1989" t="s">
        <v>19</v>
      </c>
      <c r="L106" s="2324" t="s">
        <v>18</v>
      </c>
      <c r="M106" s="1989" t="s">
        <v>19</v>
      </c>
      <c r="N106" s="2324" t="s">
        <v>18</v>
      </c>
      <c r="O106" s="1989" t="s">
        <v>19</v>
      </c>
      <c r="P106" s="2324" t="s">
        <v>18</v>
      </c>
      <c r="Q106" s="1989" t="s">
        <v>19</v>
      </c>
      <c r="R106" s="2324" t="s">
        <v>18</v>
      </c>
      <c r="S106" s="1989" t="s">
        <v>19</v>
      </c>
      <c r="T106" s="2324" t="s">
        <v>18</v>
      </c>
      <c r="U106" s="1989" t="s">
        <v>19</v>
      </c>
      <c r="V106" s="240"/>
      <c r="W106" s="240"/>
      <c r="X106" s="240"/>
      <c r="Y106" s="240"/>
      <c r="AY106" s="278"/>
      <c r="AZ106" s="278"/>
      <c r="BA106" s="278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8"/>
      <c r="BU106" s="8"/>
      <c r="BV106" s="8"/>
      <c r="BW106" s="8"/>
      <c r="BX106" s="8"/>
      <c r="BY106" s="8"/>
      <c r="BZ106" s="8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</row>
    <row r="107" spans="1:130" s="20" customFormat="1" x14ac:dyDescent="0.25">
      <c r="A107" s="4173" t="s">
        <v>130</v>
      </c>
      <c r="B107" s="4173"/>
      <c r="C107" s="2341">
        <f>SUM(D107+E107)</f>
        <v>0</v>
      </c>
      <c r="D107" s="39">
        <f>+H107+J107+L107+N107+P107+R107+T107</f>
        <v>0</v>
      </c>
      <c r="E107" s="2342">
        <f>+I107+K107+M107+O107+Q107+S107+U107</f>
        <v>0</v>
      </c>
      <c r="F107" s="2343"/>
      <c r="G107" s="2344"/>
      <c r="H107" s="2247"/>
      <c r="I107" s="2262"/>
      <c r="J107" s="2247"/>
      <c r="K107" s="2262"/>
      <c r="L107" s="2247"/>
      <c r="M107" s="2262"/>
      <c r="N107" s="2247"/>
      <c r="O107" s="2262"/>
      <c r="P107" s="2345"/>
      <c r="Q107" s="2262"/>
      <c r="R107" s="2345"/>
      <c r="S107" s="2262"/>
      <c r="T107" s="2345"/>
      <c r="U107" s="2262"/>
      <c r="V107" s="289"/>
      <c r="W107" s="240"/>
      <c r="X107" s="240"/>
      <c r="Y107" s="240"/>
      <c r="AY107" s="278"/>
      <c r="AZ107" s="278"/>
      <c r="BA107" s="278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8"/>
      <c r="BU107" s="8"/>
      <c r="BV107" s="8"/>
      <c r="BW107" s="8"/>
      <c r="BX107" s="8"/>
      <c r="BY107" s="8"/>
      <c r="BZ107" s="8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</row>
    <row r="108" spans="1:130" s="20" customFormat="1" x14ac:dyDescent="0.25">
      <c r="A108" s="3250" t="s">
        <v>131</v>
      </c>
      <c r="B108" s="3250"/>
      <c r="C108" s="290">
        <f t="shared" ref="C108:C115" si="11">SUM(D108+E108)</f>
        <v>0</v>
      </c>
      <c r="D108" s="291">
        <f t="shared" ref="D108:E110" si="12">SUM(J108+L108+N108+P108+R108+T108)</f>
        <v>0</v>
      </c>
      <c r="E108" s="77">
        <f t="shared" si="12"/>
        <v>0</v>
      </c>
      <c r="F108" s="292"/>
      <c r="G108" s="293"/>
      <c r="H108" s="292"/>
      <c r="I108" s="294"/>
      <c r="J108" s="69"/>
      <c r="K108" s="70"/>
      <c r="L108" s="69"/>
      <c r="M108" s="70"/>
      <c r="N108" s="69"/>
      <c r="O108" s="70"/>
      <c r="P108" s="71"/>
      <c r="Q108" s="70"/>
      <c r="R108" s="71"/>
      <c r="S108" s="70"/>
      <c r="T108" s="71"/>
      <c r="U108" s="70"/>
      <c r="V108" s="289"/>
      <c r="W108" s="240"/>
      <c r="X108" s="240"/>
      <c r="Y108" s="240"/>
      <c r="AY108" s="278"/>
      <c r="AZ108" s="278"/>
      <c r="BA108" s="278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8"/>
      <c r="BU108" s="8"/>
      <c r="BV108" s="8"/>
      <c r="BW108" s="8"/>
      <c r="BX108" s="8"/>
      <c r="BY108" s="8"/>
      <c r="BZ108" s="8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</row>
    <row r="109" spans="1:130" s="20" customFormat="1" x14ac:dyDescent="0.25">
      <c r="A109" s="3250" t="s">
        <v>132</v>
      </c>
      <c r="B109" s="3250"/>
      <c r="C109" s="290">
        <f t="shared" si="11"/>
        <v>0</v>
      </c>
      <c r="D109" s="291">
        <f t="shared" si="12"/>
        <v>0</v>
      </c>
      <c r="E109" s="77">
        <f t="shared" si="12"/>
        <v>0</v>
      </c>
      <c r="F109" s="295"/>
      <c r="G109" s="296"/>
      <c r="H109" s="295"/>
      <c r="I109" s="297"/>
      <c r="J109" s="92"/>
      <c r="K109" s="93"/>
      <c r="L109" s="92"/>
      <c r="M109" s="93"/>
      <c r="N109" s="92"/>
      <c r="O109" s="93"/>
      <c r="P109" s="94"/>
      <c r="Q109" s="93"/>
      <c r="R109" s="94"/>
      <c r="S109" s="93"/>
      <c r="T109" s="94"/>
      <c r="U109" s="93"/>
      <c r="V109" s="289"/>
      <c r="W109" s="240"/>
      <c r="X109" s="240"/>
      <c r="Y109" s="240"/>
      <c r="AY109" s="278"/>
      <c r="AZ109" s="278"/>
      <c r="BA109" s="278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8"/>
      <c r="BU109" s="8"/>
      <c r="BV109" s="8"/>
      <c r="BW109" s="8"/>
      <c r="BX109" s="8"/>
      <c r="BY109" s="8"/>
      <c r="BZ109" s="8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</row>
    <row r="110" spans="1:130" s="20" customFormat="1" x14ac:dyDescent="0.25">
      <c r="A110" s="3251" t="s">
        <v>133</v>
      </c>
      <c r="B110" s="3252"/>
      <c r="C110" s="290">
        <f t="shared" si="11"/>
        <v>0</v>
      </c>
      <c r="D110" s="291">
        <f t="shared" si="12"/>
        <v>0</v>
      </c>
      <c r="E110" s="77">
        <f t="shared" si="12"/>
        <v>0</v>
      </c>
      <c r="F110" s="295"/>
      <c r="G110" s="296"/>
      <c r="H110" s="295"/>
      <c r="I110" s="297"/>
      <c r="J110" s="92"/>
      <c r="K110" s="93"/>
      <c r="L110" s="92"/>
      <c r="M110" s="93"/>
      <c r="N110" s="92"/>
      <c r="O110" s="93"/>
      <c r="P110" s="94"/>
      <c r="Q110" s="93"/>
      <c r="R110" s="94"/>
      <c r="S110" s="93"/>
      <c r="T110" s="94"/>
      <c r="U110" s="93"/>
      <c r="V110" s="289"/>
      <c r="W110" s="240"/>
      <c r="X110" s="240"/>
      <c r="Y110" s="240"/>
      <c r="AY110" s="278"/>
      <c r="AZ110" s="278"/>
      <c r="BA110" s="278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8"/>
      <c r="BU110" s="8"/>
      <c r="BV110" s="8"/>
      <c r="BW110" s="8"/>
      <c r="BX110" s="8"/>
      <c r="BY110" s="8"/>
      <c r="BZ110" s="8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</row>
    <row r="111" spans="1:130" s="20" customFormat="1" x14ac:dyDescent="0.25">
      <c r="A111" s="3251" t="s">
        <v>134</v>
      </c>
      <c r="B111" s="3252"/>
      <c r="C111" s="290">
        <f t="shared" si="11"/>
        <v>0</v>
      </c>
      <c r="D111" s="291">
        <f>+F111+H111</f>
        <v>0</v>
      </c>
      <c r="E111" s="77">
        <f>+G111+I111</f>
        <v>0</v>
      </c>
      <c r="F111" s="92"/>
      <c r="G111" s="298"/>
      <c r="H111" s="92"/>
      <c r="I111" s="96"/>
      <c r="J111" s="292"/>
      <c r="K111" s="294"/>
      <c r="L111" s="292"/>
      <c r="M111" s="294"/>
      <c r="N111" s="292"/>
      <c r="O111" s="294"/>
      <c r="P111" s="299"/>
      <c r="Q111" s="294"/>
      <c r="R111" s="299"/>
      <c r="S111" s="294"/>
      <c r="T111" s="299"/>
      <c r="U111" s="294"/>
      <c r="V111" s="289"/>
      <c r="W111" s="240"/>
      <c r="X111" s="240"/>
      <c r="Y111" s="240"/>
      <c r="AY111" s="278"/>
      <c r="AZ111" s="278"/>
      <c r="BA111" s="278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8"/>
      <c r="BU111" s="8"/>
      <c r="BV111" s="8"/>
      <c r="BW111" s="8"/>
      <c r="BX111" s="8"/>
      <c r="BY111" s="8"/>
      <c r="BZ111" s="8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</row>
    <row r="112" spans="1:130" s="20" customFormat="1" x14ac:dyDescent="0.25">
      <c r="A112" s="3251" t="s">
        <v>135</v>
      </c>
      <c r="B112" s="3252"/>
      <c r="C112" s="300">
        <f t="shared" si="11"/>
        <v>0</v>
      </c>
      <c r="D112" s="291">
        <f>+F112+H112</f>
        <v>0</v>
      </c>
      <c r="E112" s="77">
        <f>+G112+I112</f>
        <v>0</v>
      </c>
      <c r="F112" s="92"/>
      <c r="G112" s="298"/>
      <c r="H112" s="92"/>
      <c r="I112" s="96"/>
      <c r="J112" s="301"/>
      <c r="K112" s="1005"/>
      <c r="L112" s="301"/>
      <c r="M112" s="1005"/>
      <c r="N112" s="301"/>
      <c r="O112" s="1005"/>
      <c r="P112" s="758"/>
      <c r="Q112" s="1005"/>
      <c r="R112" s="758"/>
      <c r="S112" s="1005"/>
      <c r="T112" s="758"/>
      <c r="U112" s="1005"/>
      <c r="V112" s="289"/>
      <c r="W112" s="240"/>
      <c r="X112" s="240"/>
      <c r="Y112" s="240"/>
      <c r="AY112" s="278"/>
      <c r="AZ112" s="278"/>
      <c r="BA112" s="278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8"/>
      <c r="BU112" s="8"/>
      <c r="BV112" s="8"/>
      <c r="BW112" s="8"/>
      <c r="BX112" s="8"/>
      <c r="BY112" s="8"/>
      <c r="BZ112" s="8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</row>
    <row r="113" spans="1:130" s="20" customFormat="1" x14ac:dyDescent="0.25">
      <c r="A113" s="4176" t="s">
        <v>136</v>
      </c>
      <c r="B113" s="2346" t="s">
        <v>137</v>
      </c>
      <c r="C113" s="2347">
        <f t="shared" si="11"/>
        <v>0</v>
      </c>
      <c r="D113" s="2348">
        <f t="shared" ref="D113:E115" si="13">SUM(F113+H113+J113+L113+N113+P113+R113+T113)</f>
        <v>0</v>
      </c>
      <c r="E113" s="2342">
        <f t="shared" si="13"/>
        <v>0</v>
      </c>
      <c r="F113" s="2247"/>
      <c r="G113" s="2349"/>
      <c r="H113" s="2247"/>
      <c r="I113" s="2350"/>
      <c r="J113" s="2247"/>
      <c r="K113" s="2262"/>
      <c r="L113" s="2247"/>
      <c r="M113" s="2262"/>
      <c r="N113" s="2247"/>
      <c r="O113" s="2350"/>
      <c r="P113" s="2247"/>
      <c r="Q113" s="2350"/>
      <c r="R113" s="2247"/>
      <c r="S113" s="2350"/>
      <c r="T113" s="2247"/>
      <c r="U113" s="2350"/>
      <c r="V113" s="289"/>
      <c r="W113" s="240"/>
      <c r="X113" s="240"/>
      <c r="Y113" s="240"/>
      <c r="AY113" s="278"/>
      <c r="AZ113" s="278"/>
      <c r="BA113" s="278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8"/>
      <c r="BU113" s="8"/>
      <c r="BV113" s="8"/>
      <c r="BW113" s="8"/>
      <c r="BX113" s="8"/>
      <c r="BY113" s="8"/>
      <c r="BZ113" s="8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</row>
    <row r="114" spans="1:130" s="20" customFormat="1" x14ac:dyDescent="0.25">
      <c r="A114" s="3188"/>
      <c r="B114" s="306" t="s">
        <v>138</v>
      </c>
      <c r="C114" s="101">
        <f t="shared" si="11"/>
        <v>0</v>
      </c>
      <c r="D114" s="102">
        <f t="shared" si="13"/>
        <v>0</v>
      </c>
      <c r="E114" s="307">
        <f t="shared" si="13"/>
        <v>0</v>
      </c>
      <c r="F114" s="92"/>
      <c r="G114" s="298"/>
      <c r="H114" s="92"/>
      <c r="I114" s="96"/>
      <c r="J114" s="92"/>
      <c r="K114" s="93"/>
      <c r="L114" s="92"/>
      <c r="M114" s="93"/>
      <c r="N114" s="92"/>
      <c r="O114" s="96"/>
      <c r="P114" s="92"/>
      <c r="Q114" s="96"/>
      <c r="R114" s="92"/>
      <c r="S114" s="96"/>
      <c r="T114" s="92"/>
      <c r="U114" s="96"/>
      <c r="V114" s="289"/>
      <c r="W114" s="240"/>
      <c r="X114" s="240"/>
      <c r="Y114" s="240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8"/>
      <c r="BU114" s="8"/>
      <c r="BV114" s="8"/>
      <c r="BW114" s="8"/>
      <c r="BX114" s="8"/>
      <c r="BY114" s="8"/>
      <c r="BZ114" s="8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</row>
    <row r="115" spans="1:130" s="20" customFormat="1" ht="21" x14ac:dyDescent="0.25">
      <c r="A115" s="3853"/>
      <c r="B115" s="128" t="s">
        <v>139</v>
      </c>
      <c r="C115" s="44">
        <f t="shared" si="11"/>
        <v>0</v>
      </c>
      <c r="D115" s="79">
        <f t="shared" si="13"/>
        <v>0</v>
      </c>
      <c r="E115" s="308">
        <f t="shared" si="13"/>
        <v>0</v>
      </c>
      <c r="F115" s="47"/>
      <c r="G115" s="309"/>
      <c r="H115" s="47"/>
      <c r="I115" s="48"/>
      <c r="J115" s="47"/>
      <c r="K115" s="80"/>
      <c r="L115" s="47"/>
      <c r="M115" s="80"/>
      <c r="N115" s="47"/>
      <c r="O115" s="48"/>
      <c r="P115" s="47"/>
      <c r="Q115" s="48"/>
      <c r="R115" s="47"/>
      <c r="S115" s="48"/>
      <c r="T115" s="47"/>
      <c r="U115" s="48"/>
      <c r="V115" s="289"/>
      <c r="W115" s="240"/>
      <c r="X115" s="240"/>
      <c r="Y115" s="240"/>
      <c r="AY115" s="278"/>
      <c r="AZ115" s="278"/>
      <c r="BA115" s="278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8"/>
      <c r="BU115" s="8"/>
      <c r="BV115" s="8"/>
      <c r="BW115" s="8"/>
      <c r="BX115" s="8"/>
      <c r="BY115" s="8"/>
      <c r="BZ115" s="8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</row>
    <row r="116" spans="1:130" x14ac:dyDescent="0.25">
      <c r="A116" s="310" t="s">
        <v>140</v>
      </c>
      <c r="B116" s="310"/>
      <c r="C116" s="310"/>
      <c r="D116" s="310"/>
      <c r="E116" s="310"/>
      <c r="F116" s="311"/>
      <c r="G116" s="311"/>
      <c r="H116" s="311"/>
      <c r="I116" s="312"/>
      <c r="J116" s="1896"/>
      <c r="K116" s="1896"/>
      <c r="L116" s="1897"/>
      <c r="M116" s="1898"/>
      <c r="N116" s="1899"/>
      <c r="O116" s="311"/>
      <c r="P116" s="1899"/>
      <c r="Q116" s="1457"/>
      <c r="R116" s="1901"/>
      <c r="S116" s="1901"/>
      <c r="T116" s="1899"/>
      <c r="U116" s="1899"/>
      <c r="V116" s="1899"/>
      <c r="W116" s="311"/>
      <c r="X116" s="1899"/>
      <c r="Y116" s="311"/>
      <c r="Z116" s="1902"/>
      <c r="AA116" s="320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130" x14ac:dyDescent="0.25">
      <c r="A117" s="3188" t="s">
        <v>25</v>
      </c>
      <c r="B117" s="3188" t="s">
        <v>26</v>
      </c>
      <c r="C117" s="3402" t="s">
        <v>27</v>
      </c>
      <c r="D117" s="3256"/>
      <c r="E117" s="3526"/>
      <c r="F117" s="4170" t="s">
        <v>28</v>
      </c>
      <c r="G117" s="4171"/>
      <c r="H117" s="4171"/>
      <c r="I117" s="4171"/>
      <c r="J117" s="4171"/>
      <c r="K117" s="4171"/>
      <c r="L117" s="4171"/>
      <c r="M117" s="4171"/>
      <c r="N117" s="4171"/>
      <c r="O117" s="4171"/>
      <c r="P117" s="4171"/>
      <c r="Q117" s="4171"/>
      <c r="R117" s="4171"/>
      <c r="S117" s="4171"/>
      <c r="T117" s="3258"/>
      <c r="U117" s="3258"/>
      <c r="V117" s="4171"/>
      <c r="W117" s="4171"/>
      <c r="X117" s="4171"/>
      <c r="Y117" s="4171"/>
      <c r="Z117" s="4171"/>
      <c r="AA117" s="4172"/>
      <c r="AY117" s="9"/>
      <c r="AZ117" s="9"/>
    </row>
    <row r="118" spans="1:130" ht="15" customHeight="1" x14ac:dyDescent="0.25">
      <c r="A118" s="3188"/>
      <c r="B118" s="3188"/>
      <c r="C118" s="4025"/>
      <c r="D118" s="3215"/>
      <c r="E118" s="3857"/>
      <c r="F118" s="4158" t="s">
        <v>141</v>
      </c>
      <c r="G118" s="4160"/>
      <c r="H118" s="4158" t="s">
        <v>142</v>
      </c>
      <c r="I118" s="4160"/>
      <c r="J118" s="4158" t="s">
        <v>143</v>
      </c>
      <c r="K118" s="4160"/>
      <c r="L118" s="4159" t="s">
        <v>144</v>
      </c>
      <c r="M118" s="4160"/>
      <c r="N118" s="4158" t="s">
        <v>145</v>
      </c>
      <c r="O118" s="4160"/>
      <c r="P118" s="4158" t="s">
        <v>146</v>
      </c>
      <c r="Q118" s="4160"/>
      <c r="R118" s="4158" t="s">
        <v>147</v>
      </c>
      <c r="S118" s="4160"/>
      <c r="T118" s="4158" t="s">
        <v>148</v>
      </c>
      <c r="U118" s="4160"/>
      <c r="V118" s="4158" t="s">
        <v>149</v>
      </c>
      <c r="W118" s="4160"/>
      <c r="X118" s="4158" t="s">
        <v>150</v>
      </c>
      <c r="Y118" s="4160"/>
      <c r="Z118" s="4174" t="s">
        <v>129</v>
      </c>
      <c r="AA118" s="4175"/>
      <c r="AY118" s="9"/>
      <c r="AZ118" s="9"/>
    </row>
    <row r="119" spans="1:130" ht="21" x14ac:dyDescent="0.25">
      <c r="A119" s="4177"/>
      <c r="B119" s="4177"/>
      <c r="C119" s="2324" t="s">
        <v>17</v>
      </c>
      <c r="D119" s="2340" t="s">
        <v>18</v>
      </c>
      <c r="E119" s="2325" t="s">
        <v>19</v>
      </c>
      <c r="F119" s="2324" t="s">
        <v>18</v>
      </c>
      <c r="G119" s="2001" t="s">
        <v>19</v>
      </c>
      <c r="H119" s="2324" t="s">
        <v>18</v>
      </c>
      <c r="I119" s="2001" t="s">
        <v>19</v>
      </c>
      <c r="J119" s="2324" t="s">
        <v>18</v>
      </c>
      <c r="K119" s="2001" t="s">
        <v>19</v>
      </c>
      <c r="L119" s="2322" t="s">
        <v>18</v>
      </c>
      <c r="M119" s="2001" t="s">
        <v>19</v>
      </c>
      <c r="N119" s="2324" t="s">
        <v>18</v>
      </c>
      <c r="O119" s="2001" t="s">
        <v>19</v>
      </c>
      <c r="P119" s="2324" t="s">
        <v>18</v>
      </c>
      <c r="Q119" s="2001" t="s">
        <v>19</v>
      </c>
      <c r="R119" s="2324" t="s">
        <v>18</v>
      </c>
      <c r="S119" s="2351" t="s">
        <v>19</v>
      </c>
      <c r="T119" s="2324" t="s">
        <v>18</v>
      </c>
      <c r="U119" s="2001" t="s">
        <v>19</v>
      </c>
      <c r="V119" s="2324" t="s">
        <v>18</v>
      </c>
      <c r="W119" s="2001" t="s">
        <v>19</v>
      </c>
      <c r="X119" s="2324" t="s">
        <v>18</v>
      </c>
      <c r="Y119" s="2001" t="s">
        <v>19</v>
      </c>
      <c r="Z119" s="2352" t="s">
        <v>18</v>
      </c>
      <c r="AA119" s="1672" t="s">
        <v>19</v>
      </c>
      <c r="AY119" s="9"/>
      <c r="AZ119" s="9"/>
    </row>
    <row r="120" spans="1:130" x14ac:dyDescent="0.25">
      <c r="A120" s="4181" t="s">
        <v>151</v>
      </c>
      <c r="B120" s="2261" t="s">
        <v>152</v>
      </c>
      <c r="C120" s="2353">
        <f t="shared" ref="C120:C149" si="14">SUM(D120+E120)</f>
        <v>0</v>
      </c>
      <c r="D120" s="325">
        <f>SUM(F120+H120+J120+L120+N120+P120+R120+T120+V120+X120+Z120)</f>
        <v>0</v>
      </c>
      <c r="E120" s="2354">
        <f>SUM(G120+I120+K120+M120+O120+Q120+S120+U120+W120+Y120+AA120)</f>
        <v>0</v>
      </c>
      <c r="F120" s="2247"/>
      <c r="G120" s="2350"/>
      <c r="H120" s="2247"/>
      <c r="I120" s="2262"/>
      <c r="J120" s="2247"/>
      <c r="K120" s="2262"/>
      <c r="L120" s="2355"/>
      <c r="M120" s="2262"/>
      <c r="N120" s="2247"/>
      <c r="O120" s="2262"/>
      <c r="P120" s="2247"/>
      <c r="Q120" s="2262"/>
      <c r="R120" s="2247"/>
      <c r="S120" s="2262"/>
      <c r="T120" s="2247"/>
      <c r="U120" s="2262"/>
      <c r="V120" s="2345"/>
      <c r="W120" s="2262"/>
      <c r="X120" s="2345"/>
      <c r="Y120" s="2262"/>
      <c r="Z120" s="2349"/>
      <c r="AA120" s="2356"/>
      <c r="AB120" s="9"/>
      <c r="AY120" s="9"/>
      <c r="AZ120" s="9"/>
    </row>
    <row r="121" spans="1:130" x14ac:dyDescent="0.25">
      <c r="A121" s="3263"/>
      <c r="B121" s="65" t="s">
        <v>153</v>
      </c>
      <c r="C121" s="265">
        <f t="shared" si="14"/>
        <v>0</v>
      </c>
      <c r="D121" s="329">
        <f t="shared" ref="D121:E149" si="15">SUM(F121+H121+J121+L121+N121+P121+R121+T121+V121+X121+Z121)</f>
        <v>0</v>
      </c>
      <c r="E121" s="330">
        <f t="shared" si="15"/>
        <v>0</v>
      </c>
      <c r="F121" s="69"/>
      <c r="G121" s="73"/>
      <c r="H121" s="69"/>
      <c r="I121" s="70"/>
      <c r="J121" s="69"/>
      <c r="K121" s="70"/>
      <c r="L121" s="331"/>
      <c r="M121" s="70"/>
      <c r="N121" s="69"/>
      <c r="O121" s="70"/>
      <c r="P121" s="69"/>
      <c r="Q121" s="70"/>
      <c r="R121" s="69"/>
      <c r="S121" s="70"/>
      <c r="T121" s="69"/>
      <c r="U121" s="70"/>
      <c r="V121" s="71"/>
      <c r="W121" s="70"/>
      <c r="X121" s="71"/>
      <c r="Y121" s="70"/>
      <c r="Z121" s="332"/>
      <c r="AA121" s="333"/>
      <c r="AB121" s="9"/>
      <c r="AY121" s="9"/>
      <c r="AZ121" s="9"/>
    </row>
    <row r="122" spans="1:130" x14ac:dyDescent="0.25">
      <c r="A122" s="3263"/>
      <c r="B122" s="1997" t="s">
        <v>154</v>
      </c>
      <c r="C122" s="265">
        <f t="shared" si="14"/>
        <v>0</v>
      </c>
      <c r="D122" s="329">
        <f t="shared" si="15"/>
        <v>0</v>
      </c>
      <c r="E122" s="330">
        <f t="shared" si="15"/>
        <v>0</v>
      </c>
      <c r="F122" s="69"/>
      <c r="G122" s="73"/>
      <c r="H122" s="69"/>
      <c r="I122" s="70"/>
      <c r="J122" s="69"/>
      <c r="K122" s="70"/>
      <c r="L122" s="331"/>
      <c r="M122" s="70"/>
      <c r="N122" s="69"/>
      <c r="O122" s="70"/>
      <c r="P122" s="69"/>
      <c r="Q122" s="70"/>
      <c r="R122" s="69"/>
      <c r="S122" s="70"/>
      <c r="T122" s="69"/>
      <c r="U122" s="70"/>
      <c r="V122" s="71"/>
      <c r="W122" s="70"/>
      <c r="X122" s="71"/>
      <c r="Y122" s="70"/>
      <c r="Z122" s="332"/>
      <c r="AA122" s="333"/>
      <c r="AB122" s="9"/>
      <c r="AY122" s="9"/>
      <c r="AZ122" s="9"/>
    </row>
    <row r="123" spans="1:130" x14ac:dyDescent="0.25">
      <c r="A123" s="3264"/>
      <c r="B123" s="1997" t="s">
        <v>155</v>
      </c>
      <c r="C123" s="334">
        <f t="shared" si="14"/>
        <v>0</v>
      </c>
      <c r="D123" s="335">
        <f t="shared" si="15"/>
        <v>0</v>
      </c>
      <c r="E123" s="336">
        <f t="shared" si="15"/>
        <v>0</v>
      </c>
      <c r="F123" s="69"/>
      <c r="G123" s="73"/>
      <c r="H123" s="69"/>
      <c r="I123" s="70"/>
      <c r="J123" s="69"/>
      <c r="K123" s="70"/>
      <c r="L123" s="331"/>
      <c r="M123" s="70"/>
      <c r="N123" s="69"/>
      <c r="O123" s="70"/>
      <c r="P123" s="69"/>
      <c r="Q123" s="70"/>
      <c r="R123" s="69"/>
      <c r="S123" s="70"/>
      <c r="T123" s="69"/>
      <c r="U123" s="70"/>
      <c r="V123" s="71"/>
      <c r="W123" s="70"/>
      <c r="X123" s="71"/>
      <c r="Y123" s="70"/>
      <c r="Z123" s="332"/>
      <c r="AA123" s="333"/>
      <c r="AB123" s="9"/>
      <c r="AY123" s="9"/>
      <c r="AZ123" s="9"/>
    </row>
    <row r="124" spans="1:130" x14ac:dyDescent="0.25">
      <c r="A124" s="3265"/>
      <c r="B124" s="78" t="s">
        <v>156</v>
      </c>
      <c r="C124" s="270">
        <f t="shared" si="14"/>
        <v>0</v>
      </c>
      <c r="D124" s="338">
        <f t="shared" si="15"/>
        <v>0</v>
      </c>
      <c r="E124" s="339">
        <f t="shared" si="15"/>
        <v>0</v>
      </c>
      <c r="F124" s="47"/>
      <c r="G124" s="48"/>
      <c r="H124" s="47"/>
      <c r="I124" s="80"/>
      <c r="J124" s="47"/>
      <c r="K124" s="80"/>
      <c r="L124" s="309"/>
      <c r="M124" s="80"/>
      <c r="N124" s="47"/>
      <c r="O124" s="80"/>
      <c r="P124" s="47"/>
      <c r="Q124" s="80"/>
      <c r="R124" s="47"/>
      <c r="S124" s="80"/>
      <c r="T124" s="47"/>
      <c r="U124" s="80"/>
      <c r="V124" s="81"/>
      <c r="W124" s="80"/>
      <c r="X124" s="81"/>
      <c r="Y124" s="80"/>
      <c r="Z124" s="340"/>
      <c r="AA124" s="341"/>
      <c r="AB124" s="9"/>
      <c r="AY124" s="9"/>
      <c r="AZ124" s="9"/>
    </row>
    <row r="125" spans="1:130" x14ac:dyDescent="0.25">
      <c r="A125" s="4181" t="s">
        <v>157</v>
      </c>
      <c r="B125" s="2261" t="s">
        <v>152</v>
      </c>
      <c r="C125" s="2353">
        <f t="shared" si="14"/>
        <v>0</v>
      </c>
      <c r="D125" s="325">
        <f t="shared" si="15"/>
        <v>0</v>
      </c>
      <c r="E125" s="2354">
        <f t="shared" si="15"/>
        <v>0</v>
      </c>
      <c r="F125" s="2247"/>
      <c r="G125" s="2350"/>
      <c r="H125" s="2247"/>
      <c r="I125" s="2262"/>
      <c r="J125" s="2247"/>
      <c r="K125" s="2262"/>
      <c r="L125" s="2355"/>
      <c r="M125" s="2262"/>
      <c r="N125" s="2247"/>
      <c r="O125" s="2262"/>
      <c r="P125" s="2247"/>
      <c r="Q125" s="2262"/>
      <c r="R125" s="2247"/>
      <c r="S125" s="2262"/>
      <c r="T125" s="2247"/>
      <c r="U125" s="2262"/>
      <c r="V125" s="2345"/>
      <c r="W125" s="2262"/>
      <c r="X125" s="2345"/>
      <c r="Y125" s="2262"/>
      <c r="Z125" s="2349"/>
      <c r="AA125" s="2356"/>
      <c r="AB125" s="9"/>
      <c r="AY125" s="9"/>
      <c r="AZ125" s="9"/>
    </row>
    <row r="126" spans="1:130" x14ac:dyDescent="0.25">
      <c r="A126" s="3263"/>
      <c r="B126" s="65" t="s">
        <v>153</v>
      </c>
      <c r="C126" s="265">
        <f t="shared" si="14"/>
        <v>0</v>
      </c>
      <c r="D126" s="329">
        <f t="shared" si="15"/>
        <v>0</v>
      </c>
      <c r="E126" s="330">
        <f t="shared" si="15"/>
        <v>0</v>
      </c>
      <c r="F126" s="69"/>
      <c r="G126" s="73"/>
      <c r="H126" s="69"/>
      <c r="I126" s="70"/>
      <c r="J126" s="69"/>
      <c r="K126" s="70"/>
      <c r="L126" s="331"/>
      <c r="M126" s="70"/>
      <c r="N126" s="69"/>
      <c r="O126" s="70"/>
      <c r="P126" s="69"/>
      <c r="Q126" s="70"/>
      <c r="R126" s="69"/>
      <c r="S126" s="70"/>
      <c r="T126" s="69"/>
      <c r="U126" s="70"/>
      <c r="V126" s="71"/>
      <c r="W126" s="70"/>
      <c r="X126" s="71"/>
      <c r="Y126" s="70"/>
      <c r="Z126" s="332"/>
      <c r="AA126" s="333"/>
      <c r="AB126" s="9"/>
      <c r="AY126" s="9"/>
      <c r="AZ126" s="9"/>
    </row>
    <row r="127" spans="1:130" x14ac:dyDescent="0.25">
      <c r="A127" s="3263"/>
      <c r="B127" s="1997" t="s">
        <v>154</v>
      </c>
      <c r="C127" s="265">
        <f t="shared" si="14"/>
        <v>0</v>
      </c>
      <c r="D127" s="329">
        <f t="shared" si="15"/>
        <v>0</v>
      </c>
      <c r="E127" s="330">
        <f t="shared" si="15"/>
        <v>0</v>
      </c>
      <c r="F127" s="69"/>
      <c r="G127" s="73"/>
      <c r="H127" s="69"/>
      <c r="I127" s="70"/>
      <c r="J127" s="69"/>
      <c r="K127" s="70"/>
      <c r="L127" s="331"/>
      <c r="M127" s="70"/>
      <c r="N127" s="69"/>
      <c r="O127" s="70"/>
      <c r="P127" s="69"/>
      <c r="Q127" s="70"/>
      <c r="R127" s="69"/>
      <c r="S127" s="70"/>
      <c r="T127" s="69"/>
      <c r="U127" s="70"/>
      <c r="V127" s="71"/>
      <c r="W127" s="70"/>
      <c r="X127" s="71"/>
      <c r="Y127" s="70"/>
      <c r="Z127" s="332"/>
      <c r="AA127" s="333"/>
      <c r="AB127" s="9"/>
      <c r="AY127" s="9"/>
      <c r="AZ127" s="9"/>
    </row>
    <row r="128" spans="1:130" x14ac:dyDescent="0.25">
      <c r="A128" s="3264"/>
      <c r="B128" s="1997" t="s">
        <v>155</v>
      </c>
      <c r="C128" s="334">
        <f t="shared" si="14"/>
        <v>0</v>
      </c>
      <c r="D128" s="335">
        <f t="shared" si="15"/>
        <v>0</v>
      </c>
      <c r="E128" s="336">
        <f t="shared" si="15"/>
        <v>0</v>
      </c>
      <c r="F128" s="69"/>
      <c r="G128" s="73"/>
      <c r="H128" s="69"/>
      <c r="I128" s="70"/>
      <c r="J128" s="69"/>
      <c r="K128" s="70"/>
      <c r="L128" s="331"/>
      <c r="M128" s="70"/>
      <c r="N128" s="69"/>
      <c r="O128" s="70"/>
      <c r="P128" s="69"/>
      <c r="Q128" s="70"/>
      <c r="R128" s="69"/>
      <c r="S128" s="70"/>
      <c r="T128" s="69"/>
      <c r="U128" s="70"/>
      <c r="V128" s="71"/>
      <c r="W128" s="70"/>
      <c r="X128" s="71"/>
      <c r="Y128" s="70"/>
      <c r="Z128" s="332"/>
      <c r="AA128" s="333"/>
      <c r="AB128" s="9"/>
      <c r="AY128" s="9"/>
      <c r="AZ128" s="9"/>
    </row>
    <row r="129" spans="1:52" s="12" customFormat="1" x14ac:dyDescent="0.25">
      <c r="A129" s="3265"/>
      <c r="B129" s="78" t="s">
        <v>156</v>
      </c>
      <c r="C129" s="270">
        <f t="shared" si="14"/>
        <v>0</v>
      </c>
      <c r="D129" s="338">
        <f t="shared" si="15"/>
        <v>0</v>
      </c>
      <c r="E129" s="339">
        <f t="shared" si="15"/>
        <v>0</v>
      </c>
      <c r="F129" s="47"/>
      <c r="G129" s="48"/>
      <c r="H129" s="47"/>
      <c r="I129" s="80"/>
      <c r="J129" s="47"/>
      <c r="K129" s="80"/>
      <c r="L129" s="309"/>
      <c r="M129" s="80"/>
      <c r="N129" s="47"/>
      <c r="O129" s="80"/>
      <c r="P129" s="47"/>
      <c r="Q129" s="80"/>
      <c r="R129" s="47"/>
      <c r="S129" s="80"/>
      <c r="T129" s="47"/>
      <c r="U129" s="80"/>
      <c r="V129" s="81"/>
      <c r="W129" s="80"/>
      <c r="X129" s="81"/>
      <c r="Y129" s="80"/>
      <c r="Z129" s="340"/>
      <c r="AA129" s="341"/>
      <c r="AB129" s="9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9"/>
      <c r="AZ129" s="9"/>
    </row>
    <row r="130" spans="1:52" s="12" customFormat="1" x14ac:dyDescent="0.25">
      <c r="A130" s="4176" t="s">
        <v>158</v>
      </c>
      <c r="B130" s="2261" t="s">
        <v>152</v>
      </c>
      <c r="C130" s="2353">
        <f t="shared" si="14"/>
        <v>0</v>
      </c>
      <c r="D130" s="325">
        <f t="shared" si="15"/>
        <v>0</v>
      </c>
      <c r="E130" s="2354">
        <f t="shared" si="15"/>
        <v>0</v>
      </c>
      <c r="F130" s="2247"/>
      <c r="G130" s="2350"/>
      <c r="H130" s="2247"/>
      <c r="I130" s="2262"/>
      <c r="J130" s="2247"/>
      <c r="K130" s="2262"/>
      <c r="L130" s="2355"/>
      <c r="M130" s="2262"/>
      <c r="N130" s="2247"/>
      <c r="O130" s="2262"/>
      <c r="P130" s="2247"/>
      <c r="Q130" s="2262"/>
      <c r="R130" s="2247"/>
      <c r="S130" s="2262"/>
      <c r="T130" s="2247"/>
      <c r="U130" s="2262"/>
      <c r="V130" s="2345"/>
      <c r="W130" s="2262"/>
      <c r="X130" s="2345"/>
      <c r="Y130" s="2262"/>
      <c r="Z130" s="2349"/>
      <c r="AA130" s="2356"/>
      <c r="AB130" s="9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9"/>
      <c r="AZ130" s="9"/>
    </row>
    <row r="131" spans="1:52" s="12" customFormat="1" x14ac:dyDescent="0.25">
      <c r="A131" s="3188"/>
      <c r="B131" s="65" t="s">
        <v>153</v>
      </c>
      <c r="C131" s="265">
        <f t="shared" si="14"/>
        <v>0</v>
      </c>
      <c r="D131" s="329">
        <f t="shared" si="15"/>
        <v>0</v>
      </c>
      <c r="E131" s="330">
        <f t="shared" si="15"/>
        <v>0</v>
      </c>
      <c r="F131" s="69"/>
      <c r="G131" s="73"/>
      <c r="H131" s="69"/>
      <c r="I131" s="70"/>
      <c r="J131" s="69"/>
      <c r="K131" s="70"/>
      <c r="L131" s="331"/>
      <c r="M131" s="70"/>
      <c r="N131" s="69"/>
      <c r="O131" s="70"/>
      <c r="P131" s="69"/>
      <c r="Q131" s="70"/>
      <c r="R131" s="69"/>
      <c r="S131" s="70"/>
      <c r="T131" s="69"/>
      <c r="U131" s="70"/>
      <c r="V131" s="71"/>
      <c r="W131" s="70"/>
      <c r="X131" s="71"/>
      <c r="Y131" s="70"/>
      <c r="Z131" s="332"/>
      <c r="AA131" s="333"/>
      <c r="AB131" s="9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9"/>
      <c r="AZ131" s="9"/>
    </row>
    <row r="132" spans="1:52" s="12" customFormat="1" x14ac:dyDescent="0.25">
      <c r="A132" s="3188"/>
      <c r="B132" s="1997" t="s">
        <v>154</v>
      </c>
      <c r="C132" s="265">
        <f t="shared" si="14"/>
        <v>0</v>
      </c>
      <c r="D132" s="329">
        <f t="shared" si="15"/>
        <v>0</v>
      </c>
      <c r="E132" s="330">
        <f t="shared" si="15"/>
        <v>0</v>
      </c>
      <c r="F132" s="69"/>
      <c r="G132" s="73"/>
      <c r="H132" s="69"/>
      <c r="I132" s="70"/>
      <c r="J132" s="69"/>
      <c r="K132" s="70"/>
      <c r="L132" s="331"/>
      <c r="M132" s="70"/>
      <c r="N132" s="69"/>
      <c r="O132" s="70"/>
      <c r="P132" s="69"/>
      <c r="Q132" s="70"/>
      <c r="R132" s="69"/>
      <c r="S132" s="70"/>
      <c r="T132" s="69"/>
      <c r="U132" s="70"/>
      <c r="V132" s="71"/>
      <c r="W132" s="70"/>
      <c r="X132" s="71"/>
      <c r="Y132" s="70"/>
      <c r="Z132" s="332"/>
      <c r="AA132" s="333"/>
      <c r="AB132" s="9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9"/>
      <c r="AZ132" s="9"/>
    </row>
    <row r="133" spans="1:52" s="12" customFormat="1" x14ac:dyDescent="0.25">
      <c r="A133" s="3188"/>
      <c r="B133" s="1997" t="s">
        <v>155</v>
      </c>
      <c r="C133" s="334">
        <f t="shared" si="14"/>
        <v>0</v>
      </c>
      <c r="D133" s="335">
        <f t="shared" si="15"/>
        <v>0</v>
      </c>
      <c r="E133" s="336">
        <f t="shared" si="15"/>
        <v>0</v>
      </c>
      <c r="F133" s="69"/>
      <c r="G133" s="73"/>
      <c r="H133" s="69"/>
      <c r="I133" s="70"/>
      <c r="J133" s="69"/>
      <c r="K133" s="70"/>
      <c r="L133" s="331"/>
      <c r="M133" s="70"/>
      <c r="N133" s="69"/>
      <c r="O133" s="70"/>
      <c r="P133" s="69"/>
      <c r="Q133" s="70"/>
      <c r="R133" s="69"/>
      <c r="S133" s="70"/>
      <c r="T133" s="69"/>
      <c r="U133" s="70"/>
      <c r="V133" s="71"/>
      <c r="W133" s="70"/>
      <c r="X133" s="71"/>
      <c r="Y133" s="70"/>
      <c r="Z133" s="332"/>
      <c r="AA133" s="333"/>
      <c r="AB133" s="9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9"/>
      <c r="AZ133" s="9"/>
    </row>
    <row r="134" spans="1:52" s="12" customFormat="1" x14ac:dyDescent="0.25">
      <c r="A134" s="4177"/>
      <c r="B134" s="78" t="s">
        <v>156</v>
      </c>
      <c r="C134" s="270">
        <f t="shared" si="14"/>
        <v>0</v>
      </c>
      <c r="D134" s="338">
        <f t="shared" si="15"/>
        <v>0</v>
      </c>
      <c r="E134" s="339">
        <f t="shared" si="15"/>
        <v>0</v>
      </c>
      <c r="F134" s="47"/>
      <c r="G134" s="48"/>
      <c r="H134" s="47"/>
      <c r="I134" s="80"/>
      <c r="J134" s="47"/>
      <c r="K134" s="80"/>
      <c r="L134" s="309"/>
      <c r="M134" s="80"/>
      <c r="N134" s="47"/>
      <c r="O134" s="80"/>
      <c r="P134" s="47"/>
      <c r="Q134" s="80"/>
      <c r="R134" s="47"/>
      <c r="S134" s="80"/>
      <c r="T134" s="47"/>
      <c r="U134" s="80"/>
      <c r="V134" s="81"/>
      <c r="W134" s="80"/>
      <c r="X134" s="81"/>
      <c r="Y134" s="80"/>
      <c r="Z134" s="340"/>
      <c r="AA134" s="341"/>
      <c r="AB134" s="9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9"/>
      <c r="AZ134" s="9"/>
    </row>
    <row r="135" spans="1:52" s="12" customFormat="1" x14ac:dyDescent="0.25">
      <c r="A135" s="4181" t="s">
        <v>159</v>
      </c>
      <c r="B135" s="2261" t="s">
        <v>152</v>
      </c>
      <c r="C135" s="2353">
        <f t="shared" si="14"/>
        <v>0</v>
      </c>
      <c r="D135" s="325">
        <f t="shared" si="15"/>
        <v>0</v>
      </c>
      <c r="E135" s="2354">
        <f t="shared" si="15"/>
        <v>0</v>
      </c>
      <c r="F135" s="2247"/>
      <c r="G135" s="2350"/>
      <c r="H135" s="2247"/>
      <c r="I135" s="2262"/>
      <c r="J135" s="2247"/>
      <c r="K135" s="2262"/>
      <c r="L135" s="2355"/>
      <c r="M135" s="2262"/>
      <c r="N135" s="2247"/>
      <c r="O135" s="2262"/>
      <c r="P135" s="2247"/>
      <c r="Q135" s="2262"/>
      <c r="R135" s="2247"/>
      <c r="S135" s="2262"/>
      <c r="T135" s="2247"/>
      <c r="U135" s="2262"/>
      <c r="V135" s="2345"/>
      <c r="W135" s="2262"/>
      <c r="X135" s="2345"/>
      <c r="Y135" s="2262"/>
      <c r="Z135" s="2349"/>
      <c r="AA135" s="2356"/>
      <c r="AB135" s="9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9"/>
      <c r="AZ135" s="9"/>
    </row>
    <row r="136" spans="1:52" s="12" customFormat="1" x14ac:dyDescent="0.25">
      <c r="A136" s="3263"/>
      <c r="B136" s="65" t="s">
        <v>153</v>
      </c>
      <c r="C136" s="265">
        <f t="shared" si="14"/>
        <v>0</v>
      </c>
      <c r="D136" s="329">
        <f t="shared" si="15"/>
        <v>0</v>
      </c>
      <c r="E136" s="330">
        <f t="shared" si="15"/>
        <v>0</v>
      </c>
      <c r="F136" s="69"/>
      <c r="G136" s="73"/>
      <c r="H136" s="69"/>
      <c r="I136" s="70"/>
      <c r="J136" s="69"/>
      <c r="K136" s="70"/>
      <c r="L136" s="331"/>
      <c r="M136" s="70"/>
      <c r="N136" s="69"/>
      <c r="O136" s="70"/>
      <c r="P136" s="69"/>
      <c r="Q136" s="70"/>
      <c r="R136" s="69"/>
      <c r="S136" s="70"/>
      <c r="T136" s="69"/>
      <c r="U136" s="70"/>
      <c r="V136" s="71"/>
      <c r="W136" s="70"/>
      <c r="X136" s="71"/>
      <c r="Y136" s="70"/>
      <c r="Z136" s="332"/>
      <c r="AA136" s="333"/>
      <c r="AB136" s="9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9"/>
      <c r="AZ136" s="9"/>
    </row>
    <row r="137" spans="1:52" s="12" customFormat="1" x14ac:dyDescent="0.25">
      <c r="A137" s="3263"/>
      <c r="B137" s="1997" t="s">
        <v>154</v>
      </c>
      <c r="C137" s="265">
        <f t="shared" si="14"/>
        <v>0</v>
      </c>
      <c r="D137" s="329">
        <f t="shared" si="15"/>
        <v>0</v>
      </c>
      <c r="E137" s="330">
        <f t="shared" si="15"/>
        <v>0</v>
      </c>
      <c r="F137" s="69"/>
      <c r="G137" s="73"/>
      <c r="H137" s="69"/>
      <c r="I137" s="70"/>
      <c r="J137" s="69"/>
      <c r="K137" s="70"/>
      <c r="L137" s="331"/>
      <c r="M137" s="70"/>
      <c r="N137" s="69"/>
      <c r="O137" s="70"/>
      <c r="P137" s="69"/>
      <c r="Q137" s="70"/>
      <c r="R137" s="69"/>
      <c r="S137" s="70"/>
      <c r="T137" s="69"/>
      <c r="U137" s="70"/>
      <c r="V137" s="71"/>
      <c r="W137" s="70"/>
      <c r="X137" s="71"/>
      <c r="Y137" s="70"/>
      <c r="Z137" s="332"/>
      <c r="AA137" s="333"/>
      <c r="AB137" s="9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9"/>
      <c r="AZ137" s="9"/>
    </row>
    <row r="138" spans="1:52" s="12" customFormat="1" x14ac:dyDescent="0.25">
      <c r="A138" s="3264"/>
      <c r="B138" s="1997" t="s">
        <v>155</v>
      </c>
      <c r="C138" s="334">
        <f t="shared" si="14"/>
        <v>0</v>
      </c>
      <c r="D138" s="335">
        <f t="shared" si="15"/>
        <v>0</v>
      </c>
      <c r="E138" s="336">
        <f t="shared" si="15"/>
        <v>0</v>
      </c>
      <c r="F138" s="69"/>
      <c r="G138" s="73"/>
      <c r="H138" s="69"/>
      <c r="I138" s="70"/>
      <c r="J138" s="69"/>
      <c r="K138" s="70"/>
      <c r="L138" s="331"/>
      <c r="M138" s="70"/>
      <c r="N138" s="69"/>
      <c r="O138" s="70"/>
      <c r="P138" s="69"/>
      <c r="Q138" s="70"/>
      <c r="R138" s="69"/>
      <c r="S138" s="70"/>
      <c r="T138" s="69"/>
      <c r="U138" s="70"/>
      <c r="V138" s="71"/>
      <c r="W138" s="70"/>
      <c r="X138" s="71"/>
      <c r="Y138" s="70"/>
      <c r="Z138" s="332"/>
      <c r="AA138" s="333"/>
      <c r="AB138" s="9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9"/>
      <c r="AZ138" s="9"/>
    </row>
    <row r="139" spans="1:52" s="12" customFormat="1" x14ac:dyDescent="0.25">
      <c r="A139" s="3265"/>
      <c r="B139" s="78" t="s">
        <v>156</v>
      </c>
      <c r="C139" s="270">
        <f t="shared" si="14"/>
        <v>0</v>
      </c>
      <c r="D139" s="338">
        <f t="shared" si="15"/>
        <v>0</v>
      </c>
      <c r="E139" s="339">
        <f t="shared" si="15"/>
        <v>0</v>
      </c>
      <c r="F139" s="47"/>
      <c r="G139" s="48"/>
      <c r="H139" s="47"/>
      <c r="I139" s="80"/>
      <c r="J139" s="47"/>
      <c r="K139" s="80"/>
      <c r="L139" s="309"/>
      <c r="M139" s="80"/>
      <c r="N139" s="47"/>
      <c r="O139" s="80"/>
      <c r="P139" s="47"/>
      <c r="Q139" s="80"/>
      <c r="R139" s="47"/>
      <c r="S139" s="80"/>
      <c r="T139" s="47"/>
      <c r="U139" s="80"/>
      <c r="V139" s="81"/>
      <c r="W139" s="80"/>
      <c r="X139" s="81"/>
      <c r="Y139" s="80"/>
      <c r="Z139" s="340"/>
      <c r="AA139" s="341"/>
      <c r="AB139" s="9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9"/>
      <c r="AZ139" s="9"/>
    </row>
    <row r="140" spans="1:52" s="12" customFormat="1" x14ac:dyDescent="0.25">
      <c r="A140" s="4181" t="s">
        <v>160</v>
      </c>
      <c r="B140" s="2261" t="s">
        <v>152</v>
      </c>
      <c r="C140" s="2353">
        <f t="shared" si="14"/>
        <v>0</v>
      </c>
      <c r="D140" s="325">
        <f t="shared" si="15"/>
        <v>0</v>
      </c>
      <c r="E140" s="2354">
        <f t="shared" si="15"/>
        <v>0</v>
      </c>
      <c r="F140" s="2247"/>
      <c r="G140" s="2350"/>
      <c r="H140" s="2247"/>
      <c r="I140" s="2262"/>
      <c r="J140" s="2247"/>
      <c r="K140" s="2262"/>
      <c r="L140" s="2355"/>
      <c r="M140" s="2262"/>
      <c r="N140" s="2247"/>
      <c r="O140" s="2262"/>
      <c r="P140" s="2247"/>
      <c r="Q140" s="2262"/>
      <c r="R140" s="2247"/>
      <c r="S140" s="2262"/>
      <c r="T140" s="2247"/>
      <c r="U140" s="2262"/>
      <c r="V140" s="2345"/>
      <c r="W140" s="2262"/>
      <c r="X140" s="2345"/>
      <c r="Y140" s="2262"/>
      <c r="Z140" s="2349"/>
      <c r="AA140" s="2356"/>
      <c r="AB140" s="9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9"/>
      <c r="AZ140" s="9"/>
    </row>
    <row r="141" spans="1:52" s="12" customFormat="1" x14ac:dyDescent="0.25">
      <c r="A141" s="3263"/>
      <c r="B141" s="65" t="s">
        <v>153</v>
      </c>
      <c r="C141" s="265">
        <f t="shared" si="14"/>
        <v>0</v>
      </c>
      <c r="D141" s="329">
        <f t="shared" si="15"/>
        <v>0</v>
      </c>
      <c r="E141" s="330">
        <f t="shared" si="15"/>
        <v>0</v>
      </c>
      <c r="F141" s="69"/>
      <c r="G141" s="73"/>
      <c r="H141" s="69"/>
      <c r="I141" s="70"/>
      <c r="J141" s="69"/>
      <c r="K141" s="70"/>
      <c r="L141" s="331"/>
      <c r="M141" s="70"/>
      <c r="N141" s="69"/>
      <c r="O141" s="70"/>
      <c r="P141" s="69"/>
      <c r="Q141" s="70"/>
      <c r="R141" s="69"/>
      <c r="S141" s="70"/>
      <c r="T141" s="69"/>
      <c r="U141" s="70"/>
      <c r="V141" s="71"/>
      <c r="W141" s="70"/>
      <c r="X141" s="71"/>
      <c r="Y141" s="70"/>
      <c r="Z141" s="332"/>
      <c r="AA141" s="333"/>
      <c r="AB141" s="9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9"/>
      <c r="AZ141" s="9"/>
    </row>
    <row r="142" spans="1:52" s="12" customFormat="1" x14ac:dyDescent="0.25">
      <c r="A142" s="3263"/>
      <c r="B142" s="1997" t="s">
        <v>154</v>
      </c>
      <c r="C142" s="265">
        <f t="shared" si="14"/>
        <v>0</v>
      </c>
      <c r="D142" s="329">
        <f t="shared" si="15"/>
        <v>0</v>
      </c>
      <c r="E142" s="330">
        <f t="shared" si="15"/>
        <v>0</v>
      </c>
      <c r="F142" s="69"/>
      <c r="G142" s="73"/>
      <c r="H142" s="69"/>
      <c r="I142" s="70"/>
      <c r="J142" s="69"/>
      <c r="K142" s="70"/>
      <c r="L142" s="331"/>
      <c r="M142" s="70"/>
      <c r="N142" s="69"/>
      <c r="O142" s="70"/>
      <c r="P142" s="69"/>
      <c r="Q142" s="70"/>
      <c r="R142" s="69"/>
      <c r="S142" s="70"/>
      <c r="T142" s="69"/>
      <c r="U142" s="70"/>
      <c r="V142" s="71"/>
      <c r="W142" s="70"/>
      <c r="X142" s="71"/>
      <c r="Y142" s="70"/>
      <c r="Z142" s="332"/>
      <c r="AA142" s="333"/>
      <c r="AB142" s="9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9"/>
      <c r="AZ142" s="9"/>
    </row>
    <row r="143" spans="1:52" s="12" customFormat="1" x14ac:dyDescent="0.25">
      <c r="A143" s="3264"/>
      <c r="B143" s="1997" t="s">
        <v>155</v>
      </c>
      <c r="C143" s="334">
        <f t="shared" si="14"/>
        <v>0</v>
      </c>
      <c r="D143" s="335">
        <f t="shared" si="15"/>
        <v>0</v>
      </c>
      <c r="E143" s="336">
        <f t="shared" si="15"/>
        <v>0</v>
      </c>
      <c r="F143" s="69"/>
      <c r="G143" s="73"/>
      <c r="H143" s="69"/>
      <c r="I143" s="70"/>
      <c r="J143" s="69"/>
      <c r="K143" s="70"/>
      <c r="L143" s="331"/>
      <c r="M143" s="70"/>
      <c r="N143" s="69"/>
      <c r="O143" s="70"/>
      <c r="P143" s="69"/>
      <c r="Q143" s="70"/>
      <c r="R143" s="69"/>
      <c r="S143" s="70"/>
      <c r="T143" s="69"/>
      <c r="U143" s="70"/>
      <c r="V143" s="71"/>
      <c r="W143" s="70"/>
      <c r="X143" s="71"/>
      <c r="Y143" s="70"/>
      <c r="Z143" s="332"/>
      <c r="AA143" s="333"/>
      <c r="AB143" s="9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9"/>
      <c r="AZ143" s="9"/>
    </row>
    <row r="144" spans="1:52" s="12" customFormat="1" x14ac:dyDescent="0.25">
      <c r="A144" s="3265"/>
      <c r="B144" s="78" t="s">
        <v>156</v>
      </c>
      <c r="C144" s="270">
        <f t="shared" si="14"/>
        <v>0</v>
      </c>
      <c r="D144" s="338">
        <f t="shared" si="15"/>
        <v>0</v>
      </c>
      <c r="E144" s="339">
        <f t="shared" si="15"/>
        <v>0</v>
      </c>
      <c r="F144" s="47"/>
      <c r="G144" s="48"/>
      <c r="H144" s="47"/>
      <c r="I144" s="80"/>
      <c r="J144" s="47"/>
      <c r="K144" s="80"/>
      <c r="L144" s="309"/>
      <c r="M144" s="80"/>
      <c r="N144" s="47"/>
      <c r="O144" s="80"/>
      <c r="P144" s="47"/>
      <c r="Q144" s="80"/>
      <c r="R144" s="47"/>
      <c r="S144" s="80"/>
      <c r="T144" s="47"/>
      <c r="U144" s="80"/>
      <c r="V144" s="81"/>
      <c r="W144" s="80"/>
      <c r="X144" s="81"/>
      <c r="Y144" s="80"/>
      <c r="Z144" s="340"/>
      <c r="AA144" s="341"/>
      <c r="AB144" s="9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9"/>
      <c r="AZ144" s="9"/>
    </row>
    <row r="145" spans="1:52" s="12" customFormat="1" x14ac:dyDescent="0.25">
      <c r="A145" s="4176" t="s">
        <v>161</v>
      </c>
      <c r="B145" s="2261" t="s">
        <v>152</v>
      </c>
      <c r="C145" s="2353">
        <f t="shared" si="14"/>
        <v>0</v>
      </c>
      <c r="D145" s="325">
        <f t="shared" si="15"/>
        <v>0</v>
      </c>
      <c r="E145" s="2354">
        <f t="shared" si="15"/>
        <v>0</v>
      </c>
      <c r="F145" s="2247"/>
      <c r="G145" s="2350"/>
      <c r="H145" s="2247"/>
      <c r="I145" s="2262"/>
      <c r="J145" s="2247"/>
      <c r="K145" s="2262"/>
      <c r="L145" s="2355"/>
      <c r="M145" s="2262"/>
      <c r="N145" s="2247"/>
      <c r="O145" s="2262"/>
      <c r="P145" s="2247"/>
      <c r="Q145" s="2262"/>
      <c r="R145" s="2247"/>
      <c r="S145" s="2262"/>
      <c r="T145" s="2247"/>
      <c r="U145" s="2262"/>
      <c r="V145" s="2345"/>
      <c r="W145" s="2262"/>
      <c r="X145" s="2345"/>
      <c r="Y145" s="2262"/>
      <c r="Z145" s="2349"/>
      <c r="AA145" s="2356"/>
      <c r="AB145" s="9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9"/>
      <c r="AZ145" s="9"/>
    </row>
    <row r="146" spans="1:52" s="12" customFormat="1" x14ac:dyDescent="0.25">
      <c r="A146" s="3188"/>
      <c r="B146" s="65" t="s">
        <v>153</v>
      </c>
      <c r="C146" s="265">
        <f t="shared" si="14"/>
        <v>0</v>
      </c>
      <c r="D146" s="329">
        <f t="shared" si="15"/>
        <v>0</v>
      </c>
      <c r="E146" s="330">
        <f t="shared" si="15"/>
        <v>0</v>
      </c>
      <c r="F146" s="69"/>
      <c r="G146" s="73"/>
      <c r="H146" s="69"/>
      <c r="I146" s="70"/>
      <c r="J146" s="69"/>
      <c r="K146" s="70"/>
      <c r="L146" s="331"/>
      <c r="M146" s="70"/>
      <c r="N146" s="69"/>
      <c r="O146" s="70"/>
      <c r="P146" s="69"/>
      <c r="Q146" s="70"/>
      <c r="R146" s="69"/>
      <c r="S146" s="70"/>
      <c r="T146" s="69"/>
      <c r="U146" s="70"/>
      <c r="V146" s="71"/>
      <c r="W146" s="70"/>
      <c r="X146" s="71"/>
      <c r="Y146" s="70"/>
      <c r="Z146" s="332"/>
      <c r="AA146" s="333"/>
      <c r="AB146" s="9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9"/>
      <c r="AZ146" s="9"/>
    </row>
    <row r="147" spans="1:52" s="12" customFormat="1" x14ac:dyDescent="0.25">
      <c r="A147" s="3188"/>
      <c r="B147" s="1997" t="s">
        <v>154</v>
      </c>
      <c r="C147" s="265">
        <f t="shared" si="14"/>
        <v>0</v>
      </c>
      <c r="D147" s="329">
        <f t="shared" si="15"/>
        <v>0</v>
      </c>
      <c r="E147" s="330">
        <f t="shared" si="15"/>
        <v>0</v>
      </c>
      <c r="F147" s="69"/>
      <c r="G147" s="73"/>
      <c r="H147" s="69"/>
      <c r="I147" s="70"/>
      <c r="J147" s="69"/>
      <c r="K147" s="70"/>
      <c r="L147" s="331"/>
      <c r="M147" s="70"/>
      <c r="N147" s="69"/>
      <c r="O147" s="70"/>
      <c r="P147" s="69"/>
      <c r="Q147" s="70"/>
      <c r="R147" s="69"/>
      <c r="S147" s="70"/>
      <c r="T147" s="69"/>
      <c r="U147" s="70"/>
      <c r="V147" s="71"/>
      <c r="W147" s="70"/>
      <c r="X147" s="71"/>
      <c r="Y147" s="70"/>
      <c r="Z147" s="332"/>
      <c r="AA147" s="333"/>
      <c r="AB147" s="9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9"/>
      <c r="AZ147" s="9"/>
    </row>
    <row r="148" spans="1:52" s="12" customFormat="1" x14ac:dyDescent="0.25">
      <c r="A148" s="3188"/>
      <c r="B148" s="1997" t="s">
        <v>155</v>
      </c>
      <c r="C148" s="334">
        <f t="shared" si="14"/>
        <v>0</v>
      </c>
      <c r="D148" s="335">
        <f t="shared" si="15"/>
        <v>0</v>
      </c>
      <c r="E148" s="336">
        <f t="shared" si="15"/>
        <v>0</v>
      </c>
      <c r="F148" s="69"/>
      <c r="G148" s="73"/>
      <c r="H148" s="69"/>
      <c r="I148" s="70"/>
      <c r="J148" s="69"/>
      <c r="K148" s="70"/>
      <c r="L148" s="331"/>
      <c r="M148" s="70"/>
      <c r="N148" s="69"/>
      <c r="O148" s="70"/>
      <c r="P148" s="69"/>
      <c r="Q148" s="70"/>
      <c r="R148" s="69"/>
      <c r="S148" s="70"/>
      <c r="T148" s="69"/>
      <c r="U148" s="70"/>
      <c r="V148" s="71"/>
      <c r="W148" s="70"/>
      <c r="X148" s="71"/>
      <c r="Y148" s="70"/>
      <c r="Z148" s="332"/>
      <c r="AA148" s="333"/>
      <c r="AB148" s="9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9"/>
      <c r="AZ148" s="9"/>
    </row>
    <row r="149" spans="1:52" s="12" customFormat="1" x14ac:dyDescent="0.25">
      <c r="A149" s="3188"/>
      <c r="B149" s="113" t="s">
        <v>156</v>
      </c>
      <c r="C149" s="267">
        <f t="shared" si="14"/>
        <v>0</v>
      </c>
      <c r="D149" s="342">
        <f t="shared" si="15"/>
        <v>0</v>
      </c>
      <c r="E149" s="343">
        <f t="shared" si="15"/>
        <v>0</v>
      </c>
      <c r="F149" s="92"/>
      <c r="G149" s="96"/>
      <c r="H149" s="92"/>
      <c r="I149" s="93"/>
      <c r="J149" s="92"/>
      <c r="K149" s="93"/>
      <c r="L149" s="298"/>
      <c r="M149" s="93"/>
      <c r="N149" s="92"/>
      <c r="O149" s="93"/>
      <c r="P149" s="92"/>
      <c r="Q149" s="93"/>
      <c r="R149" s="92"/>
      <c r="S149" s="93"/>
      <c r="T149" s="92"/>
      <c r="U149" s="93"/>
      <c r="V149" s="94"/>
      <c r="W149" s="93"/>
      <c r="X149" s="94"/>
      <c r="Y149" s="93"/>
      <c r="Z149" s="344"/>
      <c r="AA149" s="345"/>
      <c r="AB149" s="9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9"/>
      <c r="AZ149" s="9"/>
    </row>
    <row r="150" spans="1:52" s="12" customFormat="1" ht="15.75" thickBot="1" x14ac:dyDescent="0.3">
      <c r="A150" s="4178" t="s">
        <v>162</v>
      </c>
      <c r="B150" s="4179"/>
      <c r="C150" s="2357">
        <f>SUM(C120:C149)</f>
        <v>0</v>
      </c>
      <c r="D150" s="2358">
        <f>SUM(D120:D149)</f>
        <v>0</v>
      </c>
      <c r="E150" s="2359">
        <f>SUM(E120:E149)</f>
        <v>0</v>
      </c>
      <c r="F150" s="2360">
        <f>SUM(F120:F149)</f>
        <v>0</v>
      </c>
      <c r="G150" s="2361">
        <f t="shared" ref="G150:AA150" si="16">SUM(G120:G149)</f>
        <v>0</v>
      </c>
      <c r="H150" s="2360">
        <f t="shared" si="16"/>
        <v>0</v>
      </c>
      <c r="I150" s="2361">
        <f t="shared" si="16"/>
        <v>0</v>
      </c>
      <c r="J150" s="2360">
        <f t="shared" si="16"/>
        <v>0</v>
      </c>
      <c r="K150" s="2361">
        <f t="shared" si="16"/>
        <v>0</v>
      </c>
      <c r="L150" s="2360">
        <f t="shared" si="16"/>
        <v>0</v>
      </c>
      <c r="M150" s="2361">
        <f t="shared" si="16"/>
        <v>0</v>
      </c>
      <c r="N150" s="2360">
        <f t="shared" si="16"/>
        <v>0</v>
      </c>
      <c r="O150" s="2361">
        <f t="shared" si="16"/>
        <v>0</v>
      </c>
      <c r="P150" s="2360">
        <f t="shared" si="16"/>
        <v>0</v>
      </c>
      <c r="Q150" s="2361">
        <f t="shared" si="16"/>
        <v>0</v>
      </c>
      <c r="R150" s="2360">
        <f t="shared" si="16"/>
        <v>0</v>
      </c>
      <c r="S150" s="2361">
        <f t="shared" si="16"/>
        <v>0</v>
      </c>
      <c r="T150" s="2360">
        <f t="shared" si="16"/>
        <v>0</v>
      </c>
      <c r="U150" s="2361">
        <f t="shared" si="16"/>
        <v>0</v>
      </c>
      <c r="V150" s="2360">
        <f t="shared" si="16"/>
        <v>0</v>
      </c>
      <c r="W150" s="2361">
        <f t="shared" si="16"/>
        <v>0</v>
      </c>
      <c r="X150" s="2360">
        <f t="shared" si="16"/>
        <v>0</v>
      </c>
      <c r="Y150" s="2361">
        <f t="shared" si="16"/>
        <v>0</v>
      </c>
      <c r="Z150" s="2362">
        <f t="shared" si="16"/>
        <v>0</v>
      </c>
      <c r="AA150" s="2363">
        <f t="shared" si="16"/>
        <v>0</v>
      </c>
      <c r="AB150" s="9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9"/>
      <c r="AZ150" s="9"/>
    </row>
    <row r="151" spans="1:52" s="12" customFormat="1" ht="15.75" thickTop="1" x14ac:dyDescent="0.25">
      <c r="A151" s="3190" t="s">
        <v>163</v>
      </c>
      <c r="B151" s="104" t="s">
        <v>152</v>
      </c>
      <c r="C151" s="353">
        <f>SUM(D151+E151)</f>
        <v>0</v>
      </c>
      <c r="D151" s="354">
        <f>SUM(F151+H151+J151+L151+N151+P151+R151+T151+V151+X151+Z151)</f>
        <v>0</v>
      </c>
      <c r="E151" s="355">
        <f t="shared" ref="E151:E160" si="17">SUM(G151+I151+K151+M151+O151+Q151+S151+U151+W151+Y151+AA151)</f>
        <v>0</v>
      </c>
      <c r="F151" s="108"/>
      <c r="G151" s="112"/>
      <c r="H151" s="108"/>
      <c r="I151" s="109"/>
      <c r="J151" s="108"/>
      <c r="K151" s="109"/>
      <c r="L151" s="356"/>
      <c r="M151" s="109"/>
      <c r="N151" s="108"/>
      <c r="O151" s="109"/>
      <c r="P151" s="108"/>
      <c r="Q151" s="109"/>
      <c r="R151" s="108"/>
      <c r="S151" s="109"/>
      <c r="T151" s="108"/>
      <c r="U151" s="109"/>
      <c r="V151" s="110"/>
      <c r="W151" s="109"/>
      <c r="X151" s="110"/>
      <c r="Y151" s="109"/>
      <c r="Z151" s="357"/>
      <c r="AA151" s="358"/>
      <c r="AB151" s="9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9"/>
      <c r="AZ151" s="9"/>
    </row>
    <row r="152" spans="1:52" s="12" customFormat="1" x14ac:dyDescent="0.25">
      <c r="A152" s="3402"/>
      <c r="B152" s="65" t="s">
        <v>153</v>
      </c>
      <c r="C152" s="265">
        <f t="shared" ref="C152:C160" si="18">SUM(D152+E152)</f>
        <v>0</v>
      </c>
      <c r="D152" s="329">
        <f t="shared" ref="D152:D160" si="19">SUM(F152+H152+J152+L152+N152+P152+R152+T152+V152+X152+Z152)</f>
        <v>0</v>
      </c>
      <c r="E152" s="330">
        <f t="shared" si="17"/>
        <v>0</v>
      </c>
      <c r="F152" s="60"/>
      <c r="G152" s="187"/>
      <c r="H152" s="60"/>
      <c r="I152" s="61"/>
      <c r="J152" s="60"/>
      <c r="K152" s="61"/>
      <c r="L152" s="359"/>
      <c r="M152" s="61"/>
      <c r="N152" s="60"/>
      <c r="O152" s="61"/>
      <c r="P152" s="60"/>
      <c r="Q152" s="61"/>
      <c r="R152" s="60"/>
      <c r="S152" s="61"/>
      <c r="T152" s="60"/>
      <c r="U152" s="61"/>
      <c r="V152" s="62"/>
      <c r="W152" s="61"/>
      <c r="X152" s="62"/>
      <c r="Y152" s="61"/>
      <c r="Z152" s="360"/>
      <c r="AA152" s="361"/>
      <c r="AB152" s="9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9"/>
      <c r="AZ152" s="9"/>
    </row>
    <row r="153" spans="1:52" s="12" customFormat="1" x14ac:dyDescent="0.25">
      <c r="A153" s="3402"/>
      <c r="B153" s="1997" t="s">
        <v>154</v>
      </c>
      <c r="C153" s="265">
        <f t="shared" si="18"/>
        <v>0</v>
      </c>
      <c r="D153" s="329">
        <f t="shared" si="19"/>
        <v>0</v>
      </c>
      <c r="E153" s="330">
        <f t="shared" si="17"/>
        <v>0</v>
      </c>
      <c r="F153" s="60"/>
      <c r="G153" s="187"/>
      <c r="H153" s="60"/>
      <c r="I153" s="61"/>
      <c r="J153" s="60"/>
      <c r="K153" s="61"/>
      <c r="L153" s="359"/>
      <c r="M153" s="61"/>
      <c r="N153" s="60"/>
      <c r="O153" s="61"/>
      <c r="P153" s="60"/>
      <c r="Q153" s="61"/>
      <c r="R153" s="60"/>
      <c r="S153" s="61"/>
      <c r="T153" s="60"/>
      <c r="U153" s="61"/>
      <c r="V153" s="62"/>
      <c r="W153" s="61"/>
      <c r="X153" s="62"/>
      <c r="Y153" s="61"/>
      <c r="Z153" s="360"/>
      <c r="AA153" s="361"/>
      <c r="AB153" s="9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9"/>
      <c r="AZ153" s="9"/>
    </row>
    <row r="154" spans="1:52" s="12" customFormat="1" x14ac:dyDescent="0.25">
      <c r="A154" s="3402"/>
      <c r="B154" s="1997" t="s">
        <v>155</v>
      </c>
      <c r="C154" s="265">
        <f t="shared" si="18"/>
        <v>0</v>
      </c>
      <c r="D154" s="329">
        <f t="shared" si="19"/>
        <v>0</v>
      </c>
      <c r="E154" s="330">
        <f t="shared" si="17"/>
        <v>0</v>
      </c>
      <c r="F154" s="60"/>
      <c r="G154" s="187"/>
      <c r="H154" s="60"/>
      <c r="I154" s="61"/>
      <c r="J154" s="60"/>
      <c r="K154" s="61"/>
      <c r="L154" s="359"/>
      <c r="M154" s="61"/>
      <c r="N154" s="60"/>
      <c r="O154" s="61"/>
      <c r="P154" s="60"/>
      <c r="Q154" s="61"/>
      <c r="R154" s="60"/>
      <c r="S154" s="61"/>
      <c r="T154" s="60"/>
      <c r="U154" s="61"/>
      <c r="V154" s="62"/>
      <c r="W154" s="61"/>
      <c r="X154" s="62"/>
      <c r="Y154" s="61"/>
      <c r="Z154" s="360"/>
      <c r="AA154" s="361"/>
      <c r="AB154" s="9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9"/>
      <c r="AZ154" s="9"/>
    </row>
    <row r="155" spans="1:52" s="12" customFormat="1" x14ac:dyDescent="0.25">
      <c r="A155" s="3402"/>
      <c r="B155" s="113" t="s">
        <v>156</v>
      </c>
      <c r="C155" s="362">
        <f t="shared" si="18"/>
        <v>0</v>
      </c>
      <c r="D155" s="363">
        <f t="shared" si="19"/>
        <v>0</v>
      </c>
      <c r="E155" s="364">
        <f t="shared" si="17"/>
        <v>0</v>
      </c>
      <c r="F155" s="365"/>
      <c r="G155" s="1025"/>
      <c r="H155" s="365"/>
      <c r="I155" s="367"/>
      <c r="J155" s="365"/>
      <c r="K155" s="367"/>
      <c r="L155" s="368"/>
      <c r="M155" s="367"/>
      <c r="N155" s="365"/>
      <c r="O155" s="367"/>
      <c r="P155" s="365"/>
      <c r="Q155" s="367"/>
      <c r="R155" s="365"/>
      <c r="S155" s="367"/>
      <c r="T155" s="365"/>
      <c r="U155" s="367"/>
      <c r="V155" s="785"/>
      <c r="W155" s="367"/>
      <c r="X155" s="785"/>
      <c r="Y155" s="367"/>
      <c r="Z155" s="370"/>
      <c r="AA155" s="371"/>
      <c r="AB155" s="9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9"/>
      <c r="AZ155" s="9"/>
    </row>
    <row r="156" spans="1:52" s="12" customFormat="1" x14ac:dyDescent="0.25">
      <c r="A156" s="4169" t="s">
        <v>164</v>
      </c>
      <c r="B156" s="2261" t="s">
        <v>152</v>
      </c>
      <c r="C156" s="2353">
        <f t="shared" si="18"/>
        <v>0</v>
      </c>
      <c r="D156" s="325">
        <f t="shared" si="19"/>
        <v>0</v>
      </c>
      <c r="E156" s="2354">
        <f t="shared" si="17"/>
        <v>0</v>
      </c>
      <c r="F156" s="2247"/>
      <c r="G156" s="2350"/>
      <c r="H156" s="2247"/>
      <c r="I156" s="2262"/>
      <c r="J156" s="2247"/>
      <c r="K156" s="2262"/>
      <c r="L156" s="2355"/>
      <c r="M156" s="2262"/>
      <c r="N156" s="2247"/>
      <c r="O156" s="2262"/>
      <c r="P156" s="2247"/>
      <c r="Q156" s="2262"/>
      <c r="R156" s="2247"/>
      <c r="S156" s="2262"/>
      <c r="T156" s="2247"/>
      <c r="U156" s="2262"/>
      <c r="V156" s="2345"/>
      <c r="W156" s="2262"/>
      <c r="X156" s="2345"/>
      <c r="Y156" s="2262"/>
      <c r="Z156" s="2349"/>
      <c r="AA156" s="2356"/>
      <c r="AB156" s="9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9"/>
      <c r="AZ156" s="9"/>
    </row>
    <row r="157" spans="1:52" s="12" customFormat="1" x14ac:dyDescent="0.25">
      <c r="A157" s="3402"/>
      <c r="B157" s="65" t="s">
        <v>153</v>
      </c>
      <c r="C157" s="265">
        <f t="shared" si="18"/>
        <v>0</v>
      </c>
      <c r="D157" s="329">
        <f t="shared" si="19"/>
        <v>0</v>
      </c>
      <c r="E157" s="330">
        <f t="shared" si="17"/>
        <v>0</v>
      </c>
      <c r="F157" s="60"/>
      <c r="G157" s="187"/>
      <c r="H157" s="60"/>
      <c r="I157" s="61"/>
      <c r="J157" s="60"/>
      <c r="K157" s="61"/>
      <c r="L157" s="359"/>
      <c r="M157" s="61"/>
      <c r="N157" s="60"/>
      <c r="O157" s="61"/>
      <c r="P157" s="60"/>
      <c r="Q157" s="61"/>
      <c r="R157" s="60"/>
      <c r="S157" s="61"/>
      <c r="T157" s="60"/>
      <c r="U157" s="61"/>
      <c r="V157" s="62"/>
      <c r="W157" s="61"/>
      <c r="X157" s="62"/>
      <c r="Y157" s="61"/>
      <c r="Z157" s="360"/>
      <c r="AA157" s="361"/>
      <c r="AB157" s="9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9"/>
      <c r="AZ157" s="9"/>
    </row>
    <row r="158" spans="1:52" s="12" customFormat="1" x14ac:dyDescent="0.25">
      <c r="A158" s="3402"/>
      <c r="B158" s="1997" t="s">
        <v>154</v>
      </c>
      <c r="C158" s="265">
        <f t="shared" si="18"/>
        <v>0</v>
      </c>
      <c r="D158" s="329">
        <f t="shared" si="19"/>
        <v>0</v>
      </c>
      <c r="E158" s="330">
        <f t="shared" si="17"/>
        <v>0</v>
      </c>
      <c r="F158" s="60"/>
      <c r="G158" s="187"/>
      <c r="H158" s="60"/>
      <c r="I158" s="61"/>
      <c r="J158" s="60"/>
      <c r="K158" s="61"/>
      <c r="L158" s="359"/>
      <c r="M158" s="61"/>
      <c r="N158" s="60"/>
      <c r="O158" s="61"/>
      <c r="P158" s="60"/>
      <c r="Q158" s="61"/>
      <c r="R158" s="60"/>
      <c r="S158" s="61"/>
      <c r="T158" s="60"/>
      <c r="U158" s="61"/>
      <c r="V158" s="62"/>
      <c r="W158" s="61"/>
      <c r="X158" s="62"/>
      <c r="Y158" s="61"/>
      <c r="Z158" s="360"/>
      <c r="AA158" s="361"/>
      <c r="AB158" s="9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9"/>
      <c r="AZ158" s="9"/>
    </row>
    <row r="159" spans="1:52" s="12" customFormat="1" x14ac:dyDescent="0.25">
      <c r="A159" s="3402"/>
      <c r="B159" s="1997" t="s">
        <v>155</v>
      </c>
      <c r="C159" s="265">
        <f t="shared" si="18"/>
        <v>0</v>
      </c>
      <c r="D159" s="329">
        <f t="shared" si="19"/>
        <v>0</v>
      </c>
      <c r="E159" s="330">
        <f t="shared" si="17"/>
        <v>0</v>
      </c>
      <c r="F159" s="60"/>
      <c r="G159" s="187"/>
      <c r="H159" s="60"/>
      <c r="I159" s="61"/>
      <c r="J159" s="60"/>
      <c r="K159" s="61"/>
      <c r="L159" s="359"/>
      <c r="M159" s="61"/>
      <c r="N159" s="60"/>
      <c r="O159" s="61"/>
      <c r="P159" s="60"/>
      <c r="Q159" s="61"/>
      <c r="R159" s="60"/>
      <c r="S159" s="61"/>
      <c r="T159" s="60"/>
      <c r="U159" s="61"/>
      <c r="V159" s="62"/>
      <c r="W159" s="61"/>
      <c r="X159" s="62"/>
      <c r="Y159" s="61"/>
      <c r="Z159" s="360"/>
      <c r="AA159" s="361"/>
      <c r="AB159" s="9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9"/>
      <c r="AZ159" s="9"/>
    </row>
    <row r="160" spans="1:52" s="12" customFormat="1" x14ac:dyDescent="0.25">
      <c r="A160" s="4180"/>
      <c r="B160" s="78" t="s">
        <v>156</v>
      </c>
      <c r="C160" s="372">
        <f t="shared" si="18"/>
        <v>0</v>
      </c>
      <c r="D160" s="373">
        <f t="shared" si="19"/>
        <v>0</v>
      </c>
      <c r="E160" s="374">
        <f t="shared" si="17"/>
        <v>0</v>
      </c>
      <c r="F160" s="375"/>
      <c r="G160" s="1684"/>
      <c r="H160" s="375"/>
      <c r="I160" s="377"/>
      <c r="J160" s="375"/>
      <c r="K160" s="377"/>
      <c r="L160" s="378"/>
      <c r="M160" s="377"/>
      <c r="N160" s="375"/>
      <c r="O160" s="377"/>
      <c r="P160" s="375"/>
      <c r="Q160" s="377"/>
      <c r="R160" s="375"/>
      <c r="S160" s="377"/>
      <c r="T160" s="375"/>
      <c r="U160" s="377"/>
      <c r="V160" s="2364"/>
      <c r="W160" s="377"/>
      <c r="X160" s="2364"/>
      <c r="Y160" s="377"/>
      <c r="Z160" s="380"/>
      <c r="AA160" s="381"/>
      <c r="AB160" s="9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9"/>
      <c r="AZ160" s="9"/>
    </row>
    <row r="161" spans="1:106" s="12" customFormat="1" x14ac:dyDescent="0.25">
      <c r="A161" s="4178" t="s">
        <v>162</v>
      </c>
      <c r="B161" s="4179"/>
      <c r="C161" s="2357">
        <f>SUM(C151:C160)</f>
        <v>0</v>
      </c>
      <c r="D161" s="2358">
        <f>SUM(D151:D160)</f>
        <v>0</v>
      </c>
      <c r="E161" s="2359">
        <f>SUM(E151:E160)</f>
        <v>0</v>
      </c>
      <c r="F161" s="2357">
        <f>SUM(F151:F160)</f>
        <v>0</v>
      </c>
      <c r="G161" s="2361">
        <f t="shared" ref="G161:AA161" si="20">SUM(G151:G160)</f>
        <v>0</v>
      </c>
      <c r="H161" s="2357">
        <f t="shared" si="20"/>
        <v>0</v>
      </c>
      <c r="I161" s="2361">
        <f t="shared" si="20"/>
        <v>0</v>
      </c>
      <c r="J161" s="2357">
        <f t="shared" si="20"/>
        <v>0</v>
      </c>
      <c r="K161" s="2361">
        <f t="shared" si="20"/>
        <v>0</v>
      </c>
      <c r="L161" s="2357">
        <f t="shared" si="20"/>
        <v>0</v>
      </c>
      <c r="M161" s="2361">
        <f t="shared" si="20"/>
        <v>0</v>
      </c>
      <c r="N161" s="2357">
        <f t="shared" si="20"/>
        <v>0</v>
      </c>
      <c r="O161" s="2361">
        <f t="shared" si="20"/>
        <v>0</v>
      </c>
      <c r="P161" s="2357">
        <f t="shared" si="20"/>
        <v>0</v>
      </c>
      <c r="Q161" s="2361">
        <f t="shared" si="20"/>
        <v>0</v>
      </c>
      <c r="R161" s="2357">
        <f t="shared" si="20"/>
        <v>0</v>
      </c>
      <c r="S161" s="2361">
        <f t="shared" si="20"/>
        <v>0</v>
      </c>
      <c r="T161" s="2357">
        <f t="shared" si="20"/>
        <v>0</v>
      </c>
      <c r="U161" s="2361">
        <f t="shared" si="20"/>
        <v>0</v>
      </c>
      <c r="V161" s="2357">
        <f t="shared" si="20"/>
        <v>0</v>
      </c>
      <c r="W161" s="2361">
        <f t="shared" si="20"/>
        <v>0</v>
      </c>
      <c r="X161" s="2357">
        <f t="shared" si="20"/>
        <v>0</v>
      </c>
      <c r="Y161" s="2361">
        <f t="shared" si="20"/>
        <v>0</v>
      </c>
      <c r="Z161" s="2365">
        <f t="shared" si="20"/>
        <v>0</v>
      </c>
      <c r="AA161" s="2363">
        <f t="shared" si="20"/>
        <v>0</v>
      </c>
      <c r="AB161" s="9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8"/>
      <c r="BU161" s="8"/>
      <c r="BV161" s="8"/>
      <c r="BW161" s="8"/>
      <c r="BX161" s="8"/>
      <c r="BY161" s="8"/>
      <c r="BZ161" s="8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1"/>
      <c r="DB161" s="11"/>
    </row>
    <row r="162" spans="1:106" s="12" customFormat="1" x14ac:dyDescent="0.25">
      <c r="A162" s="383" t="s">
        <v>165</v>
      </c>
      <c r="B162" s="384"/>
      <c r="C162" s="384"/>
      <c r="D162" s="384"/>
      <c r="E162" s="241"/>
      <c r="F162" s="385"/>
      <c r="G162" s="385"/>
      <c r="H162" s="385"/>
      <c r="I162" s="385"/>
      <c r="J162" s="385"/>
      <c r="K162" s="385"/>
      <c r="L162" s="385"/>
      <c r="M162" s="385"/>
      <c r="N162" s="385"/>
      <c r="O162" s="385"/>
      <c r="P162" s="385"/>
      <c r="Q162" s="385"/>
      <c r="R162" s="385"/>
      <c r="S162" s="385"/>
      <c r="T162" s="385"/>
      <c r="U162" s="385"/>
      <c r="V162" s="385"/>
      <c r="W162" s="385"/>
      <c r="X162" s="385"/>
      <c r="Y162" s="385"/>
      <c r="Z162" s="7"/>
      <c r="AA162" s="7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1"/>
      <c r="DB162" s="11"/>
    </row>
    <row r="163" spans="1:106" s="12" customFormat="1" x14ac:dyDescent="0.25">
      <c r="A163" s="3245" t="s">
        <v>21</v>
      </c>
      <c r="B163" s="3246"/>
      <c r="C163" s="4169" t="s">
        <v>67</v>
      </c>
      <c r="D163" s="3245"/>
      <c r="E163" s="3246"/>
      <c r="F163" s="4158" t="s">
        <v>28</v>
      </c>
      <c r="G163" s="4159"/>
      <c r="H163" s="4159"/>
      <c r="I163" s="4159"/>
      <c r="J163" s="4159"/>
      <c r="K163" s="4159"/>
      <c r="L163" s="4159"/>
      <c r="M163" s="4159"/>
      <c r="N163" s="4159"/>
      <c r="O163" s="4159"/>
      <c r="P163" s="4159"/>
      <c r="Q163" s="4159"/>
      <c r="R163" s="4159"/>
      <c r="S163" s="4159"/>
      <c r="T163" s="4159"/>
      <c r="U163" s="4159"/>
      <c r="V163" s="4159"/>
      <c r="W163" s="4159"/>
      <c r="X163" s="4159"/>
      <c r="Y163" s="4159"/>
      <c r="Z163" s="4159"/>
      <c r="AA163" s="4159"/>
      <c r="AB163" s="4159"/>
      <c r="AC163" s="4159"/>
      <c r="AD163" s="4159"/>
      <c r="AE163" s="4159"/>
      <c r="AF163" s="4159"/>
      <c r="AG163" s="4159"/>
      <c r="AH163" s="4159"/>
      <c r="AI163" s="4159"/>
      <c r="AJ163" s="4159"/>
      <c r="AK163" s="4159"/>
      <c r="AL163" s="4159"/>
      <c r="AM163" s="4160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8"/>
      <c r="BU163" s="8"/>
      <c r="BV163" s="8"/>
      <c r="BW163" s="8"/>
      <c r="BX163" s="8"/>
      <c r="BY163" s="8"/>
      <c r="BZ163" s="8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1"/>
      <c r="DB163" s="11"/>
    </row>
    <row r="164" spans="1:106" s="12" customFormat="1" ht="15" customHeight="1" x14ac:dyDescent="0.25">
      <c r="A164" s="3256"/>
      <c r="B164" s="3526"/>
      <c r="C164" s="4180"/>
      <c r="D164" s="3215"/>
      <c r="E164" s="3857"/>
      <c r="F164" s="4158" t="s">
        <v>166</v>
      </c>
      <c r="G164" s="4160"/>
      <c r="H164" s="4158" t="s">
        <v>167</v>
      </c>
      <c r="I164" s="4160"/>
      <c r="J164" s="4158" t="s">
        <v>145</v>
      </c>
      <c r="K164" s="4160"/>
      <c r="L164" s="4182" t="s">
        <v>146</v>
      </c>
      <c r="M164" s="4183"/>
      <c r="N164" s="4183" t="s">
        <v>147</v>
      </c>
      <c r="O164" s="4184"/>
      <c r="P164" s="4158" t="s">
        <v>168</v>
      </c>
      <c r="Q164" s="4160"/>
      <c r="R164" s="4159" t="s">
        <v>169</v>
      </c>
      <c r="S164" s="4160"/>
      <c r="T164" s="4159" t="s">
        <v>170</v>
      </c>
      <c r="U164" s="4160"/>
      <c r="V164" s="4158" t="s">
        <v>171</v>
      </c>
      <c r="W164" s="4160"/>
      <c r="X164" s="4159" t="s">
        <v>172</v>
      </c>
      <c r="Y164" s="4160"/>
      <c r="Z164" s="4174" t="s">
        <v>173</v>
      </c>
      <c r="AA164" s="4175"/>
      <c r="AB164" s="4174" t="s">
        <v>174</v>
      </c>
      <c r="AC164" s="4175"/>
      <c r="AD164" s="4174" t="s">
        <v>175</v>
      </c>
      <c r="AE164" s="4175"/>
      <c r="AF164" s="4174" t="s">
        <v>149</v>
      </c>
      <c r="AG164" s="4175"/>
      <c r="AH164" s="4174" t="s">
        <v>176</v>
      </c>
      <c r="AI164" s="4175"/>
      <c r="AJ164" s="4174" t="s">
        <v>177</v>
      </c>
      <c r="AK164" s="4175"/>
      <c r="AL164" s="4185" t="s">
        <v>129</v>
      </c>
      <c r="AM164" s="4175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8"/>
      <c r="BU164" s="8"/>
      <c r="BV164" s="8"/>
      <c r="BW164" s="8"/>
      <c r="BX164" s="8"/>
      <c r="BY164" s="8"/>
      <c r="BZ164" s="8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1"/>
      <c r="DB164" s="11"/>
    </row>
    <row r="165" spans="1:106" s="12" customFormat="1" ht="21" x14ac:dyDescent="0.25">
      <c r="A165" s="3215"/>
      <c r="B165" s="3857"/>
      <c r="C165" s="2321" t="s">
        <v>17</v>
      </c>
      <c r="D165" s="2366" t="s">
        <v>18</v>
      </c>
      <c r="E165" s="2000" t="s">
        <v>19</v>
      </c>
      <c r="F165" s="2367" t="s">
        <v>18</v>
      </c>
      <c r="G165" s="2000" t="s">
        <v>19</v>
      </c>
      <c r="H165" s="2367" t="s">
        <v>18</v>
      </c>
      <c r="I165" s="2000" t="s">
        <v>19</v>
      </c>
      <c r="J165" s="2367" t="s">
        <v>18</v>
      </c>
      <c r="K165" s="2000" t="s">
        <v>19</v>
      </c>
      <c r="L165" s="2324" t="s">
        <v>18</v>
      </c>
      <c r="M165" s="388" t="s">
        <v>19</v>
      </c>
      <c r="N165" s="2340" t="s">
        <v>18</v>
      </c>
      <c r="O165" s="2325" t="s">
        <v>19</v>
      </c>
      <c r="P165" s="2340" t="s">
        <v>18</v>
      </c>
      <c r="Q165" s="2325" t="s">
        <v>19</v>
      </c>
      <c r="R165" s="2322" t="s">
        <v>18</v>
      </c>
      <c r="S165" s="2001" t="s">
        <v>19</v>
      </c>
      <c r="T165" s="2322" t="s">
        <v>18</v>
      </c>
      <c r="U165" s="2001" t="s">
        <v>19</v>
      </c>
      <c r="V165" s="2324" t="s">
        <v>18</v>
      </c>
      <c r="W165" s="2001" t="s">
        <v>19</v>
      </c>
      <c r="X165" s="2322" t="s">
        <v>18</v>
      </c>
      <c r="Y165" s="2001" t="s">
        <v>19</v>
      </c>
      <c r="Z165" s="2352" t="s">
        <v>18</v>
      </c>
      <c r="AA165" s="1672" t="s">
        <v>19</v>
      </c>
      <c r="AB165" s="2352" t="s">
        <v>18</v>
      </c>
      <c r="AC165" s="1672" t="s">
        <v>19</v>
      </c>
      <c r="AD165" s="2352" t="s">
        <v>18</v>
      </c>
      <c r="AE165" s="1672" t="s">
        <v>19</v>
      </c>
      <c r="AF165" s="2352" t="s">
        <v>18</v>
      </c>
      <c r="AG165" s="1672" t="s">
        <v>19</v>
      </c>
      <c r="AH165" s="2352" t="s">
        <v>18</v>
      </c>
      <c r="AI165" s="1672" t="s">
        <v>19</v>
      </c>
      <c r="AJ165" s="2352" t="s">
        <v>18</v>
      </c>
      <c r="AK165" s="1672" t="s">
        <v>19</v>
      </c>
      <c r="AL165" s="2368" t="s">
        <v>18</v>
      </c>
      <c r="AM165" s="1672" t="s">
        <v>19</v>
      </c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8"/>
      <c r="BU165" s="8"/>
      <c r="BV165" s="8"/>
      <c r="BW165" s="8"/>
      <c r="BX165" s="8"/>
      <c r="BY165" s="8"/>
      <c r="BZ165" s="8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1"/>
      <c r="DB165" s="11"/>
    </row>
    <row r="166" spans="1:106" s="12" customFormat="1" x14ac:dyDescent="0.25">
      <c r="A166" s="3272" t="s">
        <v>178</v>
      </c>
      <c r="B166" s="2369" t="s">
        <v>179</v>
      </c>
      <c r="C166" s="2353">
        <f>SUM(D166+E166)</f>
        <v>0</v>
      </c>
      <c r="D166" s="325">
        <f>SUM(F166+H166+J166+L166+N166+P166+R166+T166+V166+X166+Z166+AB166+AD166+AF166+AH166+AJ166+AL166)</f>
        <v>0</v>
      </c>
      <c r="E166" s="2370">
        <f>SUM(G166+I166+K166+M166+O166+Q166+S166+U166+W166+Y166+AA166+AC166+AE166+AG166+AI166+AK166+AM166)</f>
        <v>0</v>
      </c>
      <c r="F166" s="2247"/>
      <c r="G166" s="2262"/>
      <c r="H166" s="2247"/>
      <c r="I166" s="2262"/>
      <c r="J166" s="2247"/>
      <c r="K166" s="2262"/>
      <c r="L166" s="2247"/>
      <c r="M166" s="391"/>
      <c r="N166" s="391"/>
      <c r="O166" s="2262"/>
      <c r="P166" s="2247"/>
      <c r="Q166" s="2262"/>
      <c r="R166" s="2371"/>
      <c r="S166" s="2262"/>
      <c r="T166" s="2371"/>
      <c r="U166" s="2262"/>
      <c r="V166" s="2247"/>
      <c r="W166" s="2262"/>
      <c r="X166" s="2371"/>
      <c r="Y166" s="2262"/>
      <c r="Z166" s="2372"/>
      <c r="AA166" s="2356"/>
      <c r="AB166" s="2372"/>
      <c r="AC166" s="2356"/>
      <c r="AD166" s="2372"/>
      <c r="AE166" s="2356"/>
      <c r="AF166" s="2372"/>
      <c r="AG166" s="2356"/>
      <c r="AH166" s="2372"/>
      <c r="AI166" s="2356"/>
      <c r="AJ166" s="2372"/>
      <c r="AK166" s="2356"/>
      <c r="AL166" s="2373"/>
      <c r="AM166" s="2356"/>
      <c r="AN166" s="9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8"/>
      <c r="BU166" s="8"/>
      <c r="BV166" s="8"/>
      <c r="BW166" s="8"/>
      <c r="BX166" s="8"/>
      <c r="BY166" s="8"/>
      <c r="BZ166" s="8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1"/>
      <c r="DB166" s="11"/>
    </row>
    <row r="167" spans="1:106" s="12" customFormat="1" x14ac:dyDescent="0.25">
      <c r="A167" s="3549"/>
      <c r="B167" s="395" t="s">
        <v>180</v>
      </c>
      <c r="C167" s="265">
        <f t="shared" ref="C167:C171" si="21">SUM(D167+E167)</f>
        <v>0</v>
      </c>
      <c r="D167" s="329">
        <f t="shared" ref="D167:E170" si="22">SUM(F167+H167+J167+L167+N167+P167+R167+T167+V167+X167+Z167+AB167+AD167+AF167+AH167+AJ167+AL167)</f>
        <v>0</v>
      </c>
      <c r="E167" s="396">
        <f t="shared" si="22"/>
        <v>0</v>
      </c>
      <c r="F167" s="69"/>
      <c r="G167" s="70"/>
      <c r="H167" s="69"/>
      <c r="I167" s="70"/>
      <c r="J167" s="69"/>
      <c r="K167" s="70"/>
      <c r="L167" s="69"/>
      <c r="M167" s="397"/>
      <c r="N167" s="397"/>
      <c r="O167" s="70"/>
      <c r="P167" s="69"/>
      <c r="Q167" s="70"/>
      <c r="R167" s="160"/>
      <c r="S167" s="70"/>
      <c r="T167" s="160"/>
      <c r="U167" s="70"/>
      <c r="V167" s="69"/>
      <c r="W167" s="70"/>
      <c r="X167" s="160"/>
      <c r="Y167" s="70"/>
      <c r="Z167" s="398"/>
      <c r="AA167" s="333"/>
      <c r="AB167" s="398"/>
      <c r="AC167" s="333"/>
      <c r="AD167" s="398"/>
      <c r="AE167" s="333"/>
      <c r="AF167" s="398"/>
      <c r="AG167" s="333"/>
      <c r="AH167" s="398"/>
      <c r="AI167" s="333"/>
      <c r="AJ167" s="398"/>
      <c r="AK167" s="333"/>
      <c r="AL167" s="399"/>
      <c r="AM167" s="333"/>
      <c r="AN167" s="9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8"/>
      <c r="BU167" s="8"/>
      <c r="BV167" s="8"/>
      <c r="BW167" s="8"/>
      <c r="BX167" s="8"/>
      <c r="BY167" s="8"/>
      <c r="BZ167" s="8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1"/>
      <c r="DB167" s="11"/>
    </row>
    <row r="168" spans="1:106" s="12" customFormat="1" x14ac:dyDescent="0.25">
      <c r="A168" s="3860"/>
      <c r="B168" s="400" t="s">
        <v>181</v>
      </c>
      <c r="C168" s="372">
        <f t="shared" si="21"/>
        <v>0</v>
      </c>
      <c r="D168" s="373">
        <f t="shared" si="22"/>
        <v>0</v>
      </c>
      <c r="E168" s="1693">
        <f t="shared" si="22"/>
        <v>0</v>
      </c>
      <c r="F168" s="47"/>
      <c r="G168" s="80"/>
      <c r="H168" s="47"/>
      <c r="I168" s="80"/>
      <c r="J168" s="47"/>
      <c r="K168" s="80"/>
      <c r="L168" s="47"/>
      <c r="M168" s="402"/>
      <c r="N168" s="402"/>
      <c r="O168" s="80"/>
      <c r="P168" s="47"/>
      <c r="Q168" s="80"/>
      <c r="R168" s="180"/>
      <c r="S168" s="80"/>
      <c r="T168" s="180"/>
      <c r="U168" s="80"/>
      <c r="V168" s="47"/>
      <c r="W168" s="80"/>
      <c r="X168" s="180"/>
      <c r="Y168" s="80"/>
      <c r="Z168" s="403"/>
      <c r="AA168" s="341"/>
      <c r="AB168" s="403"/>
      <c r="AC168" s="341"/>
      <c r="AD168" s="403"/>
      <c r="AE168" s="341"/>
      <c r="AF168" s="403"/>
      <c r="AG168" s="341"/>
      <c r="AH168" s="403"/>
      <c r="AI168" s="341"/>
      <c r="AJ168" s="403"/>
      <c r="AK168" s="341"/>
      <c r="AL168" s="177"/>
      <c r="AM168" s="341"/>
      <c r="AN168" s="9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8"/>
      <c r="BU168" s="8"/>
      <c r="BV168" s="8"/>
      <c r="BW168" s="8"/>
      <c r="BX168" s="8"/>
      <c r="BY168" s="8"/>
      <c r="BZ168" s="8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1"/>
      <c r="DB168" s="11"/>
    </row>
    <row r="169" spans="1:106" s="12" customFormat="1" x14ac:dyDescent="0.25">
      <c r="A169" s="3272" t="s">
        <v>182</v>
      </c>
      <c r="B169" s="2369" t="s">
        <v>179</v>
      </c>
      <c r="C169" s="2353">
        <f t="shared" si="21"/>
        <v>0</v>
      </c>
      <c r="D169" s="325">
        <f t="shared" si="22"/>
        <v>0</v>
      </c>
      <c r="E169" s="2370">
        <f t="shared" si="22"/>
        <v>0</v>
      </c>
      <c r="F169" s="2247"/>
      <c r="G169" s="2262"/>
      <c r="H169" s="2247"/>
      <c r="I169" s="2262"/>
      <c r="J169" s="2247"/>
      <c r="K169" s="2262"/>
      <c r="L169" s="2247"/>
      <c r="M169" s="391"/>
      <c r="N169" s="391"/>
      <c r="O169" s="2262"/>
      <c r="P169" s="2247"/>
      <c r="Q169" s="2262"/>
      <c r="R169" s="2371"/>
      <c r="S169" s="2262"/>
      <c r="T169" s="2371"/>
      <c r="U169" s="2262"/>
      <c r="V169" s="2247"/>
      <c r="W169" s="2262"/>
      <c r="X169" s="2371"/>
      <c r="Y169" s="2262"/>
      <c r="Z169" s="2372"/>
      <c r="AA169" s="2356"/>
      <c r="AB169" s="2372"/>
      <c r="AC169" s="2356"/>
      <c r="AD169" s="2372"/>
      <c r="AE169" s="2356"/>
      <c r="AF169" s="2372"/>
      <c r="AG169" s="2356"/>
      <c r="AH169" s="2372"/>
      <c r="AI169" s="2356"/>
      <c r="AJ169" s="2372"/>
      <c r="AK169" s="2356"/>
      <c r="AL169" s="2373"/>
      <c r="AM169" s="2356"/>
      <c r="AN169" s="9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8"/>
      <c r="BU169" s="8"/>
      <c r="BV169" s="8"/>
      <c r="BW169" s="8"/>
      <c r="BX169" s="8"/>
      <c r="BY169" s="8"/>
      <c r="BZ169" s="8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1"/>
      <c r="DB169" s="11"/>
    </row>
    <row r="170" spans="1:106" s="12" customFormat="1" x14ac:dyDescent="0.25">
      <c r="A170" s="3549"/>
      <c r="B170" s="395" t="s">
        <v>180</v>
      </c>
      <c r="C170" s="265">
        <f t="shared" si="21"/>
        <v>0</v>
      </c>
      <c r="D170" s="329">
        <f t="shared" si="22"/>
        <v>0</v>
      </c>
      <c r="E170" s="396">
        <f t="shared" si="22"/>
        <v>0</v>
      </c>
      <c r="F170" s="69"/>
      <c r="G170" s="70"/>
      <c r="H170" s="69"/>
      <c r="I170" s="70"/>
      <c r="J170" s="69"/>
      <c r="K170" s="70"/>
      <c r="L170" s="69"/>
      <c r="M170" s="397"/>
      <c r="N170" s="397"/>
      <c r="O170" s="70"/>
      <c r="P170" s="69"/>
      <c r="Q170" s="70"/>
      <c r="R170" s="160"/>
      <c r="S170" s="70"/>
      <c r="T170" s="160"/>
      <c r="U170" s="70"/>
      <c r="V170" s="69"/>
      <c r="W170" s="70"/>
      <c r="X170" s="160"/>
      <c r="Y170" s="70"/>
      <c r="Z170" s="398"/>
      <c r="AA170" s="333"/>
      <c r="AB170" s="398"/>
      <c r="AC170" s="333"/>
      <c r="AD170" s="398"/>
      <c r="AE170" s="333"/>
      <c r="AF170" s="398"/>
      <c r="AG170" s="333"/>
      <c r="AH170" s="398"/>
      <c r="AI170" s="333"/>
      <c r="AJ170" s="398"/>
      <c r="AK170" s="333"/>
      <c r="AL170" s="399"/>
      <c r="AM170" s="333"/>
      <c r="AN170" s="9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8"/>
      <c r="BU170" s="8"/>
      <c r="BV170" s="8"/>
      <c r="BW170" s="8"/>
      <c r="BX170" s="8"/>
      <c r="BY170" s="8"/>
      <c r="BZ170" s="8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1"/>
      <c r="DB170" s="11"/>
    </row>
    <row r="171" spans="1:106" s="12" customFormat="1" x14ac:dyDescent="0.25">
      <c r="A171" s="3860"/>
      <c r="B171" s="400" t="s">
        <v>181</v>
      </c>
      <c r="C171" s="372">
        <f t="shared" si="21"/>
        <v>0</v>
      </c>
      <c r="D171" s="373">
        <f>SUM(F171+H171+J171+L171+N171+P171+R171+T171+V171+X171+Z171+AB171+AD171+AF171+AH171+AJ171+AL171)</f>
        <v>0</v>
      </c>
      <c r="E171" s="1693">
        <f>SUM(G171+I171+K171+M171+O171+Q171+S171+U171+W171+Y171+AA171+AC171+AE171+AG171+AI171+AK171+AM171)</f>
        <v>0</v>
      </c>
      <c r="F171" s="47"/>
      <c r="G171" s="80"/>
      <c r="H171" s="47"/>
      <c r="I171" s="80"/>
      <c r="J171" s="47"/>
      <c r="K171" s="80"/>
      <c r="L171" s="47"/>
      <c r="M171" s="402"/>
      <c r="N171" s="402"/>
      <c r="O171" s="80"/>
      <c r="P171" s="47"/>
      <c r="Q171" s="80"/>
      <c r="R171" s="180"/>
      <c r="S171" s="80"/>
      <c r="T171" s="180"/>
      <c r="U171" s="80"/>
      <c r="V171" s="47"/>
      <c r="W171" s="80"/>
      <c r="X171" s="180"/>
      <c r="Y171" s="80"/>
      <c r="Z171" s="403"/>
      <c r="AA171" s="341"/>
      <c r="AB171" s="403"/>
      <c r="AC171" s="341"/>
      <c r="AD171" s="403"/>
      <c r="AE171" s="341"/>
      <c r="AF171" s="403"/>
      <c r="AG171" s="341"/>
      <c r="AH171" s="403"/>
      <c r="AI171" s="341"/>
      <c r="AJ171" s="403"/>
      <c r="AK171" s="341"/>
      <c r="AL171" s="177"/>
      <c r="AM171" s="341"/>
      <c r="AN171" s="9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8"/>
      <c r="BU171" s="8"/>
      <c r="BV171" s="8"/>
      <c r="BW171" s="8"/>
      <c r="BX171" s="8"/>
      <c r="BY171" s="8"/>
      <c r="BZ171" s="8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1"/>
      <c r="DB171" s="11"/>
    </row>
    <row r="172" spans="1:106" s="12" customFormat="1" x14ac:dyDescent="0.25">
      <c r="A172" s="383" t="s">
        <v>183</v>
      </c>
      <c r="B172" s="383"/>
      <c r="C172" s="383"/>
      <c r="D172" s="383"/>
      <c r="E172" s="19"/>
      <c r="F172" s="19"/>
      <c r="G172" s="19"/>
      <c r="H172" s="19"/>
      <c r="I172" s="19"/>
      <c r="J172" s="19"/>
      <c r="K172" s="19"/>
      <c r="L172" s="19"/>
      <c r="M172" s="204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1"/>
      <c r="DB172" s="11"/>
    </row>
    <row r="173" spans="1:106" s="12" customFormat="1" x14ac:dyDescent="0.25">
      <c r="A173" s="4176" t="s">
        <v>25</v>
      </c>
      <c r="B173" s="4176" t="s">
        <v>26</v>
      </c>
      <c r="C173" s="4169" t="s">
        <v>67</v>
      </c>
      <c r="D173" s="3245"/>
      <c r="E173" s="3246"/>
      <c r="F173" s="4158" t="s">
        <v>28</v>
      </c>
      <c r="G173" s="4159"/>
      <c r="H173" s="4159"/>
      <c r="I173" s="4159"/>
      <c r="J173" s="4159"/>
      <c r="K173" s="4159"/>
      <c r="L173" s="4159"/>
      <c r="M173" s="4159"/>
      <c r="N173" s="4159"/>
      <c r="O173" s="4160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8"/>
      <c r="BU173" s="8"/>
      <c r="BV173" s="8"/>
      <c r="BW173" s="8"/>
      <c r="BX173" s="8"/>
      <c r="BY173" s="8"/>
      <c r="BZ173" s="8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1"/>
      <c r="DB173" s="11"/>
    </row>
    <row r="174" spans="1:106" s="12" customFormat="1" ht="15" customHeight="1" x14ac:dyDescent="0.25">
      <c r="A174" s="3188"/>
      <c r="B174" s="3188"/>
      <c r="C174" s="4180"/>
      <c r="D174" s="3215"/>
      <c r="E174" s="3857"/>
      <c r="F174" s="4158" t="s">
        <v>175</v>
      </c>
      <c r="G174" s="4160"/>
      <c r="H174" s="4158" t="s">
        <v>149</v>
      </c>
      <c r="I174" s="4160"/>
      <c r="J174" s="4158" t="s">
        <v>176</v>
      </c>
      <c r="K174" s="4160"/>
      <c r="L174" s="4158" t="s">
        <v>177</v>
      </c>
      <c r="M174" s="4160"/>
      <c r="N174" s="4158" t="s">
        <v>129</v>
      </c>
      <c r="O174" s="4160"/>
      <c r="P174" s="3"/>
      <c r="Q174" s="7"/>
      <c r="R174" s="7"/>
      <c r="S174" s="7"/>
      <c r="T174" s="7"/>
      <c r="U174" s="7"/>
      <c r="V174" s="7"/>
      <c r="W174" s="7"/>
      <c r="X174" s="7"/>
      <c r="Y174" s="7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8"/>
      <c r="BU174" s="8"/>
      <c r="BV174" s="8"/>
      <c r="BW174" s="8"/>
      <c r="BX174" s="8"/>
      <c r="BY174" s="8"/>
      <c r="BZ174" s="8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1"/>
      <c r="DB174" s="11"/>
    </row>
    <row r="175" spans="1:106" s="12" customFormat="1" ht="21" x14ac:dyDescent="0.25">
      <c r="A175" s="4177"/>
      <c r="B175" s="4177"/>
      <c r="C175" s="2321" t="s">
        <v>17</v>
      </c>
      <c r="D175" s="2366" t="s">
        <v>18</v>
      </c>
      <c r="E175" s="2000" t="s">
        <v>19</v>
      </c>
      <c r="F175" s="2367" t="s">
        <v>18</v>
      </c>
      <c r="G175" s="2000" t="s">
        <v>19</v>
      </c>
      <c r="H175" s="2367" t="s">
        <v>18</v>
      </c>
      <c r="I175" s="2000" t="s">
        <v>19</v>
      </c>
      <c r="J175" s="2367" t="s">
        <v>18</v>
      </c>
      <c r="K175" s="2000" t="s">
        <v>19</v>
      </c>
      <c r="L175" s="2367" t="s">
        <v>18</v>
      </c>
      <c r="M175" s="2000" t="s">
        <v>19</v>
      </c>
      <c r="N175" s="2367" t="s">
        <v>18</v>
      </c>
      <c r="O175" s="2000" t="s">
        <v>19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8"/>
      <c r="BU175" s="8"/>
      <c r="BV175" s="8"/>
      <c r="BW175" s="8"/>
      <c r="BX175" s="8"/>
      <c r="BY175" s="8"/>
      <c r="BZ175" s="8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1"/>
      <c r="DB175" s="11"/>
    </row>
    <row r="176" spans="1:106" s="12" customFormat="1" x14ac:dyDescent="0.25">
      <c r="A176" s="4176" t="s">
        <v>184</v>
      </c>
      <c r="B176" s="2369" t="s">
        <v>185</v>
      </c>
      <c r="C176" s="2353">
        <f t="shared" ref="C176:C181" si="23">SUM(D176+E176)</f>
        <v>0</v>
      </c>
      <c r="D176" s="325">
        <f>SUM(F176+H176+J176+L176+N176)</f>
        <v>0</v>
      </c>
      <c r="E176" s="2370">
        <f t="shared" ref="D176:E181" si="24">SUM(G176+I176+K176+M176+O176)</f>
        <v>0</v>
      </c>
      <c r="F176" s="2247"/>
      <c r="G176" s="2264"/>
      <c r="H176" s="2247"/>
      <c r="I176" s="2262"/>
      <c r="J176" s="2371"/>
      <c r="K176" s="2264"/>
      <c r="L176" s="2247"/>
      <c r="M176" s="2262"/>
      <c r="N176" s="2247"/>
      <c r="O176" s="2262"/>
      <c r="P176" s="405"/>
      <c r="Q176" s="36"/>
      <c r="R176" s="36"/>
      <c r="S176" s="36"/>
      <c r="T176" s="36"/>
      <c r="U176" s="36"/>
      <c r="V176" s="36"/>
      <c r="W176" s="36"/>
      <c r="X176" s="36"/>
      <c r="Y176" s="36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8"/>
      <c r="BU176" s="8"/>
      <c r="BV176" s="8"/>
      <c r="BW176" s="8"/>
      <c r="BX176" s="8"/>
      <c r="BY176" s="8"/>
      <c r="BZ176" s="8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1">
        <v>0</v>
      </c>
      <c r="DB176" s="11">
        <v>0</v>
      </c>
    </row>
    <row r="177" spans="1:106" s="12" customFormat="1" x14ac:dyDescent="0.25">
      <c r="A177" s="3188"/>
      <c r="B177" s="208" t="s">
        <v>186</v>
      </c>
      <c r="C177" s="362">
        <f t="shared" si="23"/>
        <v>0</v>
      </c>
      <c r="D177" s="363">
        <f t="shared" si="24"/>
        <v>0</v>
      </c>
      <c r="E177" s="1038">
        <f t="shared" si="24"/>
        <v>0</v>
      </c>
      <c r="F177" s="365"/>
      <c r="G177" s="407"/>
      <c r="H177" s="365"/>
      <c r="I177" s="367"/>
      <c r="J177" s="408"/>
      <c r="K177" s="407"/>
      <c r="L177" s="365"/>
      <c r="M177" s="367"/>
      <c r="N177" s="365"/>
      <c r="O177" s="367"/>
      <c r="P177" s="405"/>
      <c r="Q177" s="36"/>
      <c r="R177" s="36"/>
      <c r="S177" s="36"/>
      <c r="T177" s="36"/>
      <c r="U177" s="36"/>
      <c r="V177" s="36"/>
      <c r="W177" s="36"/>
      <c r="X177" s="36"/>
      <c r="Y177" s="36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8"/>
      <c r="BU177" s="8"/>
      <c r="BV177" s="8"/>
      <c r="BW177" s="8"/>
      <c r="BX177" s="8"/>
      <c r="BY177" s="8"/>
      <c r="BZ177" s="8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1">
        <v>0</v>
      </c>
      <c r="DB177" s="11">
        <v>0</v>
      </c>
    </row>
    <row r="178" spans="1:106" s="12" customFormat="1" x14ac:dyDescent="0.25">
      <c r="A178" s="4177"/>
      <c r="B178" s="409" t="s">
        <v>187</v>
      </c>
      <c r="C178" s="410">
        <f t="shared" si="23"/>
        <v>0</v>
      </c>
      <c r="D178" s="342">
        <f t="shared" si="24"/>
        <v>0</v>
      </c>
      <c r="E178" s="269">
        <f t="shared" si="24"/>
        <v>0</v>
      </c>
      <c r="F178" s="92"/>
      <c r="G178" s="411"/>
      <c r="H178" s="92"/>
      <c r="I178" s="93"/>
      <c r="J178" s="412"/>
      <c r="K178" s="411"/>
      <c r="L178" s="92"/>
      <c r="M178" s="93"/>
      <c r="N178" s="92"/>
      <c r="O178" s="93"/>
      <c r="P178" s="405"/>
      <c r="Q178" s="36"/>
      <c r="R178" s="36"/>
      <c r="S178" s="36"/>
      <c r="T178" s="36"/>
      <c r="U178" s="36"/>
      <c r="V178" s="36"/>
      <c r="W178" s="36"/>
      <c r="X178" s="36"/>
      <c r="Y178" s="36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8"/>
      <c r="BU178" s="8"/>
      <c r="BV178" s="8"/>
      <c r="BW178" s="8"/>
      <c r="BX178" s="8"/>
      <c r="BY178" s="8"/>
      <c r="BZ178" s="8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1">
        <v>0</v>
      </c>
      <c r="DB178" s="11">
        <v>0</v>
      </c>
    </row>
    <row r="179" spans="1:106" s="12" customFormat="1" x14ac:dyDescent="0.25">
      <c r="A179" s="4176" t="s">
        <v>188</v>
      </c>
      <c r="B179" s="2374" t="s">
        <v>185</v>
      </c>
      <c r="C179" s="2353">
        <f t="shared" si="23"/>
        <v>0</v>
      </c>
      <c r="D179" s="325">
        <f t="shared" si="24"/>
        <v>0</v>
      </c>
      <c r="E179" s="2370">
        <f t="shared" si="24"/>
        <v>0</v>
      </c>
      <c r="F179" s="2247"/>
      <c r="G179" s="2262"/>
      <c r="H179" s="2247"/>
      <c r="I179" s="2264"/>
      <c r="J179" s="2247"/>
      <c r="K179" s="2262"/>
      <c r="L179" s="2371"/>
      <c r="M179" s="2264"/>
      <c r="N179" s="2247"/>
      <c r="O179" s="2262"/>
      <c r="P179" s="405"/>
      <c r="Q179" s="36"/>
      <c r="R179" s="36"/>
      <c r="S179" s="36"/>
      <c r="T179" s="36"/>
      <c r="U179" s="36"/>
      <c r="V179" s="36"/>
      <c r="W179" s="36"/>
      <c r="X179" s="36"/>
      <c r="Y179" s="36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8"/>
      <c r="BU179" s="8"/>
      <c r="BV179" s="8"/>
      <c r="BW179" s="8"/>
      <c r="BX179" s="8"/>
      <c r="BY179" s="8"/>
      <c r="BZ179" s="8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1">
        <v>0</v>
      </c>
      <c r="DB179" s="11">
        <v>0</v>
      </c>
    </row>
    <row r="180" spans="1:106" s="12" customFormat="1" x14ac:dyDescent="0.25">
      <c r="A180" s="3188"/>
      <c r="B180" s="208" t="s">
        <v>186</v>
      </c>
      <c r="C180" s="334">
        <f t="shared" si="23"/>
        <v>0</v>
      </c>
      <c r="D180" s="335">
        <f t="shared" si="24"/>
        <v>0</v>
      </c>
      <c r="E180" s="414">
        <f t="shared" si="24"/>
        <v>0</v>
      </c>
      <c r="F180" s="365"/>
      <c r="G180" s="367"/>
      <c r="H180" s="69"/>
      <c r="I180" s="415"/>
      <c r="J180" s="69"/>
      <c r="K180" s="70"/>
      <c r="L180" s="160"/>
      <c r="M180" s="415"/>
      <c r="N180" s="69"/>
      <c r="O180" s="70"/>
      <c r="P180" s="405"/>
      <c r="Q180" s="36"/>
      <c r="R180" s="36"/>
      <c r="S180" s="36"/>
      <c r="T180" s="36"/>
      <c r="U180" s="36"/>
      <c r="V180" s="36"/>
      <c r="W180" s="36"/>
      <c r="X180" s="36"/>
      <c r="Y180" s="36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8"/>
      <c r="BU180" s="8"/>
      <c r="BV180" s="8"/>
      <c r="BW180" s="8"/>
      <c r="BX180" s="8"/>
      <c r="BY180" s="8"/>
      <c r="BZ180" s="8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1">
        <v>0</v>
      </c>
      <c r="DB180" s="11">
        <v>0</v>
      </c>
    </row>
    <row r="181" spans="1:106" s="12" customFormat="1" x14ac:dyDescent="0.25">
      <c r="A181" s="4177"/>
      <c r="B181" s="209" t="s">
        <v>187</v>
      </c>
      <c r="C181" s="270">
        <f t="shared" si="23"/>
        <v>0</v>
      </c>
      <c r="D181" s="338">
        <f t="shared" si="24"/>
        <v>0</v>
      </c>
      <c r="E181" s="130">
        <f>SUM(G181+I181+K181+M181+O181)</f>
        <v>0</v>
      </c>
      <c r="F181" s="47"/>
      <c r="G181" s="80"/>
      <c r="H181" s="47"/>
      <c r="I181" s="416"/>
      <c r="J181" s="47"/>
      <c r="K181" s="80"/>
      <c r="L181" s="180"/>
      <c r="M181" s="416"/>
      <c r="N181" s="47"/>
      <c r="O181" s="80"/>
      <c r="P181" s="417"/>
      <c r="Q181" s="7"/>
      <c r="R181" s="7"/>
      <c r="S181" s="7"/>
      <c r="T181" s="7"/>
      <c r="U181" s="7"/>
      <c r="V181" s="7"/>
      <c r="W181" s="7"/>
      <c r="X181" s="7"/>
      <c r="Y181" s="7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8"/>
      <c r="BU181" s="8"/>
      <c r="BV181" s="8"/>
      <c r="BW181" s="8"/>
      <c r="BX181" s="8"/>
      <c r="BY181" s="8"/>
      <c r="BZ181" s="8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1"/>
      <c r="DB181" s="11"/>
    </row>
    <row r="182" spans="1:106" s="12" customFormat="1" ht="15" customHeight="1" x14ac:dyDescent="0.25">
      <c r="A182" s="3270" t="s">
        <v>189</v>
      </c>
      <c r="B182" s="3270"/>
      <c r="C182" s="3270"/>
      <c r="D182" s="3270"/>
      <c r="E182" s="3270"/>
      <c r="F182" s="3270"/>
      <c r="G182" s="3270"/>
      <c r="H182" s="3270"/>
      <c r="I182" s="3270"/>
      <c r="J182" s="3270"/>
      <c r="K182" s="3270"/>
      <c r="L182" s="3270"/>
      <c r="M182" s="3270"/>
      <c r="N182" s="3270"/>
      <c r="O182" s="3270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1"/>
      <c r="DB182" s="11"/>
    </row>
    <row r="183" spans="1:106" s="12" customFormat="1" x14ac:dyDescent="0.25">
      <c r="A183" s="4169" t="s">
        <v>190</v>
      </c>
      <c r="B183" s="3246"/>
      <c r="C183" s="4169" t="s">
        <v>67</v>
      </c>
      <c r="D183" s="3245"/>
      <c r="E183" s="3246"/>
      <c r="F183" s="4158" t="s">
        <v>28</v>
      </c>
      <c r="G183" s="4159"/>
      <c r="H183" s="4159"/>
      <c r="I183" s="4159"/>
      <c r="J183" s="4159"/>
      <c r="K183" s="4159"/>
      <c r="L183" s="4159"/>
      <c r="M183" s="4159"/>
      <c r="N183" s="4159"/>
      <c r="O183" s="4159"/>
      <c r="P183" s="4159"/>
      <c r="Q183" s="4160"/>
      <c r="R183" s="7"/>
      <c r="S183" s="7"/>
      <c r="T183" s="7"/>
      <c r="U183" s="7"/>
      <c r="V183" s="7"/>
      <c r="W183" s="7"/>
      <c r="X183" s="7"/>
      <c r="Y183" s="7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8"/>
      <c r="BU183" s="8"/>
      <c r="BV183" s="8"/>
      <c r="BW183" s="8"/>
      <c r="BX183" s="8"/>
      <c r="BY183" s="8"/>
      <c r="BZ183" s="8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1"/>
      <c r="DB183" s="11"/>
    </row>
    <row r="184" spans="1:106" s="12" customFormat="1" ht="15" customHeight="1" x14ac:dyDescent="0.25">
      <c r="A184" s="3450"/>
      <c r="B184" s="3526"/>
      <c r="C184" s="4180"/>
      <c r="D184" s="3215"/>
      <c r="E184" s="3857"/>
      <c r="F184" s="4158" t="s">
        <v>149</v>
      </c>
      <c r="G184" s="4160"/>
      <c r="H184" s="4158" t="s">
        <v>176</v>
      </c>
      <c r="I184" s="4160"/>
      <c r="J184" s="4158" t="s">
        <v>177</v>
      </c>
      <c r="K184" s="4160"/>
      <c r="L184" s="4158" t="s">
        <v>191</v>
      </c>
      <c r="M184" s="4160"/>
      <c r="N184" s="4158" t="s">
        <v>192</v>
      </c>
      <c r="O184" s="4160"/>
      <c r="P184" s="4158" t="s">
        <v>193</v>
      </c>
      <c r="Q184" s="4160"/>
      <c r="R184" s="7"/>
      <c r="S184" s="7"/>
      <c r="T184" s="7"/>
      <c r="U184" s="7"/>
      <c r="V184" s="7"/>
      <c r="W184" s="7"/>
      <c r="X184" s="7"/>
      <c r="Y184" s="7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8"/>
      <c r="BU184" s="8"/>
      <c r="BV184" s="8"/>
      <c r="BW184" s="8"/>
      <c r="BX184" s="8"/>
      <c r="BY184" s="8"/>
      <c r="BZ184" s="8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1"/>
      <c r="DB184" s="11"/>
    </row>
    <row r="185" spans="1:106" s="12" customFormat="1" ht="21" x14ac:dyDescent="0.25">
      <c r="A185" s="4180"/>
      <c r="B185" s="3857"/>
      <c r="C185" s="2321" t="s">
        <v>17</v>
      </c>
      <c r="D185" s="2366" t="s">
        <v>18</v>
      </c>
      <c r="E185" s="2000" t="s">
        <v>19</v>
      </c>
      <c r="F185" s="2367" t="s">
        <v>18</v>
      </c>
      <c r="G185" s="2000" t="s">
        <v>19</v>
      </c>
      <c r="H185" s="2367" t="s">
        <v>18</v>
      </c>
      <c r="I185" s="2000" t="s">
        <v>19</v>
      </c>
      <c r="J185" s="2367" t="s">
        <v>18</v>
      </c>
      <c r="K185" s="1994" t="s">
        <v>19</v>
      </c>
      <c r="L185" s="2367" t="s">
        <v>18</v>
      </c>
      <c r="M185" s="2000" t="s">
        <v>19</v>
      </c>
      <c r="N185" s="2367" t="s">
        <v>18</v>
      </c>
      <c r="O185" s="2000" t="s">
        <v>19</v>
      </c>
      <c r="P185" s="2367" t="s">
        <v>18</v>
      </c>
      <c r="Q185" s="1994" t="s">
        <v>19</v>
      </c>
      <c r="R185" s="7"/>
      <c r="S185" s="7"/>
      <c r="T185" s="7"/>
      <c r="U185" s="7"/>
      <c r="V185" s="7"/>
      <c r="W185" s="7"/>
      <c r="X185" s="7"/>
      <c r="Y185" s="7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8"/>
      <c r="BU185" s="8"/>
      <c r="BV185" s="8"/>
      <c r="BW185" s="8"/>
      <c r="BX185" s="8"/>
      <c r="BY185" s="8"/>
      <c r="BZ185" s="8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1"/>
      <c r="DB185" s="11"/>
    </row>
    <row r="186" spans="1:106" s="12" customFormat="1" ht="15" customHeight="1" x14ac:dyDescent="0.25">
      <c r="A186" s="4190" t="s">
        <v>194</v>
      </c>
      <c r="B186" s="4191"/>
      <c r="C186" s="2353">
        <f>SUM(D186+E186)</f>
        <v>30</v>
      </c>
      <c r="D186" s="325">
        <f>SUM(F186+H186+J186+L186+N186+P186)</f>
        <v>14</v>
      </c>
      <c r="E186" s="2370">
        <f t="shared" ref="D186:E188" si="25">SUM(G186+I186+K186+M186+O186+Q186)</f>
        <v>16</v>
      </c>
      <c r="F186" s="2247">
        <v>4</v>
      </c>
      <c r="G186" s="2264">
        <v>2</v>
      </c>
      <c r="H186" s="2247">
        <v>1</v>
      </c>
      <c r="I186" s="2262">
        <v>6</v>
      </c>
      <c r="J186" s="2371">
        <v>4</v>
      </c>
      <c r="K186" s="2262">
        <v>5</v>
      </c>
      <c r="L186" s="2371">
        <v>2</v>
      </c>
      <c r="M186" s="2264">
        <v>1</v>
      </c>
      <c r="N186" s="2247">
        <v>2</v>
      </c>
      <c r="O186" s="2262">
        <v>2</v>
      </c>
      <c r="P186" s="2371">
        <v>1</v>
      </c>
      <c r="Q186" s="2262">
        <v>0</v>
      </c>
      <c r="R186" s="417"/>
      <c r="S186" s="7"/>
      <c r="T186" s="7"/>
      <c r="U186" s="7"/>
      <c r="V186" s="7"/>
      <c r="W186" s="7"/>
      <c r="X186" s="7"/>
      <c r="Y186" s="7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8"/>
      <c r="BU186" s="8"/>
      <c r="BV186" s="8"/>
      <c r="BW186" s="8"/>
      <c r="BX186" s="8"/>
      <c r="BY186" s="8"/>
      <c r="BZ186" s="8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1"/>
      <c r="DB186" s="11"/>
    </row>
    <row r="187" spans="1:106" s="12" customFormat="1" x14ac:dyDescent="0.25">
      <c r="A187" s="3280" t="s">
        <v>195</v>
      </c>
      <c r="B187" s="3224"/>
      <c r="C187" s="334">
        <f>SUM(D187+E187)</f>
        <v>111</v>
      </c>
      <c r="D187" s="335">
        <f t="shared" si="25"/>
        <v>57</v>
      </c>
      <c r="E187" s="1038">
        <f t="shared" si="25"/>
        <v>54</v>
      </c>
      <c r="F187" s="365">
        <v>13</v>
      </c>
      <c r="G187" s="407">
        <v>10</v>
      </c>
      <c r="H187" s="365">
        <v>14</v>
      </c>
      <c r="I187" s="367">
        <v>16</v>
      </c>
      <c r="J187" s="408">
        <v>16</v>
      </c>
      <c r="K187" s="367">
        <v>11</v>
      </c>
      <c r="L187" s="408">
        <v>5</v>
      </c>
      <c r="M187" s="407">
        <v>5</v>
      </c>
      <c r="N187" s="365">
        <v>5</v>
      </c>
      <c r="O187" s="367">
        <v>5</v>
      </c>
      <c r="P187" s="408">
        <v>4</v>
      </c>
      <c r="Q187" s="367">
        <v>7</v>
      </c>
      <c r="R187" s="417"/>
      <c r="S187" s="7"/>
      <c r="T187" s="7"/>
      <c r="U187" s="7"/>
      <c r="V187" s="7"/>
      <c r="W187" s="7"/>
      <c r="X187" s="7"/>
      <c r="Y187" s="7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8"/>
      <c r="BU187" s="8"/>
      <c r="BV187" s="8"/>
      <c r="BW187" s="8"/>
      <c r="BX187" s="8"/>
      <c r="BY187" s="8"/>
      <c r="BZ187" s="8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1"/>
      <c r="DB187" s="11"/>
    </row>
    <row r="188" spans="1:106" s="12" customFormat="1" ht="15" customHeight="1" x14ac:dyDescent="0.25">
      <c r="A188" s="3281" t="s">
        <v>196</v>
      </c>
      <c r="B188" s="3282"/>
      <c r="C188" s="419">
        <f>SUM(D188+E188)</f>
        <v>37</v>
      </c>
      <c r="D188" s="335">
        <f t="shared" si="25"/>
        <v>20</v>
      </c>
      <c r="E188" s="414">
        <f t="shared" si="25"/>
        <v>17</v>
      </c>
      <c r="F188" s="69">
        <v>5</v>
      </c>
      <c r="G188" s="415">
        <v>3</v>
      </c>
      <c r="H188" s="69">
        <v>2</v>
      </c>
      <c r="I188" s="70">
        <v>2</v>
      </c>
      <c r="J188" s="160">
        <v>3</v>
      </c>
      <c r="K188" s="70">
        <v>1</v>
      </c>
      <c r="L188" s="160">
        <v>3</v>
      </c>
      <c r="M188" s="415">
        <v>7</v>
      </c>
      <c r="N188" s="69">
        <v>2</v>
      </c>
      <c r="O188" s="70">
        <v>2</v>
      </c>
      <c r="P188" s="160">
        <v>5</v>
      </c>
      <c r="Q188" s="70">
        <v>2</v>
      </c>
      <c r="R188" s="417"/>
      <c r="S188" s="7"/>
      <c r="T188" s="7"/>
      <c r="U188" s="7"/>
      <c r="V188" s="7"/>
      <c r="W188" s="7"/>
      <c r="X188" s="7"/>
      <c r="Y188" s="7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8"/>
      <c r="BU188" s="8"/>
      <c r="BV188" s="8"/>
      <c r="BW188" s="8"/>
      <c r="BX188" s="8"/>
      <c r="BY188" s="8"/>
      <c r="BZ188" s="8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1"/>
      <c r="DB188" s="11"/>
    </row>
    <row r="189" spans="1:106" s="12" customFormat="1" x14ac:dyDescent="0.25">
      <c r="A189" s="4158" t="s">
        <v>67</v>
      </c>
      <c r="B189" s="4160"/>
      <c r="C189" s="2326">
        <f t="shared" ref="C189:Q189" si="26">SUM(C186:C188)</f>
        <v>178</v>
      </c>
      <c r="D189" s="2375">
        <f t="shared" si="26"/>
        <v>91</v>
      </c>
      <c r="E189" s="2327">
        <f t="shared" si="26"/>
        <v>87</v>
      </c>
      <c r="F189" s="2326">
        <f t="shared" si="26"/>
        <v>22</v>
      </c>
      <c r="G189" s="2327">
        <f t="shared" si="26"/>
        <v>15</v>
      </c>
      <c r="H189" s="2326">
        <f t="shared" si="26"/>
        <v>17</v>
      </c>
      <c r="I189" s="2327">
        <f t="shared" si="26"/>
        <v>24</v>
      </c>
      <c r="J189" s="2326">
        <f t="shared" si="26"/>
        <v>23</v>
      </c>
      <c r="K189" s="2327">
        <f t="shared" si="26"/>
        <v>17</v>
      </c>
      <c r="L189" s="2326">
        <f t="shared" si="26"/>
        <v>10</v>
      </c>
      <c r="M189" s="2327">
        <f t="shared" si="26"/>
        <v>13</v>
      </c>
      <c r="N189" s="2326">
        <f t="shared" si="26"/>
        <v>9</v>
      </c>
      <c r="O189" s="2327">
        <f t="shared" si="26"/>
        <v>9</v>
      </c>
      <c r="P189" s="2326">
        <f t="shared" si="26"/>
        <v>10</v>
      </c>
      <c r="Q189" s="2330">
        <f t="shared" si="26"/>
        <v>9</v>
      </c>
      <c r="R189" s="7"/>
      <c r="S189" s="7"/>
      <c r="T189" s="7"/>
      <c r="U189" s="7"/>
      <c r="V189" s="7"/>
      <c r="W189" s="7"/>
      <c r="X189" s="7"/>
      <c r="Y189" s="7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8"/>
      <c r="BU189" s="8"/>
      <c r="BV189" s="8"/>
      <c r="BW189" s="8"/>
      <c r="BX189" s="8"/>
      <c r="BY189" s="8"/>
      <c r="BZ189" s="8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1"/>
      <c r="DB189" s="11"/>
    </row>
    <row r="190" spans="1:106" s="12" customFormat="1" x14ac:dyDescent="0.25">
      <c r="A190" s="12" t="s">
        <v>197</v>
      </c>
      <c r="M190" s="2376"/>
      <c r="N190" s="2376"/>
      <c r="O190" s="2376"/>
      <c r="P190" s="2376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8"/>
      <c r="BU190" s="8"/>
      <c r="BV190" s="8"/>
      <c r="BW190" s="8"/>
      <c r="BX190" s="8"/>
      <c r="BY190" s="8"/>
      <c r="BZ190" s="8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1"/>
      <c r="DB190" s="11"/>
    </row>
    <row r="191" spans="1:106" s="12" customFormat="1" x14ac:dyDescent="0.25">
      <c r="A191" s="425" t="s">
        <v>198</v>
      </c>
      <c r="B191" s="426"/>
      <c r="C191" s="426"/>
      <c r="D191" s="426"/>
      <c r="E191" s="4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1"/>
      <c r="DB191" s="11"/>
    </row>
    <row r="192" spans="1:106" s="12" customFormat="1" ht="15" customHeight="1" x14ac:dyDescent="0.25">
      <c r="A192" s="4169" t="s">
        <v>199</v>
      </c>
      <c r="B192" s="3246"/>
      <c r="C192" s="4192" t="s">
        <v>121</v>
      </c>
      <c r="D192" s="3285"/>
      <c r="E192" s="4193"/>
      <c r="F192" s="4186" t="s">
        <v>28</v>
      </c>
      <c r="G192" s="4187"/>
      <c r="H192" s="4187"/>
      <c r="I192" s="4187"/>
      <c r="J192" s="4187"/>
      <c r="K192" s="4187"/>
      <c r="L192" s="4187"/>
      <c r="M192" s="4187"/>
      <c r="N192" s="4187"/>
      <c r="O192" s="4187"/>
      <c r="P192" s="4187"/>
      <c r="Q192" s="418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8"/>
      <c r="BU192" s="8"/>
      <c r="BV192" s="8"/>
      <c r="BW192" s="8"/>
      <c r="BX192" s="8"/>
      <c r="BY192" s="8"/>
      <c r="BZ192" s="8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1"/>
      <c r="DB192" s="11"/>
    </row>
    <row r="193" spans="1:132" ht="16.350000000000001" customHeight="1" x14ac:dyDescent="0.25">
      <c r="A193" s="3450"/>
      <c r="B193" s="3526"/>
      <c r="C193" s="3287"/>
      <c r="D193" s="3288"/>
      <c r="E193" s="3289"/>
      <c r="F193" s="4182" t="s">
        <v>122</v>
      </c>
      <c r="G193" s="4184"/>
      <c r="H193" s="4189" t="s">
        <v>123</v>
      </c>
      <c r="I193" s="4184"/>
      <c r="J193" s="4189" t="s">
        <v>124</v>
      </c>
      <c r="K193" s="4184"/>
      <c r="L193" s="4189" t="s">
        <v>125</v>
      </c>
      <c r="M193" s="4184"/>
      <c r="N193" s="4189" t="s">
        <v>126</v>
      </c>
      <c r="O193" s="4184"/>
      <c r="P193" s="3197" t="s">
        <v>200</v>
      </c>
      <c r="Q193" s="3277"/>
      <c r="X193" s="8"/>
      <c r="Y193" s="8"/>
      <c r="AY193" s="9"/>
      <c r="AZ193" s="9"/>
    </row>
    <row r="194" spans="1:132" ht="16.350000000000001" customHeight="1" x14ac:dyDescent="0.25">
      <c r="A194" s="4180"/>
      <c r="B194" s="3857"/>
      <c r="C194" s="2324" t="s">
        <v>17</v>
      </c>
      <c r="D194" s="2340" t="s">
        <v>18</v>
      </c>
      <c r="E194" s="2323" t="s">
        <v>19</v>
      </c>
      <c r="F194" s="2324" t="s">
        <v>18</v>
      </c>
      <c r="G194" s="2325" t="s">
        <v>19</v>
      </c>
      <c r="H194" s="2322" t="s">
        <v>18</v>
      </c>
      <c r="I194" s="2325" t="s">
        <v>19</v>
      </c>
      <c r="J194" s="2322" t="s">
        <v>18</v>
      </c>
      <c r="K194" s="2325" t="s">
        <v>19</v>
      </c>
      <c r="L194" s="2322" t="s">
        <v>18</v>
      </c>
      <c r="M194" s="2325" t="s">
        <v>19</v>
      </c>
      <c r="N194" s="2322" t="s">
        <v>18</v>
      </c>
      <c r="O194" s="2325" t="s">
        <v>19</v>
      </c>
      <c r="P194" s="2322" t="s">
        <v>18</v>
      </c>
      <c r="Q194" s="2325" t="s">
        <v>19</v>
      </c>
      <c r="X194" s="8"/>
      <c r="Y194" s="8"/>
      <c r="AY194" s="9"/>
      <c r="AZ194" s="9"/>
    </row>
    <row r="195" spans="1:132" ht="16.350000000000001" customHeight="1" x14ac:dyDescent="0.25">
      <c r="A195" s="4200" t="s">
        <v>201</v>
      </c>
      <c r="B195" s="4201"/>
      <c r="C195" s="66">
        <f>SUM(D195+E195)</f>
        <v>0</v>
      </c>
      <c r="D195" s="67">
        <f t="shared" ref="D195:E199" si="27">SUM(F195+H195+J195+L195+N195+P195)</f>
        <v>0</v>
      </c>
      <c r="E195" s="427">
        <f t="shared" si="27"/>
        <v>0</v>
      </c>
      <c r="F195" s="60"/>
      <c r="G195" s="61"/>
      <c r="H195" s="157"/>
      <c r="I195" s="61"/>
      <c r="J195" s="157"/>
      <c r="K195" s="61"/>
      <c r="L195" s="157"/>
      <c r="M195" s="61"/>
      <c r="N195" s="157"/>
      <c r="O195" s="61"/>
      <c r="P195" s="157"/>
      <c r="Q195" s="61"/>
      <c r="R195" s="428"/>
      <c r="X195" s="8"/>
      <c r="Y195" s="8"/>
      <c r="AY195" s="9"/>
      <c r="AZ195" s="9"/>
    </row>
    <row r="196" spans="1:132" ht="16.350000000000001" customHeight="1" x14ac:dyDescent="0.25">
      <c r="A196" s="3306" t="s">
        <v>202</v>
      </c>
      <c r="B196" s="3307"/>
      <c r="C196" s="75">
        <f>SUM(D196+E196)</f>
        <v>0</v>
      </c>
      <c r="D196" s="76">
        <f t="shared" si="27"/>
        <v>0</v>
      </c>
      <c r="E196" s="429">
        <f t="shared" si="27"/>
        <v>0</v>
      </c>
      <c r="F196" s="69"/>
      <c r="G196" s="70"/>
      <c r="H196" s="160"/>
      <c r="I196" s="70"/>
      <c r="J196" s="160"/>
      <c r="K196" s="70"/>
      <c r="L196" s="160"/>
      <c r="M196" s="70"/>
      <c r="N196" s="160"/>
      <c r="O196" s="70"/>
      <c r="P196" s="160"/>
      <c r="Q196" s="70"/>
      <c r="R196" s="428"/>
      <c r="X196" s="8"/>
      <c r="Y196" s="8"/>
      <c r="AY196" s="9"/>
      <c r="AZ196" s="9"/>
    </row>
    <row r="197" spans="1:132" ht="16.350000000000001" customHeight="1" x14ac:dyDescent="0.25">
      <c r="A197" s="3308" t="s">
        <v>203</v>
      </c>
      <c r="B197" s="3309"/>
      <c r="C197" s="101">
        <f>SUM(D197+E197)</f>
        <v>0</v>
      </c>
      <c r="D197" s="102">
        <f t="shared" si="27"/>
        <v>0</v>
      </c>
      <c r="E197" s="307">
        <f t="shared" si="27"/>
        <v>0</v>
      </c>
      <c r="F197" s="92"/>
      <c r="G197" s="93"/>
      <c r="H197" s="412"/>
      <c r="I197" s="93"/>
      <c r="J197" s="412"/>
      <c r="K197" s="93"/>
      <c r="L197" s="412"/>
      <c r="M197" s="93"/>
      <c r="N197" s="412"/>
      <c r="O197" s="93"/>
      <c r="P197" s="412"/>
      <c r="Q197" s="93"/>
      <c r="R197" s="428"/>
      <c r="X197" s="8"/>
      <c r="Y197" s="8"/>
      <c r="AY197" s="9"/>
      <c r="AZ197" s="9"/>
    </row>
    <row r="198" spans="1:132" ht="16.350000000000001" customHeight="1" x14ac:dyDescent="0.25">
      <c r="A198" s="3310" t="s">
        <v>204</v>
      </c>
      <c r="B198" s="3311"/>
      <c r="C198" s="44">
        <f>SUM(D198+E198)</f>
        <v>0</v>
      </c>
      <c r="D198" s="79">
        <f t="shared" si="27"/>
        <v>0</v>
      </c>
      <c r="E198" s="308">
        <f t="shared" si="27"/>
        <v>0</v>
      </c>
      <c r="F198" s="47"/>
      <c r="G198" s="80"/>
      <c r="H198" s="180"/>
      <c r="I198" s="80"/>
      <c r="J198" s="180"/>
      <c r="K198" s="80"/>
      <c r="L198" s="180"/>
      <c r="M198" s="80"/>
      <c r="N198" s="180"/>
      <c r="O198" s="80"/>
      <c r="P198" s="180"/>
      <c r="Q198" s="80"/>
      <c r="R198" s="428"/>
      <c r="X198" s="8"/>
      <c r="Y198" s="8"/>
      <c r="AY198" s="9"/>
      <c r="AZ198" s="9"/>
    </row>
    <row r="199" spans="1:132" ht="16.350000000000001" customHeight="1" x14ac:dyDescent="0.25">
      <c r="A199" s="4202" t="s">
        <v>205</v>
      </c>
      <c r="B199" s="3895"/>
      <c r="C199" s="430">
        <f>SUM(D199+E199)</f>
        <v>0</v>
      </c>
      <c r="D199" s="431">
        <f t="shared" si="27"/>
        <v>0</v>
      </c>
      <c r="E199" s="1697">
        <f t="shared" si="27"/>
        <v>0</v>
      </c>
      <c r="F199" s="372">
        <f>SUM(F195:F198)</f>
        <v>0</v>
      </c>
      <c r="G199" s="374">
        <f t="shared" ref="G199:P199" si="28">SUM(G195:G198)</f>
        <v>0</v>
      </c>
      <c r="H199" s="1698">
        <f>SUM(H195:H198)</f>
        <v>0</v>
      </c>
      <c r="I199" s="374">
        <f t="shared" si="28"/>
        <v>0</v>
      </c>
      <c r="J199" s="1698">
        <f t="shared" si="28"/>
        <v>0</v>
      </c>
      <c r="K199" s="374">
        <f t="shared" si="28"/>
        <v>0</v>
      </c>
      <c r="L199" s="1698">
        <f t="shared" si="28"/>
        <v>0</v>
      </c>
      <c r="M199" s="374">
        <f>SUM(M195:M198)</f>
        <v>0</v>
      </c>
      <c r="N199" s="1698">
        <f t="shared" si="28"/>
        <v>0</v>
      </c>
      <c r="O199" s="374">
        <f t="shared" si="28"/>
        <v>0</v>
      </c>
      <c r="P199" s="1698">
        <f t="shared" si="28"/>
        <v>0</v>
      </c>
      <c r="Q199" s="374">
        <f>SUM(Q195:Q198)</f>
        <v>0</v>
      </c>
      <c r="X199" s="8"/>
      <c r="Y199" s="8"/>
      <c r="AY199" s="9"/>
      <c r="AZ199" s="9"/>
    </row>
    <row r="200" spans="1:132" ht="31.35" customHeight="1" x14ac:dyDescent="0.25">
      <c r="A200" s="425" t="s">
        <v>206</v>
      </c>
      <c r="B200" s="425"/>
      <c r="C200" s="425"/>
      <c r="D200" s="425"/>
      <c r="E200" s="425"/>
      <c r="F200" s="425"/>
      <c r="G200" s="425"/>
      <c r="H200" s="425"/>
      <c r="I200" s="7"/>
      <c r="J200" s="7"/>
      <c r="K200" s="7"/>
      <c r="L200" s="7"/>
      <c r="M200" s="7"/>
      <c r="N200" s="7"/>
      <c r="O200" s="7"/>
      <c r="P200" s="7"/>
      <c r="Q200" s="7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132" ht="23.25" customHeight="1" x14ac:dyDescent="0.25">
      <c r="A201" s="4203" t="s">
        <v>207</v>
      </c>
      <c r="B201" s="3315"/>
      <c r="C201" s="4209" t="s">
        <v>67</v>
      </c>
      <c r="D201" s="3325"/>
      <c r="E201" s="3326"/>
      <c r="F201" s="4215" t="s">
        <v>28</v>
      </c>
      <c r="G201" s="4215"/>
      <c r="H201" s="4215"/>
      <c r="I201" s="4215"/>
      <c r="J201" s="4215"/>
      <c r="K201" s="4215"/>
      <c r="L201" s="4215"/>
      <c r="M201" s="4215"/>
      <c r="N201" s="4215"/>
      <c r="O201" s="4215"/>
      <c r="P201" s="4215"/>
      <c r="Q201" s="4215"/>
      <c r="R201" s="4215"/>
      <c r="S201" s="4215"/>
      <c r="T201" s="4215"/>
      <c r="U201" s="4215"/>
      <c r="V201" s="4215"/>
      <c r="W201" s="4215"/>
      <c r="X201" s="4215"/>
      <c r="Y201" s="4215"/>
      <c r="Z201" s="4215"/>
      <c r="AA201" s="4215"/>
      <c r="AB201" s="4215"/>
      <c r="AC201" s="4216"/>
      <c r="AD201" s="4194" t="s">
        <v>208</v>
      </c>
      <c r="AE201" s="3291"/>
      <c r="AF201" s="3294" t="s">
        <v>209</v>
      </c>
      <c r="AG201" s="3291"/>
      <c r="AH201" s="4195" t="s">
        <v>29</v>
      </c>
      <c r="AI201" s="4197" t="s">
        <v>30</v>
      </c>
      <c r="BA201" s="8"/>
      <c r="BB201" s="8"/>
      <c r="EB201" s="428"/>
    </row>
    <row r="202" spans="1:132" ht="21" customHeight="1" x14ac:dyDescent="0.25">
      <c r="A202" s="3473"/>
      <c r="B202" s="3587"/>
      <c r="C202" s="4210"/>
      <c r="D202" s="3328"/>
      <c r="E202" s="3905"/>
      <c r="F202" s="4170" t="s">
        <v>210</v>
      </c>
      <c r="G202" s="4172"/>
      <c r="H202" s="4199" t="s">
        <v>211</v>
      </c>
      <c r="I202" s="3891"/>
      <c r="J202" s="4199" t="s">
        <v>212</v>
      </c>
      <c r="K202" s="3891"/>
      <c r="L202" s="4199" t="s">
        <v>213</v>
      </c>
      <c r="M202" s="3891"/>
      <c r="N202" s="4199" t="s">
        <v>214</v>
      </c>
      <c r="O202" s="3891"/>
      <c r="P202" s="4199" t="s">
        <v>215</v>
      </c>
      <c r="Q202" s="3891"/>
      <c r="R202" s="4199" t="s">
        <v>216</v>
      </c>
      <c r="S202" s="3891"/>
      <c r="T202" s="4205" t="s">
        <v>217</v>
      </c>
      <c r="U202" s="4205"/>
      <c r="V202" s="4205" t="s">
        <v>218</v>
      </c>
      <c r="W202" s="4205"/>
      <c r="X202" s="4205" t="s">
        <v>219</v>
      </c>
      <c r="Y202" s="4205"/>
      <c r="Z202" s="4189" t="s">
        <v>122</v>
      </c>
      <c r="AA202" s="4184"/>
      <c r="AB202" s="4189" t="s">
        <v>123</v>
      </c>
      <c r="AC202" s="4204"/>
      <c r="AD202" s="3292"/>
      <c r="AE202" s="3885"/>
      <c r="AF202" s="3295"/>
      <c r="AG202" s="3885"/>
      <c r="AH202" s="3462"/>
      <c r="AI202" s="3300"/>
      <c r="BA202" s="8"/>
      <c r="BB202" s="8"/>
      <c r="EB202" s="428"/>
    </row>
    <row r="203" spans="1:132" ht="16.350000000000001" customHeight="1" x14ac:dyDescent="0.25">
      <c r="A203" s="4199"/>
      <c r="B203" s="3891"/>
      <c r="C203" s="2377" t="s">
        <v>220</v>
      </c>
      <c r="D203" s="2378" t="s">
        <v>18</v>
      </c>
      <c r="E203" s="1993" t="s">
        <v>19</v>
      </c>
      <c r="F203" s="2379" t="s">
        <v>18</v>
      </c>
      <c r="G203" s="2380" t="s">
        <v>19</v>
      </c>
      <c r="H203" s="2379" t="s">
        <v>18</v>
      </c>
      <c r="I203" s="2380" t="s">
        <v>19</v>
      </c>
      <c r="J203" s="2379" t="s">
        <v>18</v>
      </c>
      <c r="K203" s="2380" t="s">
        <v>19</v>
      </c>
      <c r="L203" s="2379" t="s">
        <v>18</v>
      </c>
      <c r="M203" s="2380" t="s">
        <v>19</v>
      </c>
      <c r="N203" s="2379" t="s">
        <v>18</v>
      </c>
      <c r="O203" s="2380" t="s">
        <v>19</v>
      </c>
      <c r="P203" s="2379" t="s">
        <v>18</v>
      </c>
      <c r="Q203" s="2380" t="s">
        <v>19</v>
      </c>
      <c r="R203" s="2379" t="s">
        <v>18</v>
      </c>
      <c r="S203" s="2380" t="s">
        <v>19</v>
      </c>
      <c r="T203" s="2379" t="s">
        <v>18</v>
      </c>
      <c r="U203" s="2380" t="s">
        <v>19</v>
      </c>
      <c r="V203" s="2379" t="s">
        <v>18</v>
      </c>
      <c r="W203" s="2380" t="s">
        <v>19</v>
      </c>
      <c r="X203" s="2379" t="s">
        <v>18</v>
      </c>
      <c r="Y203" s="2380" t="s">
        <v>19</v>
      </c>
      <c r="Z203" s="2379" t="s">
        <v>18</v>
      </c>
      <c r="AA203" s="2380" t="s">
        <v>19</v>
      </c>
      <c r="AB203" s="2379" t="s">
        <v>18</v>
      </c>
      <c r="AC203" s="2381" t="s">
        <v>19</v>
      </c>
      <c r="AD203" s="2382" t="s">
        <v>18</v>
      </c>
      <c r="AE203" s="2380" t="s">
        <v>19</v>
      </c>
      <c r="AF203" s="2382" t="s">
        <v>18</v>
      </c>
      <c r="AG203" s="2380" t="s">
        <v>19</v>
      </c>
      <c r="AH203" s="4196"/>
      <c r="AI203" s="4198" t="s">
        <v>19</v>
      </c>
      <c r="BA203" s="8"/>
      <c r="BB203" s="8"/>
      <c r="EB203" s="428"/>
    </row>
    <row r="204" spans="1:132" ht="16.350000000000001" customHeight="1" x14ac:dyDescent="0.25">
      <c r="A204" s="4206" t="s">
        <v>221</v>
      </c>
      <c r="B204" s="2383" t="s">
        <v>137</v>
      </c>
      <c r="C204" s="2384">
        <f>SUM(D204+E204)</f>
        <v>0</v>
      </c>
      <c r="D204" s="443">
        <f>SUM(F204+H204+J204+L204+N204+P204+R204+T204+V204+X204+Z204+AB204)</f>
        <v>0</v>
      </c>
      <c r="E204" s="2385">
        <f>SUM(G204+I204+K204+M204+O204+Q204+S204+U204+W204+Y204+AA204+AC204)</f>
        <v>0</v>
      </c>
      <c r="F204" s="2386"/>
      <c r="G204" s="2387"/>
      <c r="H204" s="2386"/>
      <c r="I204" s="2387"/>
      <c r="J204" s="2386"/>
      <c r="K204" s="2387"/>
      <c r="L204" s="2386"/>
      <c r="M204" s="2387"/>
      <c r="N204" s="2386"/>
      <c r="O204" s="2387"/>
      <c r="P204" s="2386"/>
      <c r="Q204" s="2388"/>
      <c r="R204" s="2386"/>
      <c r="S204" s="2388"/>
      <c r="T204" s="2386"/>
      <c r="U204" s="2387"/>
      <c r="V204" s="2386"/>
      <c r="W204" s="2387"/>
      <c r="X204" s="2386"/>
      <c r="Y204" s="2388"/>
      <c r="Z204" s="2386"/>
      <c r="AA204" s="2388"/>
      <c r="AB204" s="2386"/>
      <c r="AC204" s="2389"/>
      <c r="AD204" s="2387"/>
      <c r="AE204" s="2388"/>
      <c r="AF204" s="2387"/>
      <c r="AG204" s="2388"/>
      <c r="AH204" s="2390"/>
      <c r="AI204" s="2388"/>
      <c r="AJ204" s="9"/>
      <c r="BA204" s="8"/>
      <c r="BB204" s="8"/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EB204" s="428"/>
    </row>
    <row r="205" spans="1:132" ht="16.350000000000001" customHeight="1" x14ac:dyDescent="0.25">
      <c r="A205" s="4207"/>
      <c r="B205" s="450" t="s">
        <v>222</v>
      </c>
      <c r="C205" s="451">
        <f>SUM(D205+E205)</f>
        <v>0</v>
      </c>
      <c r="D205" s="452">
        <f>SUM(F205+H205+J205+L205+N205+P205+R205+T205+V205+X205+Z205+AB205)</f>
        <v>0</v>
      </c>
      <c r="E205" s="453">
        <f>SUM(G205+I205+K205+M205+O205+Q205+S205+U205+W205+Y205+AA205+AC205)</f>
        <v>0</v>
      </c>
      <c r="F205" s="454"/>
      <c r="G205" s="455"/>
      <c r="H205" s="454"/>
      <c r="I205" s="455"/>
      <c r="J205" s="454"/>
      <c r="K205" s="455"/>
      <c r="L205" s="454"/>
      <c r="M205" s="455"/>
      <c r="N205" s="454"/>
      <c r="O205" s="455"/>
      <c r="P205" s="454"/>
      <c r="Q205" s="456"/>
      <c r="R205" s="454"/>
      <c r="S205" s="456"/>
      <c r="T205" s="454"/>
      <c r="U205" s="455"/>
      <c r="V205" s="454"/>
      <c r="W205" s="455"/>
      <c r="X205" s="454"/>
      <c r="Y205" s="456"/>
      <c r="Z205" s="454"/>
      <c r="AA205" s="456"/>
      <c r="AB205" s="454"/>
      <c r="AC205" s="457"/>
      <c r="AD205" s="458"/>
      <c r="AE205" s="456"/>
      <c r="AF205" s="458"/>
      <c r="AG205" s="456"/>
      <c r="AH205" s="459"/>
      <c r="AI205" s="456"/>
      <c r="AJ205" s="9"/>
      <c r="BA205" s="8"/>
      <c r="BB205" s="8"/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EB205" s="428"/>
    </row>
    <row r="206" spans="1:132" ht="16.350000000000001" customHeight="1" x14ac:dyDescent="0.25">
      <c r="A206" s="4208" t="s">
        <v>223</v>
      </c>
      <c r="B206" s="3902"/>
      <c r="C206" s="2391">
        <f>SUM(D206+E206)</f>
        <v>0</v>
      </c>
      <c r="D206" s="2392">
        <f>SUM(D204+D205)</f>
        <v>0</v>
      </c>
      <c r="E206" s="2393">
        <f>SUM(E204+E205)</f>
        <v>0</v>
      </c>
      <c r="F206" s="2391">
        <f>SUM(F204+F205)</f>
        <v>0</v>
      </c>
      <c r="G206" s="2394">
        <f t="shared" ref="G206:AI206" si="29">SUM(G204+G205)</f>
        <v>0</v>
      </c>
      <c r="H206" s="2391">
        <f t="shared" si="29"/>
        <v>0</v>
      </c>
      <c r="I206" s="2394">
        <f t="shared" si="29"/>
        <v>0</v>
      </c>
      <c r="J206" s="2391">
        <f t="shared" si="29"/>
        <v>0</v>
      </c>
      <c r="K206" s="2394">
        <f t="shared" si="29"/>
        <v>0</v>
      </c>
      <c r="L206" s="2391">
        <f t="shared" si="29"/>
        <v>0</v>
      </c>
      <c r="M206" s="2394">
        <f t="shared" si="29"/>
        <v>0</v>
      </c>
      <c r="N206" s="2391">
        <f t="shared" si="29"/>
        <v>0</v>
      </c>
      <c r="O206" s="2394">
        <f t="shared" si="29"/>
        <v>0</v>
      </c>
      <c r="P206" s="2391">
        <f t="shared" si="29"/>
        <v>0</v>
      </c>
      <c r="Q206" s="2394">
        <f t="shared" si="29"/>
        <v>0</v>
      </c>
      <c r="R206" s="2391">
        <f t="shared" si="29"/>
        <v>0</v>
      </c>
      <c r="S206" s="2394">
        <f t="shared" si="29"/>
        <v>0</v>
      </c>
      <c r="T206" s="2391">
        <f t="shared" si="29"/>
        <v>0</v>
      </c>
      <c r="U206" s="2394">
        <f t="shared" si="29"/>
        <v>0</v>
      </c>
      <c r="V206" s="2391">
        <f t="shared" si="29"/>
        <v>0</v>
      </c>
      <c r="W206" s="2394">
        <f t="shared" si="29"/>
        <v>0</v>
      </c>
      <c r="X206" s="2391">
        <f t="shared" si="29"/>
        <v>0</v>
      </c>
      <c r="Y206" s="2394">
        <f t="shared" si="29"/>
        <v>0</v>
      </c>
      <c r="Z206" s="2391">
        <f t="shared" si="29"/>
        <v>0</v>
      </c>
      <c r="AA206" s="2394">
        <f t="shared" si="29"/>
        <v>0</v>
      </c>
      <c r="AB206" s="2391">
        <f t="shared" si="29"/>
        <v>0</v>
      </c>
      <c r="AC206" s="2395">
        <f t="shared" si="29"/>
        <v>0</v>
      </c>
      <c r="AD206" s="2396">
        <f t="shared" si="29"/>
        <v>0</v>
      </c>
      <c r="AE206" s="2394">
        <f t="shared" si="29"/>
        <v>0</v>
      </c>
      <c r="AF206" s="2396">
        <f t="shared" si="29"/>
        <v>0</v>
      </c>
      <c r="AG206" s="2394">
        <f t="shared" si="29"/>
        <v>0</v>
      </c>
      <c r="AH206" s="2397">
        <f t="shared" si="29"/>
        <v>0</v>
      </c>
      <c r="AI206" s="2393">
        <f t="shared" si="29"/>
        <v>0</v>
      </c>
      <c r="BA206" s="8"/>
      <c r="BB206" s="8"/>
      <c r="EB206" s="428"/>
    </row>
    <row r="207" spans="1:132" ht="24" customHeight="1" x14ac:dyDescent="0.25">
      <c r="A207" s="425" t="s">
        <v>224</v>
      </c>
      <c r="B207" s="425"/>
      <c r="C207" s="425"/>
      <c r="D207" s="425"/>
      <c r="E207" s="425"/>
      <c r="F207" s="425"/>
      <c r="I207" s="385"/>
      <c r="J207" s="385"/>
      <c r="K207" s="385"/>
      <c r="L207" s="385"/>
      <c r="M207" s="385"/>
      <c r="N207" s="385"/>
      <c r="O207" s="385"/>
      <c r="P207" s="385"/>
      <c r="Q207" s="385"/>
    </row>
    <row r="208" spans="1:132" ht="15" customHeight="1" x14ac:dyDescent="0.25">
      <c r="A208" s="4203" t="s">
        <v>225</v>
      </c>
      <c r="B208" s="3315"/>
      <c r="C208" s="4209" t="s">
        <v>67</v>
      </c>
      <c r="D208" s="3325"/>
      <c r="E208" s="3326"/>
      <c r="F208" s="4211" t="s">
        <v>28</v>
      </c>
      <c r="G208" s="4212"/>
      <c r="H208" s="4212"/>
      <c r="I208" s="4212"/>
      <c r="J208" s="4212"/>
      <c r="K208" s="4212"/>
      <c r="L208" s="4212"/>
      <c r="M208" s="4212"/>
      <c r="N208" s="4212"/>
      <c r="O208" s="4213"/>
      <c r="P208" s="3333" t="s">
        <v>226</v>
      </c>
      <c r="Q208" s="3315"/>
      <c r="R208" s="3333" t="s">
        <v>30</v>
      </c>
      <c r="S208" s="3315"/>
      <c r="T208" s="4211" t="s">
        <v>227</v>
      </c>
      <c r="U208" s="4212"/>
      <c r="V208" s="4212"/>
      <c r="W208" s="4214"/>
    </row>
    <row r="209" spans="1:130" ht="15" customHeight="1" x14ac:dyDescent="0.25">
      <c r="A209" s="3473"/>
      <c r="B209" s="3587"/>
      <c r="C209" s="4210"/>
      <c r="D209" s="3328"/>
      <c r="E209" s="3905"/>
      <c r="F209" s="4217" t="s">
        <v>31</v>
      </c>
      <c r="G209" s="4217"/>
      <c r="H209" s="4217" t="s">
        <v>32</v>
      </c>
      <c r="I209" s="4217"/>
      <c r="J209" s="4217" t="s">
        <v>142</v>
      </c>
      <c r="K209" s="4217"/>
      <c r="L209" s="4217" t="s">
        <v>228</v>
      </c>
      <c r="M209" s="4217"/>
      <c r="N209" s="4217" t="s">
        <v>229</v>
      </c>
      <c r="O209" s="4218"/>
      <c r="P209" s="3334"/>
      <c r="Q209" s="3891"/>
      <c r="R209" s="3334"/>
      <c r="S209" s="3891"/>
      <c r="T209" s="4206" t="s">
        <v>95</v>
      </c>
      <c r="U209" s="3600" t="s">
        <v>230</v>
      </c>
      <c r="V209" s="4206" t="s">
        <v>231</v>
      </c>
      <c r="W209" s="4206" t="s">
        <v>232</v>
      </c>
    </row>
    <row r="210" spans="1:130" s="467" customFormat="1" x14ac:dyDescent="0.25">
      <c r="A210" s="4199"/>
      <c r="B210" s="3891"/>
      <c r="C210" s="2377" t="s">
        <v>220</v>
      </c>
      <c r="D210" s="2378" t="s">
        <v>18</v>
      </c>
      <c r="E210" s="1993" t="s">
        <v>19</v>
      </c>
      <c r="F210" s="2379" t="s">
        <v>18</v>
      </c>
      <c r="G210" s="2380" t="s">
        <v>19</v>
      </c>
      <c r="H210" s="2379" t="s">
        <v>18</v>
      </c>
      <c r="I210" s="2380" t="s">
        <v>19</v>
      </c>
      <c r="J210" s="2379" t="s">
        <v>18</v>
      </c>
      <c r="K210" s="2380" t="s">
        <v>19</v>
      </c>
      <c r="L210" s="2379" t="s">
        <v>18</v>
      </c>
      <c r="M210" s="2380" t="s">
        <v>19</v>
      </c>
      <c r="N210" s="2379" t="s">
        <v>18</v>
      </c>
      <c r="O210" s="2381" t="s">
        <v>19</v>
      </c>
      <c r="P210" s="2382" t="s">
        <v>18</v>
      </c>
      <c r="Q210" s="2380" t="s">
        <v>19</v>
      </c>
      <c r="R210" s="2382" t="s">
        <v>18</v>
      </c>
      <c r="S210" s="2380" t="s">
        <v>19</v>
      </c>
      <c r="T210" s="4207"/>
      <c r="U210" s="3912"/>
      <c r="V210" s="4207"/>
      <c r="W210" s="4207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8"/>
      <c r="BU210" s="8"/>
      <c r="BV210" s="8"/>
      <c r="BW210" s="8"/>
      <c r="BX210" s="8"/>
      <c r="BY210" s="8"/>
      <c r="BZ210" s="8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5" customHeight="1" x14ac:dyDescent="0.25">
      <c r="A211" s="4219" t="s">
        <v>233</v>
      </c>
      <c r="B211" s="4220"/>
      <c r="C211" s="2391">
        <f>SUM(D211+E211)</f>
        <v>0</v>
      </c>
      <c r="D211" s="2392">
        <f>SUM(F211+H211+J211+L211+N211)</f>
        <v>0</v>
      </c>
      <c r="E211" s="2393">
        <f>SUM(G211+I211+K211+M211+O211)</f>
        <v>0</v>
      </c>
      <c r="F211" s="2398"/>
      <c r="G211" s="2399"/>
      <c r="H211" s="2398"/>
      <c r="I211" s="2399"/>
      <c r="J211" s="2398"/>
      <c r="K211" s="2399"/>
      <c r="L211" s="2398"/>
      <c r="M211" s="2399"/>
      <c r="N211" s="2398"/>
      <c r="O211" s="2400"/>
      <c r="P211" s="2399"/>
      <c r="Q211" s="2401"/>
      <c r="R211" s="2399"/>
      <c r="S211" s="2401"/>
      <c r="T211" s="2402"/>
      <c r="U211" s="2401"/>
      <c r="V211" s="2402"/>
      <c r="W211" s="2402"/>
      <c r="X211" s="473"/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</row>
    <row r="212" spans="1:130" x14ac:dyDescent="0.25">
      <c r="A212" s="425" t="s">
        <v>234</v>
      </c>
      <c r="B212" s="425"/>
      <c r="C212" s="425"/>
    </row>
    <row r="213" spans="1:130" ht="15" customHeight="1" x14ac:dyDescent="0.25">
      <c r="A213" s="4203" t="s">
        <v>225</v>
      </c>
      <c r="B213" s="3315"/>
      <c r="C213" s="4158" t="s">
        <v>235</v>
      </c>
      <c r="D213" s="4221"/>
      <c r="E213" s="3246" t="s">
        <v>29</v>
      </c>
      <c r="F213" s="3315" t="s">
        <v>30</v>
      </c>
      <c r="X213" s="8"/>
      <c r="Y213" s="8"/>
      <c r="AY213" s="9"/>
      <c r="AZ213" s="9"/>
    </row>
    <row r="214" spans="1:130" x14ac:dyDescent="0.25">
      <c r="A214" s="4199"/>
      <c r="B214" s="3891"/>
      <c r="C214" s="2379" t="s">
        <v>18</v>
      </c>
      <c r="D214" s="2381" t="s">
        <v>19</v>
      </c>
      <c r="E214" s="3857"/>
      <c r="F214" s="3891"/>
      <c r="X214" s="8"/>
      <c r="Y214" s="8"/>
      <c r="AY214" s="9"/>
      <c r="AZ214" s="9"/>
    </row>
    <row r="215" spans="1:130" x14ac:dyDescent="0.25">
      <c r="A215" s="4224" t="s">
        <v>236</v>
      </c>
      <c r="B215" s="4225"/>
      <c r="C215" s="2386"/>
      <c r="D215" s="2389"/>
      <c r="E215" s="2388"/>
      <c r="F215" s="2388"/>
      <c r="G215" s="428"/>
      <c r="X215" s="8"/>
      <c r="Y215" s="8"/>
      <c r="AY215" s="9"/>
      <c r="AZ215" s="9"/>
      <c r="DA215" s="11">
        <v>0</v>
      </c>
      <c r="DB215" s="11">
        <v>0</v>
      </c>
      <c r="DC215" s="11">
        <v>0</v>
      </c>
      <c r="DD215" s="11">
        <v>0</v>
      </c>
    </row>
    <row r="216" spans="1:130" ht="15" customHeight="1" x14ac:dyDescent="0.25">
      <c r="A216" s="3348" t="s">
        <v>237</v>
      </c>
      <c r="B216" s="3349"/>
      <c r="C216" s="474"/>
      <c r="D216" s="475"/>
      <c r="E216" s="476"/>
      <c r="F216" s="476"/>
      <c r="G216" s="428"/>
      <c r="X216" s="8"/>
      <c r="Y216" s="8"/>
      <c r="AY216" s="9"/>
      <c r="AZ216" s="9"/>
    </row>
    <row r="217" spans="1:130" ht="15" customHeight="1" x14ac:dyDescent="0.25">
      <c r="A217" s="3350" t="s">
        <v>238</v>
      </c>
      <c r="B217" s="3351"/>
      <c r="C217" s="454"/>
      <c r="D217" s="457"/>
      <c r="E217" s="456"/>
      <c r="F217" s="456"/>
      <c r="G217" s="428"/>
      <c r="X217" s="8"/>
      <c r="Y217" s="8"/>
      <c r="AY217" s="9"/>
      <c r="AZ217" s="9"/>
    </row>
    <row r="218" spans="1:130" x14ac:dyDescent="0.25">
      <c r="A218" s="3587" t="s">
        <v>239</v>
      </c>
      <c r="B218" s="477" t="s">
        <v>240</v>
      </c>
      <c r="C218" s="478"/>
      <c r="D218" s="479"/>
      <c r="E218" s="480"/>
      <c r="F218" s="480"/>
      <c r="G218" s="428"/>
      <c r="X218" s="8"/>
      <c r="Y218" s="8"/>
      <c r="AY218" s="9"/>
      <c r="AZ218" s="9"/>
    </row>
    <row r="219" spans="1:130" x14ac:dyDescent="0.25">
      <c r="A219" s="3587"/>
      <c r="B219" s="1991" t="s">
        <v>241</v>
      </c>
      <c r="C219" s="474"/>
      <c r="D219" s="475"/>
      <c r="E219" s="476"/>
      <c r="F219" s="476"/>
      <c r="G219" s="428"/>
      <c r="X219" s="8"/>
      <c r="Y219" s="8"/>
      <c r="AY219" s="9"/>
      <c r="AZ219" s="9"/>
    </row>
    <row r="220" spans="1:130" x14ac:dyDescent="0.25">
      <c r="A220" s="3587"/>
      <c r="B220" s="1991" t="s">
        <v>242</v>
      </c>
      <c r="C220" s="474"/>
      <c r="D220" s="475"/>
      <c r="E220" s="476"/>
      <c r="F220" s="476"/>
      <c r="G220" s="428"/>
      <c r="X220" s="8"/>
      <c r="Y220" s="8"/>
      <c r="AY220" s="9"/>
      <c r="AZ220" s="9"/>
    </row>
    <row r="221" spans="1:130" x14ac:dyDescent="0.25">
      <c r="A221" s="3891"/>
      <c r="B221" s="1992" t="s">
        <v>243</v>
      </c>
      <c r="C221" s="454"/>
      <c r="D221" s="457"/>
      <c r="E221" s="456"/>
      <c r="F221" s="456"/>
      <c r="G221" s="428"/>
      <c r="X221" s="8"/>
      <c r="Y221" s="8"/>
      <c r="AY221" s="9"/>
      <c r="AZ221" s="9"/>
    </row>
    <row r="222" spans="1:130" x14ac:dyDescent="0.25">
      <c r="A222" s="3315" t="s">
        <v>244</v>
      </c>
      <c r="B222" s="2403" t="s">
        <v>245</v>
      </c>
      <c r="C222" s="2386"/>
      <c r="D222" s="2389"/>
      <c r="E222" s="2388"/>
      <c r="F222" s="2388"/>
      <c r="G222" s="428"/>
      <c r="X222" s="8"/>
      <c r="Y222" s="8"/>
      <c r="AY222" s="9"/>
      <c r="AZ222" s="9"/>
    </row>
    <row r="223" spans="1:130" x14ac:dyDescent="0.25">
      <c r="A223" s="3587"/>
      <c r="B223" s="1991" t="s">
        <v>246</v>
      </c>
      <c r="C223" s="474"/>
      <c r="D223" s="475"/>
      <c r="E223" s="476"/>
      <c r="F223" s="476"/>
      <c r="G223" s="428"/>
      <c r="X223" s="8"/>
      <c r="Y223" s="8"/>
      <c r="AY223" s="9"/>
      <c r="AZ223" s="9"/>
    </row>
    <row r="224" spans="1:130" x14ac:dyDescent="0.25">
      <c r="A224" s="3891"/>
      <c r="B224" s="2002" t="s">
        <v>247</v>
      </c>
      <c r="C224" s="485"/>
      <c r="D224" s="1950"/>
      <c r="E224" s="1728"/>
      <c r="F224" s="1728"/>
      <c r="G224" s="428"/>
      <c r="X224" s="8"/>
      <c r="Y224" s="8"/>
      <c r="AY224" s="9"/>
      <c r="AZ224" s="9"/>
    </row>
    <row r="225" spans="1:52" s="12" customFormat="1" x14ac:dyDescent="0.25">
      <c r="A225" s="425" t="s">
        <v>248</v>
      </c>
      <c r="B225" s="425"/>
      <c r="C225" s="425"/>
      <c r="E225" s="488"/>
      <c r="F225" s="48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s="12" customFormat="1" ht="15" customHeight="1" x14ac:dyDescent="0.25">
      <c r="A226" s="4203" t="s">
        <v>249</v>
      </c>
      <c r="B226" s="3315"/>
      <c r="C226" s="4158" t="s">
        <v>250</v>
      </c>
      <c r="D226" s="4159"/>
      <c r="E226" s="4160"/>
      <c r="F226" s="48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s="12" customFormat="1" x14ac:dyDescent="0.25">
      <c r="A227" s="3473"/>
      <c r="B227" s="3587"/>
      <c r="C227" s="4222" t="s">
        <v>251</v>
      </c>
      <c r="D227" s="4158" t="s">
        <v>252</v>
      </c>
      <c r="E227" s="4160"/>
      <c r="F227" s="48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s="12" customFormat="1" ht="21" x14ac:dyDescent="0.25">
      <c r="A228" s="4199"/>
      <c r="B228" s="3891"/>
      <c r="C228" s="4223"/>
      <c r="D228" s="2404" t="s">
        <v>253</v>
      </c>
      <c r="E228" s="2380" t="s">
        <v>254</v>
      </c>
      <c r="F228" s="48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s="12" customFormat="1" x14ac:dyDescent="0.25">
      <c r="A229" s="4224" t="s">
        <v>255</v>
      </c>
      <c r="B229" s="4225"/>
      <c r="C229" s="2405"/>
      <c r="D229" s="2386"/>
      <c r="E229" s="2388"/>
      <c r="F229" s="49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s="12" customFormat="1" x14ac:dyDescent="0.25">
      <c r="A230" s="3348" t="s">
        <v>256</v>
      </c>
      <c r="B230" s="3349"/>
      <c r="C230" s="492"/>
      <c r="D230" s="493"/>
      <c r="E230" s="494"/>
      <c r="F230" s="49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s="12" customFormat="1" ht="15" customHeight="1" x14ac:dyDescent="0.25">
      <c r="A231" s="3348" t="s">
        <v>257</v>
      </c>
      <c r="B231" s="3349"/>
      <c r="C231" s="493"/>
      <c r="D231" s="493"/>
      <c r="E231" s="494"/>
      <c r="F231" s="49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s="12" customFormat="1" ht="15" customHeight="1" x14ac:dyDescent="0.25">
      <c r="A232" s="3348" t="s">
        <v>258</v>
      </c>
      <c r="B232" s="3349"/>
      <c r="C232" s="493"/>
      <c r="D232" s="493"/>
      <c r="E232" s="494"/>
      <c r="F232" s="49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s="12" customFormat="1" ht="15" customHeight="1" x14ac:dyDescent="0.25">
      <c r="A233" s="4226" t="s">
        <v>259</v>
      </c>
      <c r="B233" s="3921"/>
      <c r="C233" s="2406"/>
      <c r="D233" s="496"/>
      <c r="E233" s="497"/>
      <c r="F233" s="49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s="12" customFormat="1" ht="15" customHeight="1" x14ac:dyDescent="0.25">
      <c r="A234" s="3356" t="s">
        <v>260</v>
      </c>
      <c r="B234" s="3356"/>
      <c r="C234" s="3356"/>
      <c r="D234" s="3356"/>
      <c r="E234" s="3356"/>
      <c r="F234" s="3356"/>
      <c r="G234" s="3356"/>
      <c r="H234" s="3356"/>
      <c r="I234" s="3356"/>
      <c r="J234" s="3356"/>
      <c r="K234" s="3356"/>
      <c r="L234" s="3356"/>
      <c r="M234" s="3356"/>
      <c r="N234" s="498"/>
      <c r="O234" s="498"/>
      <c r="P234" s="498"/>
      <c r="Q234" s="498"/>
      <c r="R234" s="498"/>
      <c r="S234" s="498"/>
      <c r="T234" s="498"/>
      <c r="U234" s="498"/>
      <c r="V234" s="498"/>
      <c r="W234" s="498"/>
      <c r="X234" s="498"/>
      <c r="Y234" s="498"/>
      <c r="Z234" s="499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s="12" customFormat="1" x14ac:dyDescent="0.25">
      <c r="A235" s="3357" t="s">
        <v>120</v>
      </c>
      <c r="B235" s="3358"/>
      <c r="C235" s="3363" t="s">
        <v>121</v>
      </c>
      <c r="D235" s="3364"/>
      <c r="E235" s="3365"/>
      <c r="F235" s="3369" t="s">
        <v>28</v>
      </c>
      <c r="G235" s="3370"/>
      <c r="H235" s="3370"/>
      <c r="I235" s="3370"/>
      <c r="J235" s="3370"/>
      <c r="K235" s="3370"/>
      <c r="L235" s="3370"/>
      <c r="M235" s="3370"/>
      <c r="N235" s="3370"/>
      <c r="O235" s="3370"/>
      <c r="P235" s="3370"/>
      <c r="Q235" s="3370"/>
      <c r="R235" s="3370"/>
      <c r="S235" s="3370"/>
      <c r="T235" s="3370"/>
      <c r="U235" s="3370"/>
      <c r="V235" s="3370"/>
      <c r="W235" s="3370"/>
      <c r="X235" s="3370"/>
      <c r="Y235" s="3353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9"/>
    </row>
    <row r="236" spans="1:52" s="12" customFormat="1" ht="15" customHeight="1" x14ac:dyDescent="0.25">
      <c r="A236" s="3359"/>
      <c r="B236" s="3360"/>
      <c r="C236" s="3366"/>
      <c r="D236" s="3367"/>
      <c r="E236" s="3368"/>
      <c r="F236" s="3352" t="s">
        <v>261</v>
      </c>
      <c r="G236" s="3370"/>
      <c r="H236" s="3352" t="s">
        <v>262</v>
      </c>
      <c r="I236" s="3353"/>
      <c r="J236" s="3352" t="s">
        <v>122</v>
      </c>
      <c r="K236" s="3353"/>
      <c r="L236" s="3352" t="s">
        <v>123</v>
      </c>
      <c r="M236" s="3353"/>
      <c r="N236" s="3352" t="s">
        <v>124</v>
      </c>
      <c r="O236" s="3353"/>
      <c r="P236" s="3352" t="s">
        <v>125</v>
      </c>
      <c r="Q236" s="3353"/>
      <c r="R236" s="3352" t="s">
        <v>126</v>
      </c>
      <c r="S236" s="3353"/>
      <c r="T236" s="3352" t="s">
        <v>127</v>
      </c>
      <c r="U236" s="3353"/>
      <c r="V236" s="3352" t="s">
        <v>128</v>
      </c>
      <c r="W236" s="3353"/>
      <c r="X236" s="3352" t="s">
        <v>129</v>
      </c>
      <c r="Y236" s="3353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9"/>
    </row>
    <row r="237" spans="1:52" s="12" customFormat="1" ht="21" x14ac:dyDescent="0.25">
      <c r="A237" s="3361"/>
      <c r="B237" s="3362"/>
      <c r="C237" s="500" t="s">
        <v>17</v>
      </c>
      <c r="D237" s="501" t="s">
        <v>18</v>
      </c>
      <c r="E237" s="502" t="s">
        <v>19</v>
      </c>
      <c r="F237" s="500" t="s">
        <v>18</v>
      </c>
      <c r="G237" s="503" t="s">
        <v>19</v>
      </c>
      <c r="H237" s="500" t="s">
        <v>18</v>
      </c>
      <c r="I237" s="504" t="s">
        <v>19</v>
      </c>
      <c r="J237" s="500" t="s">
        <v>18</v>
      </c>
      <c r="K237" s="505" t="s">
        <v>19</v>
      </c>
      <c r="L237" s="500" t="s">
        <v>18</v>
      </c>
      <c r="M237" s="505" t="s">
        <v>19</v>
      </c>
      <c r="N237" s="500" t="s">
        <v>18</v>
      </c>
      <c r="O237" s="505" t="s">
        <v>19</v>
      </c>
      <c r="P237" s="500" t="s">
        <v>18</v>
      </c>
      <c r="Q237" s="505" t="s">
        <v>19</v>
      </c>
      <c r="R237" s="500" t="s">
        <v>18</v>
      </c>
      <c r="S237" s="505" t="s">
        <v>19</v>
      </c>
      <c r="T237" s="500" t="s">
        <v>18</v>
      </c>
      <c r="U237" s="505" t="s">
        <v>19</v>
      </c>
      <c r="V237" s="500" t="s">
        <v>18</v>
      </c>
      <c r="W237" s="505" t="s">
        <v>19</v>
      </c>
      <c r="X237" s="500" t="s">
        <v>18</v>
      </c>
      <c r="Y237" s="505" t="s">
        <v>19</v>
      </c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9"/>
    </row>
    <row r="238" spans="1:52" s="12" customFormat="1" x14ac:dyDescent="0.25">
      <c r="A238" s="3371" t="s">
        <v>263</v>
      </c>
      <c r="B238" s="3372"/>
      <c r="C238" s="506">
        <f>SUM(D238+E238)</f>
        <v>0</v>
      </c>
      <c r="D238" s="507">
        <f>+H238</f>
        <v>0</v>
      </c>
      <c r="E238" s="508">
        <f>+I238</f>
        <v>0</v>
      </c>
      <c r="F238" s="509"/>
      <c r="G238" s="510"/>
      <c r="H238" s="511"/>
      <c r="I238" s="512"/>
      <c r="J238" s="509"/>
      <c r="K238" s="510"/>
      <c r="L238" s="509"/>
      <c r="M238" s="510"/>
      <c r="N238" s="509"/>
      <c r="O238" s="510"/>
      <c r="P238" s="509"/>
      <c r="Q238" s="510"/>
      <c r="R238" s="509"/>
      <c r="S238" s="510"/>
      <c r="T238" s="509"/>
      <c r="U238" s="510"/>
      <c r="V238" s="509"/>
      <c r="W238" s="510"/>
      <c r="X238" s="509"/>
      <c r="Y238" s="510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9"/>
    </row>
    <row r="239" spans="1:52" s="12" customFormat="1" x14ac:dyDescent="0.25">
      <c r="A239" s="3373" t="s">
        <v>264</v>
      </c>
      <c r="B239" s="3374"/>
      <c r="C239" s="513">
        <f t="shared" ref="C239:C244" si="30">SUM(D239+E239)</f>
        <v>0</v>
      </c>
      <c r="D239" s="507">
        <f>+J239</f>
        <v>0</v>
      </c>
      <c r="E239" s="508">
        <f>+K239</f>
        <v>0</v>
      </c>
      <c r="F239" s="514"/>
      <c r="G239" s="515"/>
      <c r="H239" s="514"/>
      <c r="I239" s="515"/>
      <c r="J239" s="511"/>
      <c r="K239" s="516"/>
      <c r="L239" s="514"/>
      <c r="M239" s="515"/>
      <c r="N239" s="514"/>
      <c r="O239" s="515"/>
      <c r="P239" s="514"/>
      <c r="Q239" s="515"/>
      <c r="R239" s="514"/>
      <c r="S239" s="515"/>
      <c r="T239" s="514"/>
      <c r="U239" s="515"/>
      <c r="V239" s="514"/>
      <c r="W239" s="515"/>
      <c r="X239" s="514"/>
      <c r="Y239" s="515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9"/>
    </row>
    <row r="240" spans="1:52" s="12" customFormat="1" x14ac:dyDescent="0.25">
      <c r="A240" s="3373" t="s">
        <v>265</v>
      </c>
      <c r="B240" s="3374"/>
      <c r="C240" s="513">
        <f t="shared" si="30"/>
        <v>0</v>
      </c>
      <c r="D240" s="507">
        <f>+L240</f>
        <v>0</v>
      </c>
      <c r="E240" s="508">
        <f>+M240</f>
        <v>0</v>
      </c>
      <c r="F240" s="514"/>
      <c r="G240" s="515"/>
      <c r="H240" s="514"/>
      <c r="I240" s="515"/>
      <c r="J240" s="514"/>
      <c r="K240" s="515"/>
      <c r="L240" s="511"/>
      <c r="M240" s="516"/>
      <c r="N240" s="514"/>
      <c r="O240" s="515"/>
      <c r="P240" s="514"/>
      <c r="Q240" s="515"/>
      <c r="R240" s="514"/>
      <c r="S240" s="515"/>
      <c r="T240" s="514"/>
      <c r="U240" s="515"/>
      <c r="V240" s="514"/>
      <c r="W240" s="515"/>
      <c r="X240" s="514"/>
      <c r="Y240" s="515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9"/>
    </row>
    <row r="241" spans="1:52" s="12" customFormat="1" x14ac:dyDescent="0.25">
      <c r="A241" s="3373" t="s">
        <v>266</v>
      </c>
      <c r="B241" s="3374"/>
      <c r="C241" s="513">
        <f t="shared" si="30"/>
        <v>0</v>
      </c>
      <c r="D241" s="507">
        <f>+N241+P241+R241</f>
        <v>0</v>
      </c>
      <c r="E241" s="508">
        <f>+O241+Q241+S241</f>
        <v>0</v>
      </c>
      <c r="F241" s="514"/>
      <c r="G241" s="515"/>
      <c r="H241" s="514"/>
      <c r="I241" s="515"/>
      <c r="J241" s="514"/>
      <c r="K241" s="515"/>
      <c r="L241" s="514"/>
      <c r="M241" s="515"/>
      <c r="N241" s="511"/>
      <c r="O241" s="516"/>
      <c r="P241" s="511"/>
      <c r="Q241" s="516"/>
      <c r="R241" s="511"/>
      <c r="S241" s="516"/>
      <c r="T241" s="514"/>
      <c r="U241" s="515"/>
      <c r="V241" s="514"/>
      <c r="W241" s="515"/>
      <c r="X241" s="514"/>
      <c r="Y241" s="515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9"/>
    </row>
    <row r="242" spans="1:52" s="12" customFormat="1" x14ac:dyDescent="0.25">
      <c r="A242" s="3373" t="s">
        <v>267</v>
      </c>
      <c r="B242" s="3374"/>
      <c r="C242" s="513">
        <f t="shared" si="30"/>
        <v>0</v>
      </c>
      <c r="D242" s="507">
        <f>+J242+L242+N242</f>
        <v>0</v>
      </c>
      <c r="E242" s="508">
        <f>+K242+M242+O242</f>
        <v>0</v>
      </c>
      <c r="F242" s="514"/>
      <c r="G242" s="515"/>
      <c r="H242" s="514"/>
      <c r="I242" s="515"/>
      <c r="J242" s="511"/>
      <c r="K242" s="516"/>
      <c r="L242" s="511"/>
      <c r="M242" s="516"/>
      <c r="N242" s="511"/>
      <c r="O242" s="516"/>
      <c r="P242" s="514"/>
      <c r="Q242" s="515"/>
      <c r="R242" s="514"/>
      <c r="S242" s="515"/>
      <c r="T242" s="514"/>
      <c r="U242" s="515"/>
      <c r="V242" s="514"/>
      <c r="W242" s="515"/>
      <c r="X242" s="514"/>
      <c r="Y242" s="515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9"/>
    </row>
    <row r="243" spans="1:52" s="12" customFormat="1" x14ac:dyDescent="0.25">
      <c r="A243" s="3373" t="s">
        <v>268</v>
      </c>
      <c r="B243" s="3374"/>
      <c r="C243" s="513">
        <f t="shared" si="30"/>
        <v>0</v>
      </c>
      <c r="D243" s="507">
        <f>+J243+L243+N243</f>
        <v>0</v>
      </c>
      <c r="E243" s="508">
        <f>+K243+M243+O243</f>
        <v>0</v>
      </c>
      <c r="F243" s="514"/>
      <c r="G243" s="515"/>
      <c r="H243" s="514"/>
      <c r="I243" s="515"/>
      <c r="J243" s="511"/>
      <c r="K243" s="517"/>
      <c r="L243" s="511"/>
      <c r="M243" s="516"/>
      <c r="N243" s="511"/>
      <c r="O243" s="516"/>
      <c r="P243" s="514"/>
      <c r="Q243" s="515"/>
      <c r="R243" s="514"/>
      <c r="S243" s="515"/>
      <c r="T243" s="514"/>
      <c r="U243" s="515"/>
      <c r="V243" s="514"/>
      <c r="W243" s="515"/>
      <c r="X243" s="514"/>
      <c r="Y243" s="515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9"/>
    </row>
    <row r="244" spans="1:52" s="12" customFormat="1" x14ac:dyDescent="0.25">
      <c r="A244" s="3375" t="s">
        <v>269</v>
      </c>
      <c r="B244" s="3376"/>
      <c r="C244" s="518">
        <f t="shared" si="30"/>
        <v>0</v>
      </c>
      <c r="D244" s="519">
        <f>+T244+V244+X244</f>
        <v>0</v>
      </c>
      <c r="E244" s="520">
        <f>+U244+W244+Y244</f>
        <v>0</v>
      </c>
      <c r="F244" s="521"/>
      <c r="G244" s="522"/>
      <c r="H244" s="521"/>
      <c r="I244" s="522"/>
      <c r="J244" s="521"/>
      <c r="K244" s="523"/>
      <c r="L244" s="521"/>
      <c r="M244" s="522"/>
      <c r="N244" s="521"/>
      <c r="O244" s="522"/>
      <c r="P244" s="521"/>
      <c r="Q244" s="522"/>
      <c r="R244" s="521"/>
      <c r="S244" s="522"/>
      <c r="T244" s="524"/>
      <c r="U244" s="525"/>
      <c r="V244" s="524"/>
      <c r="W244" s="525"/>
      <c r="X244" s="524"/>
      <c r="Y244" s="525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9"/>
    </row>
    <row r="245" spans="1:52" s="12" customFormat="1" x14ac:dyDescent="0.25">
      <c r="A245" s="3377" t="s">
        <v>136</v>
      </c>
      <c r="B245" s="526" t="s">
        <v>137</v>
      </c>
      <c r="C245" s="527">
        <f>SUM(D245+E245)</f>
        <v>0</v>
      </c>
      <c r="D245" s="528">
        <f t="shared" ref="D245:E247" si="31">H245+J245+L245+N245+P245+R245</f>
        <v>0</v>
      </c>
      <c r="E245" s="529">
        <f t="shared" si="31"/>
        <v>0</v>
      </c>
      <c r="F245" s="514"/>
      <c r="G245" s="515"/>
      <c r="H245" s="530"/>
      <c r="I245" s="512"/>
      <c r="J245" s="530"/>
      <c r="K245" s="512"/>
      <c r="L245" s="530"/>
      <c r="M245" s="512"/>
      <c r="N245" s="530"/>
      <c r="O245" s="512"/>
      <c r="P245" s="530"/>
      <c r="Q245" s="512"/>
      <c r="R245" s="530"/>
      <c r="S245" s="512"/>
      <c r="T245" s="531"/>
      <c r="U245" s="532"/>
      <c r="V245" s="531"/>
      <c r="W245" s="532"/>
      <c r="X245" s="531"/>
      <c r="Y245" s="532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9"/>
    </row>
    <row r="246" spans="1:52" s="12" customFormat="1" x14ac:dyDescent="0.25">
      <c r="A246" s="3378"/>
      <c r="B246" s="533" t="s">
        <v>270</v>
      </c>
      <c r="C246" s="534">
        <f>SUM(D246+E246)</f>
        <v>0</v>
      </c>
      <c r="D246" s="535">
        <f t="shared" si="31"/>
        <v>0</v>
      </c>
      <c r="E246" s="536">
        <f t="shared" si="31"/>
        <v>0</v>
      </c>
      <c r="F246" s="514"/>
      <c r="G246" s="515"/>
      <c r="H246" s="511"/>
      <c r="I246" s="516"/>
      <c r="J246" s="511"/>
      <c r="K246" s="516"/>
      <c r="L246" s="511"/>
      <c r="M246" s="516"/>
      <c r="N246" s="511"/>
      <c r="O246" s="516"/>
      <c r="P246" s="511"/>
      <c r="Q246" s="516"/>
      <c r="R246" s="511"/>
      <c r="S246" s="516"/>
      <c r="T246" s="514"/>
      <c r="U246" s="515"/>
      <c r="V246" s="514"/>
      <c r="W246" s="515"/>
      <c r="X246" s="514"/>
      <c r="Y246" s="515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9"/>
    </row>
    <row r="247" spans="1:52" s="12" customFormat="1" x14ac:dyDescent="0.25">
      <c r="A247" s="3379"/>
      <c r="B247" s="537" t="s">
        <v>222</v>
      </c>
      <c r="C247" s="518">
        <f>SUM(D247+E247)</f>
        <v>0</v>
      </c>
      <c r="D247" s="538">
        <f t="shared" si="31"/>
        <v>0</v>
      </c>
      <c r="E247" s="539">
        <f t="shared" si="31"/>
        <v>0</v>
      </c>
      <c r="F247" s="521"/>
      <c r="G247" s="522"/>
      <c r="H247" s="524"/>
      <c r="I247" s="525"/>
      <c r="J247" s="524"/>
      <c r="K247" s="525"/>
      <c r="L247" s="524"/>
      <c r="M247" s="525"/>
      <c r="N247" s="524"/>
      <c r="O247" s="525"/>
      <c r="P247" s="524"/>
      <c r="Q247" s="525"/>
      <c r="R247" s="524"/>
      <c r="S247" s="525"/>
      <c r="T247" s="521"/>
      <c r="U247" s="522"/>
      <c r="V247" s="521"/>
      <c r="W247" s="522"/>
      <c r="X247" s="521"/>
      <c r="Y247" s="522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9"/>
    </row>
    <row r="248" spans="1:52" s="12" customFormat="1" x14ac:dyDescent="0.25">
      <c r="A248" s="540" t="s">
        <v>271</v>
      </c>
      <c r="B248" s="488"/>
      <c r="C248" s="488"/>
      <c r="D248" s="488"/>
      <c r="E248" s="488"/>
      <c r="F248" s="488"/>
      <c r="G248" s="488"/>
      <c r="H248" s="488"/>
      <c r="I248" s="488"/>
      <c r="J248" s="541"/>
      <c r="K248" s="542"/>
      <c r="L248" s="542"/>
      <c r="M248" s="542"/>
      <c r="N248" s="542"/>
      <c r="O248" s="542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s="12" customFormat="1" x14ac:dyDescent="0.25">
      <c r="A249" s="4227" t="s">
        <v>21</v>
      </c>
      <c r="B249" s="4227"/>
      <c r="C249" s="4169" t="s">
        <v>67</v>
      </c>
      <c r="D249" s="3245"/>
      <c r="E249" s="3246"/>
      <c r="F249" s="4217" t="s">
        <v>28</v>
      </c>
      <c r="G249" s="4217"/>
      <c r="H249" s="4217"/>
      <c r="I249" s="4217"/>
      <c r="J249" s="4217"/>
      <c r="K249" s="4217"/>
      <c r="L249" s="4217"/>
      <c r="M249" s="4217"/>
      <c r="N249" s="4217"/>
      <c r="O249" s="4217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s="12" customFormat="1" ht="15" customHeight="1" x14ac:dyDescent="0.25">
      <c r="A250" s="4227"/>
      <c r="B250" s="4227"/>
      <c r="C250" s="4180"/>
      <c r="D250" s="3215"/>
      <c r="E250" s="3857"/>
      <c r="F250" s="4158" t="s">
        <v>166</v>
      </c>
      <c r="G250" s="4160"/>
      <c r="H250" s="4158" t="s">
        <v>167</v>
      </c>
      <c r="I250" s="4160"/>
      <c r="J250" s="4158" t="s">
        <v>145</v>
      </c>
      <c r="K250" s="4160"/>
      <c r="L250" s="4182" t="s">
        <v>146</v>
      </c>
      <c r="M250" s="4183"/>
      <c r="N250" s="4183" t="s">
        <v>147</v>
      </c>
      <c r="O250" s="4184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s="12" customFormat="1" ht="21" x14ac:dyDescent="0.25">
      <c r="A251" s="4227"/>
      <c r="B251" s="4227"/>
      <c r="C251" s="2321" t="s">
        <v>17</v>
      </c>
      <c r="D251" s="2366" t="s">
        <v>18</v>
      </c>
      <c r="E251" s="2000" t="s">
        <v>19</v>
      </c>
      <c r="F251" s="2367" t="s">
        <v>18</v>
      </c>
      <c r="G251" s="2000" t="s">
        <v>19</v>
      </c>
      <c r="H251" s="2367" t="s">
        <v>18</v>
      </c>
      <c r="I251" s="2000" t="s">
        <v>19</v>
      </c>
      <c r="J251" s="2367" t="s">
        <v>18</v>
      </c>
      <c r="K251" s="2000" t="s">
        <v>19</v>
      </c>
      <c r="L251" s="2324" t="s">
        <v>18</v>
      </c>
      <c r="M251" s="388" t="s">
        <v>19</v>
      </c>
      <c r="N251" s="2340" t="s">
        <v>18</v>
      </c>
      <c r="O251" s="2325" t="s">
        <v>19</v>
      </c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s="12" customFormat="1" x14ac:dyDescent="0.25">
      <c r="A252" s="4228" t="s">
        <v>98</v>
      </c>
      <c r="B252" s="2407" t="s">
        <v>179</v>
      </c>
      <c r="C252" s="2353">
        <f t="shared" ref="C252:C257" si="32">SUM(D252:E252)</f>
        <v>0</v>
      </c>
      <c r="D252" s="325">
        <f t="shared" ref="D252:E257" si="33">+F252+H252+J252+L252+N252</f>
        <v>0</v>
      </c>
      <c r="E252" s="2370">
        <f t="shared" si="33"/>
        <v>0</v>
      </c>
      <c r="F252" s="2371"/>
      <c r="G252" s="2262"/>
      <c r="H252" s="2247"/>
      <c r="I252" s="2262"/>
      <c r="J252" s="2247"/>
      <c r="K252" s="2262"/>
      <c r="L252" s="2247"/>
      <c r="M252" s="391"/>
      <c r="N252" s="391"/>
      <c r="O252" s="2262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s="12" customFormat="1" x14ac:dyDescent="0.25">
      <c r="A253" s="3382"/>
      <c r="B253" s="546" t="s">
        <v>180</v>
      </c>
      <c r="C253" s="265">
        <f t="shared" si="32"/>
        <v>0</v>
      </c>
      <c r="D253" s="329">
        <f t="shared" si="33"/>
        <v>0</v>
      </c>
      <c r="E253" s="396">
        <f t="shared" si="33"/>
        <v>0</v>
      </c>
      <c r="F253" s="160"/>
      <c r="G253" s="70"/>
      <c r="H253" s="69"/>
      <c r="I253" s="70"/>
      <c r="J253" s="69"/>
      <c r="K253" s="70"/>
      <c r="L253" s="69"/>
      <c r="M253" s="397"/>
      <c r="N253" s="397"/>
      <c r="O253" s="70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s="12" customFormat="1" x14ac:dyDescent="0.25">
      <c r="A254" s="4229"/>
      <c r="B254" s="547" t="s">
        <v>181</v>
      </c>
      <c r="C254" s="372">
        <f t="shared" si="32"/>
        <v>0</v>
      </c>
      <c r="D254" s="373">
        <f t="shared" si="33"/>
        <v>0</v>
      </c>
      <c r="E254" s="1693">
        <f t="shared" si="33"/>
        <v>0</v>
      </c>
      <c r="F254" s="180"/>
      <c r="G254" s="80"/>
      <c r="H254" s="47"/>
      <c r="I254" s="80"/>
      <c r="J254" s="47"/>
      <c r="K254" s="80"/>
      <c r="L254" s="47"/>
      <c r="M254" s="402"/>
      <c r="N254" s="402"/>
      <c r="O254" s="80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s="12" customFormat="1" x14ac:dyDescent="0.25">
      <c r="A255" s="4228" t="s">
        <v>272</v>
      </c>
      <c r="B255" s="548" t="s">
        <v>179</v>
      </c>
      <c r="C255" s="2353">
        <f t="shared" si="32"/>
        <v>0</v>
      </c>
      <c r="D255" s="325">
        <f t="shared" si="33"/>
        <v>0</v>
      </c>
      <c r="E255" s="2370">
        <f t="shared" si="33"/>
        <v>0</v>
      </c>
      <c r="F255" s="2371"/>
      <c r="G255" s="2262"/>
      <c r="H255" s="2247"/>
      <c r="I255" s="2262"/>
      <c r="J255" s="2247"/>
      <c r="K255" s="2262"/>
      <c r="L255" s="2247"/>
      <c r="M255" s="391"/>
      <c r="N255" s="391"/>
      <c r="O255" s="2262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s="12" customFormat="1" x14ac:dyDescent="0.25">
      <c r="A256" s="3382"/>
      <c r="B256" s="546" t="s">
        <v>180</v>
      </c>
      <c r="C256" s="265">
        <f t="shared" si="32"/>
        <v>0</v>
      </c>
      <c r="D256" s="329">
        <f t="shared" si="33"/>
        <v>0</v>
      </c>
      <c r="E256" s="396">
        <f t="shared" si="33"/>
        <v>0</v>
      </c>
      <c r="F256" s="160"/>
      <c r="G256" s="70"/>
      <c r="H256" s="69"/>
      <c r="I256" s="70"/>
      <c r="J256" s="69"/>
      <c r="K256" s="70"/>
      <c r="L256" s="69"/>
      <c r="M256" s="397"/>
      <c r="N256" s="397"/>
      <c r="O256" s="70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130" x14ac:dyDescent="0.25">
      <c r="A257" s="4229"/>
      <c r="B257" s="2408" t="s">
        <v>181</v>
      </c>
      <c r="C257" s="372">
        <f t="shared" si="32"/>
        <v>0</v>
      </c>
      <c r="D257" s="373">
        <f t="shared" si="33"/>
        <v>0</v>
      </c>
      <c r="E257" s="1693">
        <f t="shared" si="33"/>
        <v>0</v>
      </c>
      <c r="F257" s="180"/>
      <c r="G257" s="80"/>
      <c r="H257" s="47"/>
      <c r="I257" s="80"/>
      <c r="J257" s="47"/>
      <c r="K257" s="80"/>
      <c r="L257" s="47"/>
      <c r="M257" s="402"/>
      <c r="N257" s="402"/>
      <c r="O257" s="80"/>
    </row>
    <row r="258" spans="1:130" x14ac:dyDescent="0.25">
      <c r="A258" s="550" t="s">
        <v>273</v>
      </c>
      <c r="B258" s="551"/>
      <c r="C258" s="551"/>
      <c r="D258" s="551"/>
      <c r="E258" s="551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  <c r="AA258" s="552"/>
      <c r="AB258" s="552"/>
      <c r="AC258" s="552"/>
      <c r="AD258" s="552"/>
      <c r="AE258" s="552"/>
      <c r="AF258" s="552"/>
      <c r="AG258" s="552"/>
      <c r="AH258" s="552"/>
      <c r="AI258" s="552"/>
      <c r="AJ258" s="552"/>
      <c r="AK258" s="552"/>
      <c r="AL258" s="552"/>
      <c r="AM258" s="552"/>
      <c r="AN258" s="552"/>
      <c r="AO258" s="552"/>
      <c r="AP258" s="552"/>
      <c r="AQ258" s="552"/>
      <c r="AR258" s="552"/>
      <c r="AS258" s="552"/>
      <c r="AT258" s="552"/>
      <c r="AU258" s="552"/>
      <c r="AV258" s="552"/>
      <c r="AW258" s="552"/>
      <c r="AX258" s="552"/>
    </row>
    <row r="259" spans="1:130" ht="15" customHeight="1" x14ac:dyDescent="0.25">
      <c r="A259" s="4230" t="s">
        <v>25</v>
      </c>
      <c r="B259" s="4230" t="s">
        <v>274</v>
      </c>
      <c r="C259" s="4169" t="s">
        <v>275</v>
      </c>
      <c r="D259" s="3245"/>
      <c r="E259" s="3246"/>
      <c r="F259" s="4158" t="s">
        <v>276</v>
      </c>
      <c r="G259" s="4159"/>
      <c r="H259" s="4159"/>
      <c r="I259" s="4159"/>
      <c r="J259" s="4159"/>
      <c r="K259" s="4159"/>
      <c r="L259" s="4159"/>
      <c r="M259" s="4159"/>
      <c r="N259" s="4159"/>
      <c r="O259" s="4159"/>
      <c r="P259" s="4159"/>
      <c r="Q259" s="4159"/>
      <c r="R259" s="4159"/>
      <c r="S259" s="4159"/>
      <c r="T259" s="4159"/>
      <c r="U259" s="4159"/>
      <c r="V259" s="4159"/>
      <c r="W259" s="4159"/>
      <c r="X259" s="4159"/>
      <c r="Y259" s="4159"/>
      <c r="Z259" s="4159"/>
      <c r="AA259" s="4159"/>
      <c r="AB259" s="4159"/>
      <c r="AC259" s="4159"/>
      <c r="AD259" s="4159"/>
      <c r="AE259" s="4159"/>
      <c r="AF259" s="4159"/>
      <c r="AG259" s="4159"/>
      <c r="AH259" s="4159"/>
      <c r="AI259" s="4159"/>
      <c r="AJ259" s="4159"/>
      <c r="AK259" s="4159"/>
      <c r="AL259" s="4159"/>
      <c r="AM259" s="4221"/>
      <c r="AN259" s="4232" t="s">
        <v>277</v>
      </c>
      <c r="AO259" s="4159"/>
      <c r="AP259" s="4159"/>
      <c r="AQ259" s="4159"/>
      <c r="AR259" s="4159"/>
      <c r="AS259" s="4159"/>
      <c r="AT259" s="4159"/>
      <c r="AU259" s="4221"/>
      <c r="AV259" s="3246" t="s">
        <v>278</v>
      </c>
      <c r="AW259" s="4176" t="s">
        <v>29</v>
      </c>
      <c r="AZ259" s="9"/>
      <c r="BT259" s="10"/>
      <c r="BU259" s="10"/>
      <c r="BV259" s="10"/>
      <c r="BW259" s="10"/>
      <c r="BX259" s="10"/>
      <c r="BY259" s="10"/>
      <c r="BZ259" s="553"/>
      <c r="CZ259" s="11"/>
      <c r="DZ259" s="428"/>
    </row>
    <row r="260" spans="1:130" ht="15" customHeight="1" x14ac:dyDescent="0.25">
      <c r="A260" s="3205"/>
      <c r="B260" s="3205"/>
      <c r="C260" s="4180"/>
      <c r="D260" s="3215"/>
      <c r="E260" s="3857"/>
      <c r="F260" s="4158" t="s">
        <v>279</v>
      </c>
      <c r="G260" s="4160"/>
      <c r="H260" s="4158" t="s">
        <v>144</v>
      </c>
      <c r="I260" s="4160"/>
      <c r="J260" s="4158" t="s">
        <v>280</v>
      </c>
      <c r="K260" s="4160"/>
      <c r="L260" s="4158" t="s">
        <v>281</v>
      </c>
      <c r="M260" s="4160"/>
      <c r="N260" s="4158" t="s">
        <v>282</v>
      </c>
      <c r="O260" s="4160"/>
      <c r="P260" s="4170" t="s">
        <v>283</v>
      </c>
      <c r="Q260" s="4172"/>
      <c r="R260" s="4170" t="s">
        <v>284</v>
      </c>
      <c r="S260" s="4172"/>
      <c r="T260" s="4170" t="s">
        <v>285</v>
      </c>
      <c r="U260" s="4172"/>
      <c r="V260" s="4170" t="s">
        <v>286</v>
      </c>
      <c r="W260" s="4172"/>
      <c r="X260" s="4170" t="s">
        <v>287</v>
      </c>
      <c r="Y260" s="4172"/>
      <c r="Z260" s="4170" t="s">
        <v>288</v>
      </c>
      <c r="AA260" s="4172"/>
      <c r="AB260" s="4170" t="s">
        <v>289</v>
      </c>
      <c r="AC260" s="4172"/>
      <c r="AD260" s="4170" t="s">
        <v>290</v>
      </c>
      <c r="AE260" s="4172"/>
      <c r="AF260" s="4170" t="s">
        <v>291</v>
      </c>
      <c r="AG260" s="4172"/>
      <c r="AH260" s="4170" t="s">
        <v>292</v>
      </c>
      <c r="AI260" s="4172"/>
      <c r="AJ260" s="4170" t="s">
        <v>293</v>
      </c>
      <c r="AK260" s="4172"/>
      <c r="AL260" s="4170" t="s">
        <v>129</v>
      </c>
      <c r="AM260" s="4234"/>
      <c r="AN260" s="4232" t="s">
        <v>294</v>
      </c>
      <c r="AO260" s="4160"/>
      <c r="AP260" s="4158" t="s">
        <v>295</v>
      </c>
      <c r="AQ260" s="4160"/>
      <c r="AR260" s="4158" t="s">
        <v>296</v>
      </c>
      <c r="AS260" s="4160"/>
      <c r="AT260" s="4158" t="s">
        <v>297</v>
      </c>
      <c r="AU260" s="4221"/>
      <c r="AV260" s="3526"/>
      <c r="AW260" s="3188"/>
      <c r="AZ260" s="9"/>
      <c r="BT260" s="10"/>
      <c r="BU260" s="10"/>
      <c r="BV260" s="10"/>
      <c r="BW260" s="10"/>
      <c r="BX260" s="10"/>
      <c r="BY260" s="10"/>
      <c r="BZ260" s="553"/>
      <c r="CZ260" s="11"/>
      <c r="DZ260" s="428"/>
    </row>
    <row r="261" spans="1:130" ht="21" x14ac:dyDescent="0.25">
      <c r="A261" s="4231"/>
      <c r="B261" s="4231"/>
      <c r="C261" s="2321" t="s">
        <v>17</v>
      </c>
      <c r="D261" s="2409" t="s">
        <v>18</v>
      </c>
      <c r="E261" s="1999" t="s">
        <v>19</v>
      </c>
      <c r="F261" s="2324" t="s">
        <v>18</v>
      </c>
      <c r="G261" s="1999" t="s">
        <v>19</v>
      </c>
      <c r="H261" s="2324" t="s">
        <v>18</v>
      </c>
      <c r="I261" s="1999" t="s">
        <v>19</v>
      </c>
      <c r="J261" s="2324" t="s">
        <v>18</v>
      </c>
      <c r="K261" s="1999" t="s">
        <v>19</v>
      </c>
      <c r="L261" s="2324" t="s">
        <v>18</v>
      </c>
      <c r="M261" s="1999" t="s">
        <v>19</v>
      </c>
      <c r="N261" s="2324" t="s">
        <v>18</v>
      </c>
      <c r="O261" s="1999" t="s">
        <v>19</v>
      </c>
      <c r="P261" s="2324" t="s">
        <v>18</v>
      </c>
      <c r="Q261" s="1999" t="s">
        <v>19</v>
      </c>
      <c r="R261" s="2324" t="s">
        <v>18</v>
      </c>
      <c r="S261" s="1999" t="s">
        <v>19</v>
      </c>
      <c r="T261" s="2324" t="s">
        <v>18</v>
      </c>
      <c r="U261" s="1999" t="s">
        <v>19</v>
      </c>
      <c r="V261" s="2324" t="s">
        <v>18</v>
      </c>
      <c r="W261" s="1999" t="s">
        <v>19</v>
      </c>
      <c r="X261" s="2324" t="s">
        <v>18</v>
      </c>
      <c r="Y261" s="1999" t="s">
        <v>19</v>
      </c>
      <c r="Z261" s="2324" t="s">
        <v>18</v>
      </c>
      <c r="AA261" s="1999" t="s">
        <v>19</v>
      </c>
      <c r="AB261" s="2324" t="s">
        <v>18</v>
      </c>
      <c r="AC261" s="1999" t="s">
        <v>19</v>
      </c>
      <c r="AD261" s="2324" t="s">
        <v>18</v>
      </c>
      <c r="AE261" s="1999" t="s">
        <v>19</v>
      </c>
      <c r="AF261" s="2324" t="s">
        <v>18</v>
      </c>
      <c r="AG261" s="1999" t="s">
        <v>19</v>
      </c>
      <c r="AH261" s="2324" t="s">
        <v>18</v>
      </c>
      <c r="AI261" s="1999" t="s">
        <v>19</v>
      </c>
      <c r="AJ261" s="2324" t="s">
        <v>18</v>
      </c>
      <c r="AK261" s="1999" t="s">
        <v>19</v>
      </c>
      <c r="AL261" s="2324" t="s">
        <v>18</v>
      </c>
      <c r="AM261" s="556" t="s">
        <v>19</v>
      </c>
      <c r="AN261" s="2324" t="s">
        <v>18</v>
      </c>
      <c r="AO261" s="1999" t="s">
        <v>19</v>
      </c>
      <c r="AP261" s="2324" t="s">
        <v>18</v>
      </c>
      <c r="AQ261" s="1999" t="s">
        <v>19</v>
      </c>
      <c r="AR261" s="2324" t="s">
        <v>18</v>
      </c>
      <c r="AS261" s="1999" t="s">
        <v>19</v>
      </c>
      <c r="AT261" s="2324" t="s">
        <v>18</v>
      </c>
      <c r="AU261" s="556" t="s">
        <v>19</v>
      </c>
      <c r="AV261" s="3857"/>
      <c r="AW261" s="4177"/>
      <c r="AZ261" s="9"/>
      <c r="BT261" s="10"/>
      <c r="BU261" s="10"/>
      <c r="BV261" s="10"/>
      <c r="BW261" s="10"/>
      <c r="BX261" s="10"/>
      <c r="BY261" s="10"/>
      <c r="BZ261" s="553"/>
      <c r="CZ261" s="11"/>
      <c r="DZ261" s="428"/>
    </row>
    <row r="262" spans="1:130" ht="15" customHeight="1" x14ac:dyDescent="0.25">
      <c r="A262" s="3388" t="s">
        <v>298</v>
      </c>
      <c r="B262" s="2410" t="s">
        <v>299</v>
      </c>
      <c r="C262" s="2411">
        <f t="shared" ref="C262:C288" si="34">SUM(D262,E262)</f>
        <v>0</v>
      </c>
      <c r="D262" s="559">
        <f>SUM(F262,H262,J262,L262,N262,P262,R262,T262,V262,X262,Z262,AB262,AD262,AF262,AH262,AJ262,AL262)</f>
        <v>0</v>
      </c>
      <c r="E262" s="2412">
        <f t="shared" ref="D262:E277" si="35">SUM(G262,I262,K262,M262,O262,Q262,S262,U262,W262,Y262,AA262,AC262,AE262,AG262,AI262,AK262,AM262)</f>
        <v>0</v>
      </c>
      <c r="F262" s="2247"/>
      <c r="G262" s="2262"/>
      <c r="H262" s="2247"/>
      <c r="I262" s="2262"/>
      <c r="J262" s="2247"/>
      <c r="K262" s="2262"/>
      <c r="L262" s="2247"/>
      <c r="M262" s="2262"/>
      <c r="N262" s="2247"/>
      <c r="O262" s="2262"/>
      <c r="P262" s="2247"/>
      <c r="Q262" s="2262"/>
      <c r="R262" s="2247"/>
      <c r="S262" s="2262"/>
      <c r="T262" s="2247"/>
      <c r="U262" s="2262"/>
      <c r="V262" s="2247"/>
      <c r="W262" s="2262"/>
      <c r="X262" s="2247"/>
      <c r="Y262" s="2262"/>
      <c r="Z262" s="2247"/>
      <c r="AA262" s="2262"/>
      <c r="AB262" s="2247"/>
      <c r="AC262" s="2262"/>
      <c r="AD262" s="2247"/>
      <c r="AE262" s="2262"/>
      <c r="AF262" s="2247"/>
      <c r="AG262" s="2262"/>
      <c r="AH262" s="2247"/>
      <c r="AI262" s="2262"/>
      <c r="AJ262" s="2247"/>
      <c r="AK262" s="2262"/>
      <c r="AL262" s="2247"/>
      <c r="AM262" s="85"/>
      <c r="AN262" s="2411">
        <f>SUM(AP262,AR262,AT262)</f>
        <v>0</v>
      </c>
      <c r="AO262" s="2411">
        <f>SUM(AQ262,AS262,AU262)</f>
        <v>0</v>
      </c>
      <c r="AP262" s="2247"/>
      <c r="AQ262" s="2262"/>
      <c r="AR262" s="2247"/>
      <c r="AS262" s="2262"/>
      <c r="AT262" s="2247"/>
      <c r="AU262" s="85"/>
      <c r="AV262" s="2350"/>
      <c r="AW262" s="2287"/>
      <c r="AX262" s="9"/>
      <c r="AZ262" s="9"/>
      <c r="BT262" s="10"/>
      <c r="BU262" s="10"/>
      <c r="BV262" s="10"/>
      <c r="BW262" s="10"/>
      <c r="BX262" s="10"/>
      <c r="BY262" s="10"/>
      <c r="BZ262" s="553"/>
      <c r="CZ262" s="11"/>
      <c r="DA262" s="11">
        <v>0</v>
      </c>
      <c r="DB262" s="11">
        <v>0</v>
      </c>
      <c r="DC262" s="11">
        <v>0</v>
      </c>
      <c r="DD262" s="11">
        <v>0</v>
      </c>
      <c r="DZ262" s="428"/>
    </row>
    <row r="263" spans="1:130" x14ac:dyDescent="0.25">
      <c r="A263" s="3619"/>
      <c r="B263" s="562" t="s">
        <v>300</v>
      </c>
      <c r="C263" s="88">
        <f t="shared" si="34"/>
        <v>0</v>
      </c>
      <c r="D263" s="89">
        <f t="shared" si="35"/>
        <v>0</v>
      </c>
      <c r="E263" s="563">
        <f t="shared" si="35"/>
        <v>0</v>
      </c>
      <c r="F263" s="60"/>
      <c r="G263" s="61"/>
      <c r="H263" s="60"/>
      <c r="I263" s="61"/>
      <c r="J263" s="60"/>
      <c r="K263" s="61"/>
      <c r="L263" s="60"/>
      <c r="M263" s="61"/>
      <c r="N263" s="60"/>
      <c r="O263" s="61"/>
      <c r="P263" s="60"/>
      <c r="Q263" s="61"/>
      <c r="R263" s="60"/>
      <c r="S263" s="61"/>
      <c r="T263" s="60"/>
      <c r="U263" s="61"/>
      <c r="V263" s="60"/>
      <c r="W263" s="61"/>
      <c r="X263" s="60"/>
      <c r="Y263" s="61"/>
      <c r="Z263" s="60"/>
      <c r="AA263" s="61"/>
      <c r="AB263" s="60"/>
      <c r="AC263" s="61"/>
      <c r="AD263" s="60"/>
      <c r="AE263" s="61"/>
      <c r="AF263" s="60"/>
      <c r="AG263" s="61"/>
      <c r="AH263" s="60"/>
      <c r="AI263" s="61"/>
      <c r="AJ263" s="60"/>
      <c r="AK263" s="61"/>
      <c r="AL263" s="60"/>
      <c r="AM263" s="63"/>
      <c r="AN263" s="88">
        <f>SUM(AP263,AR263,AT263)</f>
        <v>0</v>
      </c>
      <c r="AO263" s="88">
        <f>SUM(AQ263,AS263,AU263)</f>
        <v>0</v>
      </c>
      <c r="AP263" s="60"/>
      <c r="AQ263" s="61"/>
      <c r="AR263" s="60"/>
      <c r="AS263" s="61"/>
      <c r="AT263" s="60"/>
      <c r="AU263" s="63"/>
      <c r="AV263" s="187"/>
      <c r="AW263" s="156"/>
      <c r="AX263" s="9"/>
      <c r="AZ263" s="9"/>
      <c r="BT263" s="10"/>
      <c r="BU263" s="10"/>
      <c r="BV263" s="10"/>
      <c r="BW263" s="10"/>
      <c r="BX263" s="10"/>
      <c r="BY263" s="10"/>
      <c r="BZ263" s="553"/>
      <c r="CZ263" s="11"/>
      <c r="DA263" s="11">
        <v>0</v>
      </c>
      <c r="DB263" s="11">
        <v>0</v>
      </c>
      <c r="DC263" s="11">
        <v>0</v>
      </c>
      <c r="DD263" s="11">
        <v>0</v>
      </c>
      <c r="DZ263" s="428"/>
    </row>
    <row r="264" spans="1:130" x14ac:dyDescent="0.25">
      <c r="A264" s="3929"/>
      <c r="B264" s="2413" t="s">
        <v>301</v>
      </c>
      <c r="C264" s="2414">
        <f>SUM(D264,E264)</f>
        <v>0</v>
      </c>
      <c r="D264" s="2415">
        <f t="shared" si="35"/>
        <v>0</v>
      </c>
      <c r="E264" s="2416">
        <f t="shared" si="35"/>
        <v>0</v>
      </c>
      <c r="F264" s="2417">
        <f t="shared" ref="F264:AN264" si="36">SUM(F262:F263)</f>
        <v>0</v>
      </c>
      <c r="G264" s="2418">
        <f t="shared" si="36"/>
        <v>0</v>
      </c>
      <c r="H264" s="2417">
        <f t="shared" si="36"/>
        <v>0</v>
      </c>
      <c r="I264" s="2418">
        <f t="shared" si="36"/>
        <v>0</v>
      </c>
      <c r="J264" s="2417">
        <f t="shared" si="36"/>
        <v>0</v>
      </c>
      <c r="K264" s="2419">
        <f t="shared" si="36"/>
        <v>0</v>
      </c>
      <c r="L264" s="2417">
        <f t="shared" si="36"/>
        <v>0</v>
      </c>
      <c r="M264" s="2419">
        <f t="shared" si="36"/>
        <v>0</v>
      </c>
      <c r="N264" s="2417">
        <f t="shared" si="36"/>
        <v>0</v>
      </c>
      <c r="O264" s="2419">
        <f t="shared" si="36"/>
        <v>0</v>
      </c>
      <c r="P264" s="2417">
        <f t="shared" si="36"/>
        <v>0</v>
      </c>
      <c r="Q264" s="2419">
        <f t="shared" si="36"/>
        <v>0</v>
      </c>
      <c r="R264" s="2417">
        <f t="shared" si="36"/>
        <v>0</v>
      </c>
      <c r="S264" s="2419">
        <f t="shared" si="36"/>
        <v>0</v>
      </c>
      <c r="T264" s="2417">
        <f t="shared" si="36"/>
        <v>0</v>
      </c>
      <c r="U264" s="2419">
        <f t="shared" si="36"/>
        <v>0</v>
      </c>
      <c r="V264" s="2417">
        <f t="shared" si="36"/>
        <v>0</v>
      </c>
      <c r="W264" s="2419">
        <f t="shared" si="36"/>
        <v>0</v>
      </c>
      <c r="X264" s="2417">
        <f t="shared" si="36"/>
        <v>0</v>
      </c>
      <c r="Y264" s="2419">
        <f t="shared" si="36"/>
        <v>0</v>
      </c>
      <c r="Z264" s="2417">
        <f t="shared" si="36"/>
        <v>0</v>
      </c>
      <c r="AA264" s="2419">
        <f t="shared" si="36"/>
        <v>0</v>
      </c>
      <c r="AB264" s="2417">
        <f t="shared" si="36"/>
        <v>0</v>
      </c>
      <c r="AC264" s="2419">
        <f t="shared" si="36"/>
        <v>0</v>
      </c>
      <c r="AD264" s="2417">
        <f t="shared" si="36"/>
        <v>0</v>
      </c>
      <c r="AE264" s="2419">
        <f t="shared" si="36"/>
        <v>0</v>
      </c>
      <c r="AF264" s="2417">
        <f t="shared" si="36"/>
        <v>0</v>
      </c>
      <c r="AG264" s="2419">
        <f t="shared" si="36"/>
        <v>0</v>
      </c>
      <c r="AH264" s="2417">
        <f t="shared" si="36"/>
        <v>0</v>
      </c>
      <c r="AI264" s="2419">
        <f t="shared" si="36"/>
        <v>0</v>
      </c>
      <c r="AJ264" s="2417">
        <f t="shared" si="36"/>
        <v>0</v>
      </c>
      <c r="AK264" s="2419">
        <f t="shared" si="36"/>
        <v>0</v>
      </c>
      <c r="AL264" s="2420">
        <f t="shared" si="36"/>
        <v>0</v>
      </c>
      <c r="AM264" s="2421">
        <f>SUM(AM262:AM263)</f>
        <v>0</v>
      </c>
      <c r="AN264" s="2414">
        <f t="shared" si="36"/>
        <v>0</v>
      </c>
      <c r="AO264" s="2414">
        <f>SUM(AO262:AO263)</f>
        <v>0</v>
      </c>
      <c r="AP264" s="2417">
        <f>SUM(AP262:AP263)</f>
        <v>0</v>
      </c>
      <c r="AQ264" s="2419">
        <f t="shared" ref="AQ264:AW264" si="37">SUM(AQ262:AQ263)</f>
        <v>0</v>
      </c>
      <c r="AR264" s="2417">
        <f t="shared" si="37"/>
        <v>0</v>
      </c>
      <c r="AS264" s="2419">
        <f t="shared" si="37"/>
        <v>0</v>
      </c>
      <c r="AT264" s="2420">
        <f t="shared" si="37"/>
        <v>0</v>
      </c>
      <c r="AU264" s="2421">
        <f t="shared" si="37"/>
        <v>0</v>
      </c>
      <c r="AV264" s="2418">
        <f>SUM(AV262:AV263)</f>
        <v>0</v>
      </c>
      <c r="AW264" s="2422">
        <f t="shared" si="37"/>
        <v>0</v>
      </c>
      <c r="AX264" s="9"/>
      <c r="AZ264" s="9"/>
      <c r="BT264" s="10"/>
      <c r="BU264" s="10"/>
      <c r="BV264" s="10"/>
      <c r="BW264" s="10"/>
      <c r="BX264" s="10"/>
      <c r="BY264" s="10"/>
      <c r="BZ264" s="553"/>
      <c r="CZ264" s="11"/>
      <c r="DZ264" s="428"/>
    </row>
    <row r="265" spans="1:130" ht="15" customHeight="1" x14ac:dyDescent="0.25">
      <c r="A265" s="3388" t="s">
        <v>302</v>
      </c>
      <c r="B265" s="2410" t="s">
        <v>299</v>
      </c>
      <c r="C265" s="2411">
        <f t="shared" si="34"/>
        <v>0</v>
      </c>
      <c r="D265" s="559">
        <f t="shared" si="35"/>
        <v>0</v>
      </c>
      <c r="E265" s="2412">
        <f t="shared" si="35"/>
        <v>0</v>
      </c>
      <c r="F265" s="2247"/>
      <c r="G265" s="2262"/>
      <c r="H265" s="2247"/>
      <c r="I265" s="2262"/>
      <c r="J265" s="2247"/>
      <c r="K265" s="2262"/>
      <c r="L265" s="2247"/>
      <c r="M265" s="2262"/>
      <c r="N265" s="2247"/>
      <c r="O265" s="2262"/>
      <c r="P265" s="2247"/>
      <c r="Q265" s="2262"/>
      <c r="R265" s="2247"/>
      <c r="S265" s="2262"/>
      <c r="T265" s="2247"/>
      <c r="U265" s="2262"/>
      <c r="V265" s="2247"/>
      <c r="W265" s="2262"/>
      <c r="X265" s="2247"/>
      <c r="Y265" s="2262"/>
      <c r="Z265" s="2247"/>
      <c r="AA265" s="2262"/>
      <c r="AB265" s="2247"/>
      <c r="AC265" s="2262"/>
      <c r="AD265" s="2247"/>
      <c r="AE265" s="2262"/>
      <c r="AF265" s="2247"/>
      <c r="AG265" s="2262"/>
      <c r="AH265" s="2247"/>
      <c r="AI265" s="2262"/>
      <c r="AJ265" s="2247"/>
      <c r="AK265" s="2262"/>
      <c r="AL265" s="2247"/>
      <c r="AM265" s="85"/>
      <c r="AN265" s="2423"/>
      <c r="AO265" s="2423"/>
      <c r="AP265" s="2424"/>
      <c r="AQ265" s="2425"/>
      <c r="AR265" s="2424"/>
      <c r="AS265" s="2425"/>
      <c r="AT265" s="2424"/>
      <c r="AU265" s="577"/>
      <c r="AV265" s="2426"/>
      <c r="AW265" s="2427"/>
      <c r="AX265" s="9"/>
      <c r="AZ265" s="9"/>
      <c r="BT265" s="10"/>
      <c r="BU265" s="10"/>
      <c r="BV265" s="10"/>
      <c r="BW265" s="10"/>
      <c r="BX265" s="10"/>
      <c r="BY265" s="10"/>
      <c r="BZ265" s="553"/>
      <c r="CZ265" s="11"/>
      <c r="DZ265" s="428"/>
    </row>
    <row r="266" spans="1:130" x14ac:dyDescent="0.25">
      <c r="A266" s="3619"/>
      <c r="B266" s="562" t="s">
        <v>300</v>
      </c>
      <c r="C266" s="88">
        <f t="shared" si="34"/>
        <v>0</v>
      </c>
      <c r="D266" s="89">
        <f t="shared" si="35"/>
        <v>0</v>
      </c>
      <c r="E266" s="563">
        <f t="shared" si="35"/>
        <v>0</v>
      </c>
      <c r="F266" s="60"/>
      <c r="G266" s="61"/>
      <c r="H266" s="60"/>
      <c r="I266" s="61"/>
      <c r="J266" s="60"/>
      <c r="K266" s="61"/>
      <c r="L266" s="60"/>
      <c r="M266" s="61"/>
      <c r="N266" s="60"/>
      <c r="O266" s="61"/>
      <c r="P266" s="60"/>
      <c r="Q266" s="61"/>
      <c r="R266" s="60"/>
      <c r="S266" s="61"/>
      <c r="T266" s="60"/>
      <c r="U266" s="61"/>
      <c r="V266" s="60"/>
      <c r="W266" s="61"/>
      <c r="X266" s="60"/>
      <c r="Y266" s="61"/>
      <c r="Z266" s="60"/>
      <c r="AA266" s="61"/>
      <c r="AB266" s="60"/>
      <c r="AC266" s="61"/>
      <c r="AD266" s="60"/>
      <c r="AE266" s="61"/>
      <c r="AF266" s="60"/>
      <c r="AG266" s="61"/>
      <c r="AH266" s="60"/>
      <c r="AI266" s="61"/>
      <c r="AJ266" s="60"/>
      <c r="AK266" s="61"/>
      <c r="AL266" s="60"/>
      <c r="AM266" s="63"/>
      <c r="AN266" s="580"/>
      <c r="AO266" s="580"/>
      <c r="AP266" s="581"/>
      <c r="AQ266" s="582"/>
      <c r="AR266" s="581"/>
      <c r="AS266" s="582"/>
      <c r="AT266" s="581"/>
      <c r="AU266" s="583"/>
      <c r="AV266" s="584"/>
      <c r="AW266" s="585"/>
      <c r="AX266" s="9"/>
      <c r="AZ266" s="9"/>
      <c r="BT266" s="10"/>
      <c r="BU266" s="10"/>
      <c r="BV266" s="10"/>
      <c r="BW266" s="10"/>
      <c r="BX266" s="10"/>
      <c r="BY266" s="10"/>
      <c r="BZ266" s="553"/>
      <c r="CZ266" s="11"/>
      <c r="DZ266" s="428"/>
    </row>
    <row r="267" spans="1:130" x14ac:dyDescent="0.25">
      <c r="A267" s="3619"/>
      <c r="B267" s="586" t="s">
        <v>303</v>
      </c>
      <c r="C267" s="587">
        <f t="shared" si="34"/>
        <v>0</v>
      </c>
      <c r="D267" s="588">
        <f t="shared" si="35"/>
        <v>0</v>
      </c>
      <c r="E267" s="589">
        <f t="shared" si="35"/>
        <v>0</v>
      </c>
      <c r="F267" s="69"/>
      <c r="G267" s="70"/>
      <c r="H267" s="69"/>
      <c r="I267" s="70"/>
      <c r="J267" s="69"/>
      <c r="K267" s="70"/>
      <c r="L267" s="69"/>
      <c r="M267" s="70"/>
      <c r="N267" s="69"/>
      <c r="O267" s="70"/>
      <c r="P267" s="69"/>
      <c r="Q267" s="70"/>
      <c r="R267" s="69"/>
      <c r="S267" s="70"/>
      <c r="T267" s="69"/>
      <c r="U267" s="70"/>
      <c r="V267" s="69"/>
      <c r="W267" s="70"/>
      <c r="X267" s="69"/>
      <c r="Y267" s="70"/>
      <c r="Z267" s="69"/>
      <c r="AA267" s="70"/>
      <c r="AB267" s="69"/>
      <c r="AC267" s="70"/>
      <c r="AD267" s="69"/>
      <c r="AE267" s="70"/>
      <c r="AF267" s="69"/>
      <c r="AG267" s="70"/>
      <c r="AH267" s="69"/>
      <c r="AI267" s="70"/>
      <c r="AJ267" s="69"/>
      <c r="AK267" s="70"/>
      <c r="AL267" s="69"/>
      <c r="AM267" s="72"/>
      <c r="AN267" s="590"/>
      <c r="AO267" s="590"/>
      <c r="AP267" s="591"/>
      <c r="AQ267" s="592"/>
      <c r="AR267" s="591"/>
      <c r="AS267" s="592"/>
      <c r="AT267" s="591"/>
      <c r="AU267" s="593"/>
      <c r="AV267" s="594"/>
      <c r="AW267" s="595"/>
      <c r="AX267" s="9"/>
      <c r="AZ267" s="9"/>
      <c r="BT267" s="10"/>
      <c r="BU267" s="10"/>
      <c r="BV267" s="10"/>
      <c r="BW267" s="10"/>
      <c r="BX267" s="10"/>
      <c r="BY267" s="10"/>
      <c r="BZ267" s="553"/>
      <c r="CZ267" s="11"/>
      <c r="DZ267" s="428"/>
    </row>
    <row r="268" spans="1:130" x14ac:dyDescent="0.25">
      <c r="A268" s="3619"/>
      <c r="B268" s="586" t="s">
        <v>304</v>
      </c>
      <c r="C268" s="587">
        <f t="shared" si="34"/>
        <v>0</v>
      </c>
      <c r="D268" s="588">
        <f t="shared" si="35"/>
        <v>0</v>
      </c>
      <c r="E268" s="589">
        <f t="shared" si="35"/>
        <v>0</v>
      </c>
      <c r="F268" s="69"/>
      <c r="G268" s="70"/>
      <c r="H268" s="69"/>
      <c r="I268" s="70"/>
      <c r="J268" s="69"/>
      <c r="K268" s="70"/>
      <c r="L268" s="69"/>
      <c r="M268" s="70"/>
      <c r="N268" s="69"/>
      <c r="O268" s="70"/>
      <c r="P268" s="69"/>
      <c r="Q268" s="70"/>
      <c r="R268" s="69"/>
      <c r="S268" s="70"/>
      <c r="T268" s="69"/>
      <c r="U268" s="70"/>
      <c r="V268" s="69"/>
      <c r="W268" s="70"/>
      <c r="X268" s="69"/>
      <c r="Y268" s="70"/>
      <c r="Z268" s="69"/>
      <c r="AA268" s="70"/>
      <c r="AB268" s="69"/>
      <c r="AC268" s="70"/>
      <c r="AD268" s="69"/>
      <c r="AE268" s="70"/>
      <c r="AF268" s="69"/>
      <c r="AG268" s="70"/>
      <c r="AH268" s="69"/>
      <c r="AI268" s="70"/>
      <c r="AJ268" s="69"/>
      <c r="AK268" s="70"/>
      <c r="AL268" s="69"/>
      <c r="AM268" s="72"/>
      <c r="AN268" s="590"/>
      <c r="AO268" s="590"/>
      <c r="AP268" s="591"/>
      <c r="AQ268" s="592"/>
      <c r="AR268" s="591"/>
      <c r="AS268" s="592"/>
      <c r="AT268" s="591"/>
      <c r="AU268" s="593"/>
      <c r="AV268" s="594"/>
      <c r="AW268" s="595"/>
      <c r="AX268" s="9"/>
      <c r="AZ268" s="9"/>
      <c r="BT268" s="10"/>
      <c r="BU268" s="10"/>
      <c r="BV268" s="10"/>
      <c r="BW268" s="10"/>
      <c r="BX268" s="10"/>
      <c r="BY268" s="10"/>
      <c r="BZ268" s="553"/>
      <c r="CZ268" s="11"/>
      <c r="DZ268" s="428"/>
    </row>
    <row r="269" spans="1:130" ht="21" x14ac:dyDescent="0.25">
      <c r="A269" s="3619"/>
      <c r="B269" s="586" t="s">
        <v>305</v>
      </c>
      <c r="C269" s="587">
        <f t="shared" si="34"/>
        <v>0</v>
      </c>
      <c r="D269" s="588">
        <f t="shared" si="35"/>
        <v>0</v>
      </c>
      <c r="E269" s="589">
        <f t="shared" si="35"/>
        <v>0</v>
      </c>
      <c r="F269" s="69"/>
      <c r="G269" s="70"/>
      <c r="H269" s="69"/>
      <c r="I269" s="70"/>
      <c r="J269" s="69"/>
      <c r="K269" s="70"/>
      <c r="L269" s="69"/>
      <c r="M269" s="70"/>
      <c r="N269" s="69"/>
      <c r="O269" s="70"/>
      <c r="P269" s="69"/>
      <c r="Q269" s="70"/>
      <c r="R269" s="69"/>
      <c r="S269" s="70"/>
      <c r="T269" s="69"/>
      <c r="U269" s="70"/>
      <c r="V269" s="69"/>
      <c r="W269" s="70"/>
      <c r="X269" s="69"/>
      <c r="Y269" s="70"/>
      <c r="Z269" s="69"/>
      <c r="AA269" s="70"/>
      <c r="AB269" s="69"/>
      <c r="AC269" s="70"/>
      <c r="AD269" s="69"/>
      <c r="AE269" s="70"/>
      <c r="AF269" s="69"/>
      <c r="AG269" s="70"/>
      <c r="AH269" s="69"/>
      <c r="AI269" s="70"/>
      <c r="AJ269" s="69"/>
      <c r="AK269" s="70"/>
      <c r="AL269" s="69"/>
      <c r="AM269" s="72"/>
      <c r="AN269" s="590"/>
      <c r="AO269" s="590"/>
      <c r="AP269" s="591"/>
      <c r="AQ269" s="592"/>
      <c r="AR269" s="591"/>
      <c r="AS269" s="592"/>
      <c r="AT269" s="591"/>
      <c r="AU269" s="593"/>
      <c r="AV269" s="594"/>
      <c r="AW269" s="595"/>
      <c r="AX269" s="9"/>
      <c r="AZ269" s="9"/>
      <c r="BT269" s="10"/>
      <c r="BU269" s="10"/>
      <c r="BV269" s="10"/>
      <c r="BW269" s="10"/>
      <c r="BX269" s="10"/>
      <c r="BY269" s="10"/>
      <c r="BZ269" s="553"/>
      <c r="CZ269" s="11"/>
      <c r="DZ269" s="428"/>
    </row>
    <row r="270" spans="1:130" x14ac:dyDescent="0.25">
      <c r="A270" s="3619"/>
      <c r="B270" s="586" t="s">
        <v>306</v>
      </c>
      <c r="C270" s="587">
        <f t="shared" si="34"/>
        <v>0</v>
      </c>
      <c r="D270" s="588">
        <f t="shared" si="35"/>
        <v>0</v>
      </c>
      <c r="E270" s="589">
        <f t="shared" si="35"/>
        <v>0</v>
      </c>
      <c r="F270" s="69"/>
      <c r="G270" s="70"/>
      <c r="H270" s="69"/>
      <c r="I270" s="70"/>
      <c r="J270" s="69"/>
      <c r="K270" s="70"/>
      <c r="L270" s="69"/>
      <c r="M270" s="70"/>
      <c r="N270" s="69"/>
      <c r="O270" s="70"/>
      <c r="P270" s="69"/>
      <c r="Q270" s="70"/>
      <c r="R270" s="69"/>
      <c r="S270" s="70"/>
      <c r="T270" s="69"/>
      <c r="U270" s="70"/>
      <c r="V270" s="69"/>
      <c r="W270" s="70"/>
      <c r="X270" s="69"/>
      <c r="Y270" s="70"/>
      <c r="Z270" s="69"/>
      <c r="AA270" s="70"/>
      <c r="AB270" s="69"/>
      <c r="AC270" s="70"/>
      <c r="AD270" s="69"/>
      <c r="AE270" s="70"/>
      <c r="AF270" s="69"/>
      <c r="AG270" s="70"/>
      <c r="AH270" s="69"/>
      <c r="AI270" s="70"/>
      <c r="AJ270" s="69"/>
      <c r="AK270" s="70"/>
      <c r="AL270" s="69"/>
      <c r="AM270" s="72"/>
      <c r="AN270" s="590"/>
      <c r="AO270" s="590"/>
      <c r="AP270" s="591"/>
      <c r="AQ270" s="592"/>
      <c r="AR270" s="591"/>
      <c r="AS270" s="592"/>
      <c r="AT270" s="591"/>
      <c r="AU270" s="593"/>
      <c r="AV270" s="594"/>
      <c r="AW270" s="595"/>
      <c r="AX270" s="9"/>
      <c r="AZ270" s="9"/>
      <c r="BT270" s="10"/>
      <c r="BU270" s="10"/>
      <c r="BV270" s="10"/>
      <c r="BW270" s="10"/>
      <c r="BX270" s="10"/>
      <c r="BY270" s="10"/>
      <c r="BZ270" s="553"/>
      <c r="CZ270" s="11"/>
      <c r="DZ270" s="428"/>
    </row>
    <row r="271" spans="1:130" x14ac:dyDescent="0.25">
      <c r="A271" s="3929"/>
      <c r="B271" s="2413" t="s">
        <v>301</v>
      </c>
      <c r="C271" s="2414">
        <f t="shared" si="34"/>
        <v>0</v>
      </c>
      <c r="D271" s="2415">
        <f t="shared" si="35"/>
        <v>0</v>
      </c>
      <c r="E271" s="2416">
        <f t="shared" si="35"/>
        <v>0</v>
      </c>
      <c r="F271" s="2417">
        <f t="shared" ref="F271:AM271" si="38">SUM(F265:F270)</f>
        <v>0</v>
      </c>
      <c r="G271" s="2418">
        <f t="shared" si="38"/>
        <v>0</v>
      </c>
      <c r="H271" s="2417">
        <f t="shared" si="38"/>
        <v>0</v>
      </c>
      <c r="I271" s="2418">
        <f t="shared" si="38"/>
        <v>0</v>
      </c>
      <c r="J271" s="2417">
        <f t="shared" si="38"/>
        <v>0</v>
      </c>
      <c r="K271" s="2419">
        <f t="shared" si="38"/>
        <v>0</v>
      </c>
      <c r="L271" s="2417">
        <f t="shared" si="38"/>
        <v>0</v>
      </c>
      <c r="M271" s="2419">
        <f t="shared" si="38"/>
        <v>0</v>
      </c>
      <c r="N271" s="2417">
        <f t="shared" si="38"/>
        <v>0</v>
      </c>
      <c r="O271" s="2419">
        <f t="shared" si="38"/>
        <v>0</v>
      </c>
      <c r="P271" s="2417">
        <f t="shared" si="38"/>
        <v>0</v>
      </c>
      <c r="Q271" s="2419">
        <f t="shared" si="38"/>
        <v>0</v>
      </c>
      <c r="R271" s="2417">
        <f t="shared" si="38"/>
        <v>0</v>
      </c>
      <c r="S271" s="2419">
        <f t="shared" si="38"/>
        <v>0</v>
      </c>
      <c r="T271" s="2417">
        <f t="shared" si="38"/>
        <v>0</v>
      </c>
      <c r="U271" s="2419">
        <f t="shared" si="38"/>
        <v>0</v>
      </c>
      <c r="V271" s="2417">
        <f t="shared" si="38"/>
        <v>0</v>
      </c>
      <c r="W271" s="2419">
        <f t="shared" si="38"/>
        <v>0</v>
      </c>
      <c r="X271" s="2417">
        <f t="shared" si="38"/>
        <v>0</v>
      </c>
      <c r="Y271" s="2419">
        <f t="shared" si="38"/>
        <v>0</v>
      </c>
      <c r="Z271" s="2417">
        <f t="shared" si="38"/>
        <v>0</v>
      </c>
      <c r="AA271" s="2419">
        <f t="shared" si="38"/>
        <v>0</v>
      </c>
      <c r="AB271" s="2417">
        <f t="shared" si="38"/>
        <v>0</v>
      </c>
      <c r="AC271" s="2419">
        <f t="shared" si="38"/>
        <v>0</v>
      </c>
      <c r="AD271" s="2417">
        <f t="shared" si="38"/>
        <v>0</v>
      </c>
      <c r="AE271" s="2419">
        <f t="shared" si="38"/>
        <v>0</v>
      </c>
      <c r="AF271" s="2417">
        <f t="shared" si="38"/>
        <v>0</v>
      </c>
      <c r="AG271" s="2419">
        <f t="shared" si="38"/>
        <v>0</v>
      </c>
      <c r="AH271" s="2417">
        <f t="shared" si="38"/>
        <v>0</v>
      </c>
      <c r="AI271" s="2419">
        <f t="shared" si="38"/>
        <v>0</v>
      </c>
      <c r="AJ271" s="2417">
        <f t="shared" si="38"/>
        <v>0</v>
      </c>
      <c r="AK271" s="2419">
        <f t="shared" si="38"/>
        <v>0</v>
      </c>
      <c r="AL271" s="2420">
        <f t="shared" si="38"/>
        <v>0</v>
      </c>
      <c r="AM271" s="2421">
        <f t="shared" si="38"/>
        <v>0</v>
      </c>
      <c r="AN271" s="2428"/>
      <c r="AO271" s="2428"/>
      <c r="AP271" s="2429"/>
      <c r="AQ271" s="2430"/>
      <c r="AR271" s="2429"/>
      <c r="AS271" s="2430"/>
      <c r="AT271" s="2431"/>
      <c r="AU271" s="2432"/>
      <c r="AV271" s="2433"/>
      <c r="AW271" s="2434"/>
      <c r="AX271" s="9"/>
      <c r="AZ271" s="9"/>
      <c r="BT271" s="10"/>
      <c r="BU271" s="10"/>
      <c r="BV271" s="10"/>
      <c r="BW271" s="10"/>
      <c r="BX271" s="10"/>
      <c r="BY271" s="10"/>
      <c r="BZ271" s="553"/>
      <c r="CZ271" s="11"/>
      <c r="DZ271" s="428"/>
    </row>
    <row r="272" spans="1:130" ht="15" customHeight="1" x14ac:dyDescent="0.25">
      <c r="A272" s="3388" t="s">
        <v>307</v>
      </c>
      <c r="B272" s="2410" t="s">
        <v>299</v>
      </c>
      <c r="C272" s="2411">
        <f t="shared" si="34"/>
        <v>0</v>
      </c>
      <c r="D272" s="559">
        <f t="shared" si="35"/>
        <v>0</v>
      </c>
      <c r="E272" s="2412">
        <f t="shared" si="35"/>
        <v>0</v>
      </c>
      <c r="F272" s="2247"/>
      <c r="G272" s="2262"/>
      <c r="H272" s="2247"/>
      <c r="I272" s="2262"/>
      <c r="J272" s="2247"/>
      <c r="K272" s="2262"/>
      <c r="L272" s="2247"/>
      <c r="M272" s="2262"/>
      <c r="N272" s="2247"/>
      <c r="O272" s="2262"/>
      <c r="P272" s="2247"/>
      <c r="Q272" s="2262"/>
      <c r="R272" s="2247"/>
      <c r="S272" s="2262"/>
      <c r="T272" s="2247"/>
      <c r="U272" s="2262"/>
      <c r="V272" s="2247"/>
      <c r="W272" s="2262"/>
      <c r="X272" s="2247"/>
      <c r="Y272" s="2262"/>
      <c r="Z272" s="2247"/>
      <c r="AA272" s="2262"/>
      <c r="AB272" s="2247"/>
      <c r="AC272" s="2262"/>
      <c r="AD272" s="2247"/>
      <c r="AE272" s="2262"/>
      <c r="AF272" s="2247"/>
      <c r="AG272" s="2262"/>
      <c r="AH272" s="2247"/>
      <c r="AI272" s="2262"/>
      <c r="AJ272" s="2247"/>
      <c r="AK272" s="2262"/>
      <c r="AL272" s="2247"/>
      <c r="AM272" s="85"/>
      <c r="AN272" s="2423"/>
      <c r="AO272" s="2423"/>
      <c r="AP272" s="2424"/>
      <c r="AQ272" s="2425"/>
      <c r="AR272" s="2424"/>
      <c r="AS272" s="2425"/>
      <c r="AT272" s="2424"/>
      <c r="AU272" s="577"/>
      <c r="AV272" s="2426"/>
      <c r="AW272" s="2427"/>
      <c r="AX272" s="9"/>
      <c r="AZ272" s="9"/>
      <c r="BT272" s="10"/>
      <c r="BU272" s="10"/>
      <c r="BV272" s="10"/>
      <c r="BW272" s="10"/>
      <c r="BX272" s="10"/>
      <c r="BY272" s="10"/>
      <c r="BZ272" s="553"/>
      <c r="CZ272" s="11"/>
      <c r="DZ272" s="428"/>
    </row>
    <row r="273" spans="1:130" x14ac:dyDescent="0.25">
      <c r="A273" s="3619"/>
      <c r="B273" s="562" t="s">
        <v>300</v>
      </c>
      <c r="C273" s="88">
        <f t="shared" si="34"/>
        <v>0</v>
      </c>
      <c r="D273" s="89">
        <f t="shared" si="35"/>
        <v>0</v>
      </c>
      <c r="E273" s="563">
        <f t="shared" si="35"/>
        <v>0</v>
      </c>
      <c r="F273" s="60"/>
      <c r="G273" s="61"/>
      <c r="H273" s="60"/>
      <c r="I273" s="61"/>
      <c r="J273" s="60"/>
      <c r="K273" s="61"/>
      <c r="L273" s="60"/>
      <c r="M273" s="61"/>
      <c r="N273" s="60"/>
      <c r="O273" s="61"/>
      <c r="P273" s="60"/>
      <c r="Q273" s="61"/>
      <c r="R273" s="60"/>
      <c r="S273" s="61"/>
      <c r="T273" s="60"/>
      <c r="U273" s="61"/>
      <c r="V273" s="60"/>
      <c r="W273" s="61"/>
      <c r="X273" s="60"/>
      <c r="Y273" s="61"/>
      <c r="Z273" s="60"/>
      <c r="AA273" s="61"/>
      <c r="AB273" s="60"/>
      <c r="AC273" s="61"/>
      <c r="AD273" s="60"/>
      <c r="AE273" s="61"/>
      <c r="AF273" s="60"/>
      <c r="AG273" s="61"/>
      <c r="AH273" s="60"/>
      <c r="AI273" s="61"/>
      <c r="AJ273" s="60"/>
      <c r="AK273" s="61"/>
      <c r="AL273" s="60"/>
      <c r="AM273" s="63"/>
      <c r="AN273" s="580"/>
      <c r="AO273" s="580"/>
      <c r="AP273" s="581"/>
      <c r="AQ273" s="582"/>
      <c r="AR273" s="581"/>
      <c r="AS273" s="582"/>
      <c r="AT273" s="581"/>
      <c r="AU273" s="583"/>
      <c r="AV273" s="584"/>
      <c r="AW273" s="585"/>
      <c r="AX273" s="9"/>
      <c r="AZ273" s="9"/>
      <c r="BT273" s="10"/>
      <c r="BU273" s="10"/>
      <c r="BV273" s="10"/>
      <c r="BW273" s="10"/>
      <c r="BX273" s="10"/>
      <c r="BY273" s="10"/>
      <c r="BZ273" s="553"/>
      <c r="CZ273" s="11"/>
      <c r="DZ273" s="428"/>
    </row>
    <row r="274" spans="1:130" x14ac:dyDescent="0.25">
      <c r="A274" s="3619"/>
      <c r="B274" s="586" t="s">
        <v>303</v>
      </c>
      <c r="C274" s="587">
        <f t="shared" si="34"/>
        <v>0</v>
      </c>
      <c r="D274" s="588">
        <f t="shared" si="35"/>
        <v>0</v>
      </c>
      <c r="E274" s="589">
        <f t="shared" si="35"/>
        <v>0</v>
      </c>
      <c r="F274" s="69"/>
      <c r="G274" s="70"/>
      <c r="H274" s="69"/>
      <c r="I274" s="70"/>
      <c r="J274" s="69"/>
      <c r="K274" s="70"/>
      <c r="L274" s="69"/>
      <c r="M274" s="70"/>
      <c r="N274" s="69"/>
      <c r="O274" s="70"/>
      <c r="P274" s="69"/>
      <c r="Q274" s="70"/>
      <c r="R274" s="69"/>
      <c r="S274" s="70"/>
      <c r="T274" s="69"/>
      <c r="U274" s="70"/>
      <c r="V274" s="69"/>
      <c r="W274" s="70"/>
      <c r="X274" s="69"/>
      <c r="Y274" s="70"/>
      <c r="Z274" s="69"/>
      <c r="AA274" s="70"/>
      <c r="AB274" s="69"/>
      <c r="AC274" s="70"/>
      <c r="AD274" s="69"/>
      <c r="AE274" s="70"/>
      <c r="AF274" s="69"/>
      <c r="AG274" s="70"/>
      <c r="AH274" s="69"/>
      <c r="AI274" s="70"/>
      <c r="AJ274" s="69"/>
      <c r="AK274" s="70"/>
      <c r="AL274" s="69"/>
      <c r="AM274" s="72"/>
      <c r="AN274" s="590"/>
      <c r="AO274" s="590"/>
      <c r="AP274" s="591"/>
      <c r="AQ274" s="592"/>
      <c r="AR274" s="591"/>
      <c r="AS274" s="592"/>
      <c r="AT274" s="591"/>
      <c r="AU274" s="593"/>
      <c r="AV274" s="594"/>
      <c r="AW274" s="595"/>
      <c r="AX274" s="9"/>
      <c r="AZ274" s="9"/>
      <c r="BT274" s="10"/>
      <c r="BU274" s="10"/>
      <c r="BV274" s="10"/>
      <c r="BW274" s="10"/>
      <c r="BX274" s="10"/>
      <c r="BY274" s="10"/>
      <c r="BZ274" s="553"/>
      <c r="CZ274" s="11"/>
      <c r="DZ274" s="428"/>
    </row>
    <row r="275" spans="1:130" x14ac:dyDescent="0.25">
      <c r="A275" s="3619"/>
      <c r="B275" s="586" t="s">
        <v>304</v>
      </c>
      <c r="C275" s="587">
        <f t="shared" si="34"/>
        <v>0</v>
      </c>
      <c r="D275" s="588">
        <f t="shared" si="35"/>
        <v>0</v>
      </c>
      <c r="E275" s="589">
        <f t="shared" si="35"/>
        <v>0</v>
      </c>
      <c r="F275" s="69"/>
      <c r="G275" s="70"/>
      <c r="H275" s="69"/>
      <c r="I275" s="70"/>
      <c r="J275" s="69"/>
      <c r="K275" s="70"/>
      <c r="L275" s="69"/>
      <c r="M275" s="70"/>
      <c r="N275" s="69"/>
      <c r="O275" s="70"/>
      <c r="P275" s="69"/>
      <c r="Q275" s="70"/>
      <c r="R275" s="69"/>
      <c r="S275" s="70"/>
      <c r="T275" s="69"/>
      <c r="U275" s="70"/>
      <c r="V275" s="69"/>
      <c r="W275" s="70"/>
      <c r="X275" s="69"/>
      <c r="Y275" s="70"/>
      <c r="Z275" s="69"/>
      <c r="AA275" s="70"/>
      <c r="AB275" s="69"/>
      <c r="AC275" s="70"/>
      <c r="AD275" s="69"/>
      <c r="AE275" s="70"/>
      <c r="AF275" s="69"/>
      <c r="AG275" s="70"/>
      <c r="AH275" s="69"/>
      <c r="AI275" s="70"/>
      <c r="AJ275" s="69"/>
      <c r="AK275" s="70"/>
      <c r="AL275" s="69"/>
      <c r="AM275" s="72"/>
      <c r="AN275" s="590"/>
      <c r="AO275" s="590"/>
      <c r="AP275" s="591"/>
      <c r="AQ275" s="592"/>
      <c r="AR275" s="591"/>
      <c r="AS275" s="592"/>
      <c r="AT275" s="591"/>
      <c r="AU275" s="593"/>
      <c r="AV275" s="594"/>
      <c r="AW275" s="595"/>
      <c r="AX275" s="9"/>
      <c r="AZ275" s="9"/>
      <c r="BT275" s="10"/>
      <c r="BU275" s="10"/>
      <c r="BV275" s="10"/>
      <c r="BW275" s="10"/>
      <c r="BX275" s="10"/>
      <c r="BY275" s="10"/>
      <c r="BZ275" s="553"/>
      <c r="CZ275" s="11"/>
      <c r="DZ275" s="428"/>
    </row>
    <row r="276" spans="1:130" ht="21" x14ac:dyDescent="0.25">
      <c r="A276" s="3619"/>
      <c r="B276" s="586" t="s">
        <v>305</v>
      </c>
      <c r="C276" s="587">
        <f t="shared" si="34"/>
        <v>0</v>
      </c>
      <c r="D276" s="588">
        <f t="shared" si="35"/>
        <v>0</v>
      </c>
      <c r="E276" s="589">
        <f t="shared" si="35"/>
        <v>0</v>
      </c>
      <c r="F276" s="69"/>
      <c r="G276" s="70"/>
      <c r="H276" s="69"/>
      <c r="I276" s="70"/>
      <c r="J276" s="69"/>
      <c r="K276" s="70"/>
      <c r="L276" s="69"/>
      <c r="M276" s="70"/>
      <c r="N276" s="69"/>
      <c r="O276" s="70"/>
      <c r="P276" s="69"/>
      <c r="Q276" s="70"/>
      <c r="R276" s="69"/>
      <c r="S276" s="70"/>
      <c r="T276" s="69"/>
      <c r="U276" s="70"/>
      <c r="V276" s="69"/>
      <c r="W276" s="70"/>
      <c r="X276" s="69"/>
      <c r="Y276" s="70"/>
      <c r="Z276" s="69"/>
      <c r="AA276" s="70"/>
      <c r="AB276" s="69"/>
      <c r="AC276" s="70"/>
      <c r="AD276" s="69"/>
      <c r="AE276" s="70"/>
      <c r="AF276" s="69"/>
      <c r="AG276" s="70"/>
      <c r="AH276" s="69"/>
      <c r="AI276" s="70"/>
      <c r="AJ276" s="69"/>
      <c r="AK276" s="70"/>
      <c r="AL276" s="69"/>
      <c r="AM276" s="72"/>
      <c r="AN276" s="590"/>
      <c r="AO276" s="590"/>
      <c r="AP276" s="591"/>
      <c r="AQ276" s="592"/>
      <c r="AR276" s="591"/>
      <c r="AS276" s="592"/>
      <c r="AT276" s="591"/>
      <c r="AU276" s="593"/>
      <c r="AV276" s="594"/>
      <c r="AW276" s="595"/>
      <c r="AX276" s="9"/>
      <c r="AZ276" s="9"/>
      <c r="BT276" s="10"/>
      <c r="BU276" s="10"/>
      <c r="BV276" s="10"/>
      <c r="BW276" s="10"/>
      <c r="BX276" s="10"/>
      <c r="BY276" s="10"/>
      <c r="BZ276" s="553"/>
      <c r="CZ276" s="11"/>
      <c r="DZ276" s="428"/>
    </row>
    <row r="277" spans="1:130" x14ac:dyDescent="0.25">
      <c r="A277" s="3619"/>
      <c r="B277" s="586" t="s">
        <v>306</v>
      </c>
      <c r="C277" s="587">
        <f t="shared" si="34"/>
        <v>0</v>
      </c>
      <c r="D277" s="588">
        <f t="shared" si="35"/>
        <v>0</v>
      </c>
      <c r="E277" s="589">
        <f t="shared" si="35"/>
        <v>0</v>
      </c>
      <c r="F277" s="69"/>
      <c r="G277" s="70"/>
      <c r="H277" s="69"/>
      <c r="I277" s="70"/>
      <c r="J277" s="69"/>
      <c r="K277" s="70"/>
      <c r="L277" s="69"/>
      <c r="M277" s="70"/>
      <c r="N277" s="69"/>
      <c r="O277" s="70"/>
      <c r="P277" s="69"/>
      <c r="Q277" s="70"/>
      <c r="R277" s="69"/>
      <c r="S277" s="70"/>
      <c r="T277" s="69"/>
      <c r="U277" s="70"/>
      <c r="V277" s="69"/>
      <c r="W277" s="70"/>
      <c r="X277" s="69"/>
      <c r="Y277" s="70"/>
      <c r="Z277" s="69"/>
      <c r="AA277" s="70"/>
      <c r="AB277" s="69"/>
      <c r="AC277" s="70"/>
      <c r="AD277" s="69"/>
      <c r="AE277" s="70"/>
      <c r="AF277" s="69"/>
      <c r="AG277" s="70"/>
      <c r="AH277" s="69"/>
      <c r="AI277" s="70"/>
      <c r="AJ277" s="69"/>
      <c r="AK277" s="70"/>
      <c r="AL277" s="69"/>
      <c r="AM277" s="72"/>
      <c r="AN277" s="590"/>
      <c r="AO277" s="590"/>
      <c r="AP277" s="591"/>
      <c r="AQ277" s="592"/>
      <c r="AR277" s="591"/>
      <c r="AS277" s="592"/>
      <c r="AT277" s="591"/>
      <c r="AU277" s="593"/>
      <c r="AV277" s="594"/>
      <c r="AW277" s="595"/>
      <c r="AX277" s="9"/>
      <c r="AZ277" s="9"/>
      <c r="BT277" s="10"/>
      <c r="BU277" s="10"/>
      <c r="BV277" s="10"/>
      <c r="BW277" s="10"/>
      <c r="BX277" s="10"/>
      <c r="BY277" s="10"/>
      <c r="BZ277" s="553"/>
      <c r="CZ277" s="11"/>
      <c r="DZ277" s="428"/>
    </row>
    <row r="278" spans="1:130" x14ac:dyDescent="0.25">
      <c r="A278" s="3929"/>
      <c r="B278" s="2413" t="s">
        <v>301</v>
      </c>
      <c r="C278" s="2414">
        <f t="shared" si="34"/>
        <v>0</v>
      </c>
      <c r="D278" s="2415">
        <f t="shared" ref="D278:E293" si="39">SUM(F278,H278,J278,L278,N278,P278,R278,T278,V278,X278,Z278,AB278,AD278,AF278,AH278,AJ278,AL278)</f>
        <v>0</v>
      </c>
      <c r="E278" s="2416">
        <f t="shared" si="39"/>
        <v>0</v>
      </c>
      <c r="F278" s="2417">
        <f t="shared" ref="F278:AM278" si="40">SUM(F272:F277)</f>
        <v>0</v>
      </c>
      <c r="G278" s="2418">
        <f t="shared" si="40"/>
        <v>0</v>
      </c>
      <c r="H278" s="2417">
        <f t="shared" si="40"/>
        <v>0</v>
      </c>
      <c r="I278" s="2418">
        <f t="shared" si="40"/>
        <v>0</v>
      </c>
      <c r="J278" s="2417">
        <f t="shared" si="40"/>
        <v>0</v>
      </c>
      <c r="K278" s="2419">
        <f t="shared" si="40"/>
        <v>0</v>
      </c>
      <c r="L278" s="2417">
        <f t="shared" si="40"/>
        <v>0</v>
      </c>
      <c r="M278" s="2419">
        <f t="shared" si="40"/>
        <v>0</v>
      </c>
      <c r="N278" s="2417">
        <f t="shared" si="40"/>
        <v>0</v>
      </c>
      <c r="O278" s="2419">
        <f t="shared" si="40"/>
        <v>0</v>
      </c>
      <c r="P278" s="2417">
        <f t="shared" si="40"/>
        <v>0</v>
      </c>
      <c r="Q278" s="2419">
        <f t="shared" si="40"/>
        <v>0</v>
      </c>
      <c r="R278" s="2417">
        <f t="shared" si="40"/>
        <v>0</v>
      </c>
      <c r="S278" s="2419">
        <f t="shared" si="40"/>
        <v>0</v>
      </c>
      <c r="T278" s="2417">
        <f t="shared" si="40"/>
        <v>0</v>
      </c>
      <c r="U278" s="2419">
        <f t="shared" si="40"/>
        <v>0</v>
      </c>
      <c r="V278" s="2417">
        <f t="shared" si="40"/>
        <v>0</v>
      </c>
      <c r="W278" s="2419">
        <f t="shared" si="40"/>
        <v>0</v>
      </c>
      <c r="X278" s="2417">
        <f t="shared" si="40"/>
        <v>0</v>
      </c>
      <c r="Y278" s="2419">
        <f t="shared" si="40"/>
        <v>0</v>
      </c>
      <c r="Z278" s="2417">
        <f t="shared" si="40"/>
        <v>0</v>
      </c>
      <c r="AA278" s="2419">
        <f t="shared" si="40"/>
        <v>0</v>
      </c>
      <c r="AB278" s="2417">
        <f t="shared" si="40"/>
        <v>0</v>
      </c>
      <c r="AC278" s="2419">
        <f t="shared" si="40"/>
        <v>0</v>
      </c>
      <c r="AD278" s="2417">
        <f t="shared" si="40"/>
        <v>0</v>
      </c>
      <c r="AE278" s="2419">
        <f t="shared" si="40"/>
        <v>0</v>
      </c>
      <c r="AF278" s="2417">
        <f t="shared" si="40"/>
        <v>0</v>
      </c>
      <c r="AG278" s="2419">
        <f t="shared" si="40"/>
        <v>0</v>
      </c>
      <c r="AH278" s="2417">
        <f t="shared" si="40"/>
        <v>0</v>
      </c>
      <c r="AI278" s="2419">
        <f t="shared" si="40"/>
        <v>0</v>
      </c>
      <c r="AJ278" s="2417">
        <f t="shared" si="40"/>
        <v>0</v>
      </c>
      <c r="AK278" s="2419">
        <f t="shared" si="40"/>
        <v>0</v>
      </c>
      <c r="AL278" s="2420">
        <f t="shared" si="40"/>
        <v>0</v>
      </c>
      <c r="AM278" s="2421">
        <f t="shared" si="40"/>
        <v>0</v>
      </c>
      <c r="AN278" s="2428"/>
      <c r="AO278" s="2428"/>
      <c r="AP278" s="2429"/>
      <c r="AQ278" s="2430"/>
      <c r="AR278" s="2429"/>
      <c r="AS278" s="2430"/>
      <c r="AT278" s="2431"/>
      <c r="AU278" s="2432"/>
      <c r="AV278" s="2433"/>
      <c r="AW278" s="2434"/>
      <c r="AX278" s="9"/>
      <c r="AZ278" s="9"/>
      <c r="BT278" s="10"/>
      <c r="BU278" s="10"/>
      <c r="BV278" s="10"/>
      <c r="BW278" s="10"/>
      <c r="BX278" s="10"/>
      <c r="BY278" s="10"/>
      <c r="BZ278" s="553"/>
      <c r="CZ278" s="11"/>
      <c r="DZ278" s="428"/>
    </row>
    <row r="279" spans="1:130" ht="15" customHeight="1" x14ac:dyDescent="0.25">
      <c r="A279" s="3388" t="s">
        <v>308</v>
      </c>
      <c r="B279" s="2410" t="s">
        <v>299</v>
      </c>
      <c r="C279" s="2411">
        <f t="shared" si="34"/>
        <v>0</v>
      </c>
      <c r="D279" s="559">
        <f t="shared" si="39"/>
        <v>0</v>
      </c>
      <c r="E279" s="2412">
        <f t="shared" si="39"/>
        <v>0</v>
      </c>
      <c r="F279" s="2247"/>
      <c r="G279" s="2262"/>
      <c r="H279" s="2247"/>
      <c r="I279" s="2262"/>
      <c r="J279" s="2247"/>
      <c r="K279" s="2262"/>
      <c r="L279" s="2247"/>
      <c r="M279" s="2262"/>
      <c r="N279" s="2247"/>
      <c r="O279" s="2262"/>
      <c r="P279" s="2247"/>
      <c r="Q279" s="2262"/>
      <c r="R279" s="2247"/>
      <c r="S279" s="2262"/>
      <c r="T279" s="2247"/>
      <c r="U279" s="2262"/>
      <c r="V279" s="2247"/>
      <c r="W279" s="2262"/>
      <c r="X279" s="2247"/>
      <c r="Y279" s="2262"/>
      <c r="Z279" s="2247"/>
      <c r="AA279" s="2262"/>
      <c r="AB279" s="2247"/>
      <c r="AC279" s="2262"/>
      <c r="AD279" s="2247"/>
      <c r="AE279" s="2262"/>
      <c r="AF279" s="2247"/>
      <c r="AG279" s="2262"/>
      <c r="AH279" s="2247"/>
      <c r="AI279" s="2262"/>
      <c r="AJ279" s="2247"/>
      <c r="AK279" s="2262"/>
      <c r="AL279" s="2247"/>
      <c r="AM279" s="85"/>
      <c r="AN279" s="2423"/>
      <c r="AO279" s="2423"/>
      <c r="AP279" s="2424"/>
      <c r="AQ279" s="2425"/>
      <c r="AR279" s="2424"/>
      <c r="AS279" s="2425"/>
      <c r="AT279" s="2424"/>
      <c r="AU279" s="577"/>
      <c r="AV279" s="2426"/>
      <c r="AW279" s="2427"/>
      <c r="AX279" s="9"/>
      <c r="AZ279" s="9"/>
      <c r="BT279" s="10"/>
      <c r="BU279" s="10"/>
      <c r="BV279" s="10"/>
      <c r="BW279" s="10"/>
      <c r="BX279" s="10"/>
      <c r="BY279" s="10"/>
      <c r="BZ279" s="553"/>
      <c r="CZ279" s="11"/>
      <c r="DZ279" s="428"/>
    </row>
    <row r="280" spans="1:130" x14ac:dyDescent="0.25">
      <c r="A280" s="3619"/>
      <c r="B280" s="562" t="s">
        <v>300</v>
      </c>
      <c r="C280" s="88">
        <f t="shared" si="34"/>
        <v>0</v>
      </c>
      <c r="D280" s="89">
        <f t="shared" si="39"/>
        <v>0</v>
      </c>
      <c r="E280" s="563">
        <f t="shared" si="39"/>
        <v>0</v>
      </c>
      <c r="F280" s="60"/>
      <c r="G280" s="61"/>
      <c r="H280" s="60"/>
      <c r="I280" s="61"/>
      <c r="J280" s="60"/>
      <c r="K280" s="61"/>
      <c r="L280" s="60"/>
      <c r="M280" s="61"/>
      <c r="N280" s="60"/>
      <c r="O280" s="61"/>
      <c r="P280" s="60"/>
      <c r="Q280" s="61"/>
      <c r="R280" s="60"/>
      <c r="S280" s="61"/>
      <c r="T280" s="60"/>
      <c r="U280" s="61"/>
      <c r="V280" s="60"/>
      <c r="W280" s="61"/>
      <c r="X280" s="60"/>
      <c r="Y280" s="61"/>
      <c r="Z280" s="60"/>
      <c r="AA280" s="61"/>
      <c r="AB280" s="60"/>
      <c r="AC280" s="61"/>
      <c r="AD280" s="60"/>
      <c r="AE280" s="61"/>
      <c r="AF280" s="60"/>
      <c r="AG280" s="61"/>
      <c r="AH280" s="60"/>
      <c r="AI280" s="61"/>
      <c r="AJ280" s="60"/>
      <c r="AK280" s="61"/>
      <c r="AL280" s="60"/>
      <c r="AM280" s="63"/>
      <c r="AN280" s="580"/>
      <c r="AO280" s="580"/>
      <c r="AP280" s="581"/>
      <c r="AQ280" s="582"/>
      <c r="AR280" s="581"/>
      <c r="AS280" s="582"/>
      <c r="AT280" s="581"/>
      <c r="AU280" s="583"/>
      <c r="AV280" s="584"/>
      <c r="AW280" s="585"/>
      <c r="AX280" s="9"/>
      <c r="AZ280" s="9"/>
      <c r="BT280" s="10"/>
      <c r="BU280" s="10"/>
      <c r="BV280" s="10"/>
      <c r="BW280" s="10"/>
      <c r="BX280" s="10"/>
      <c r="BY280" s="10"/>
      <c r="BZ280" s="553"/>
      <c r="CZ280" s="11"/>
      <c r="DZ280" s="428"/>
    </row>
    <row r="281" spans="1:130" x14ac:dyDescent="0.25">
      <c r="A281" s="3619"/>
      <c r="B281" s="586" t="s">
        <v>303</v>
      </c>
      <c r="C281" s="587">
        <f t="shared" si="34"/>
        <v>0</v>
      </c>
      <c r="D281" s="588">
        <f t="shared" si="39"/>
        <v>0</v>
      </c>
      <c r="E281" s="589">
        <f t="shared" si="39"/>
        <v>0</v>
      </c>
      <c r="F281" s="69"/>
      <c r="G281" s="70"/>
      <c r="H281" s="69"/>
      <c r="I281" s="70"/>
      <c r="J281" s="69"/>
      <c r="K281" s="70"/>
      <c r="L281" s="69"/>
      <c r="M281" s="70"/>
      <c r="N281" s="69"/>
      <c r="O281" s="70"/>
      <c r="P281" s="69"/>
      <c r="Q281" s="70"/>
      <c r="R281" s="69"/>
      <c r="S281" s="70"/>
      <c r="T281" s="69"/>
      <c r="U281" s="70"/>
      <c r="V281" s="69"/>
      <c r="W281" s="70"/>
      <c r="X281" s="69"/>
      <c r="Y281" s="70"/>
      <c r="Z281" s="69"/>
      <c r="AA281" s="70"/>
      <c r="AB281" s="69"/>
      <c r="AC281" s="70"/>
      <c r="AD281" s="69"/>
      <c r="AE281" s="70"/>
      <c r="AF281" s="69"/>
      <c r="AG281" s="70"/>
      <c r="AH281" s="69"/>
      <c r="AI281" s="70"/>
      <c r="AJ281" s="69"/>
      <c r="AK281" s="70"/>
      <c r="AL281" s="69"/>
      <c r="AM281" s="72"/>
      <c r="AN281" s="590"/>
      <c r="AO281" s="590"/>
      <c r="AP281" s="591"/>
      <c r="AQ281" s="592"/>
      <c r="AR281" s="591"/>
      <c r="AS281" s="592"/>
      <c r="AT281" s="591"/>
      <c r="AU281" s="593"/>
      <c r="AV281" s="594"/>
      <c r="AW281" s="595"/>
      <c r="AX281" s="9"/>
      <c r="AZ281" s="9"/>
      <c r="BT281" s="10"/>
      <c r="BU281" s="10"/>
      <c r="BV281" s="10"/>
      <c r="BW281" s="10"/>
      <c r="BX281" s="10"/>
      <c r="BY281" s="10"/>
      <c r="BZ281" s="553"/>
      <c r="CZ281" s="11"/>
      <c r="DZ281" s="428"/>
    </row>
    <row r="282" spans="1:130" x14ac:dyDescent="0.25">
      <c r="A282" s="3619"/>
      <c r="B282" s="586" t="s">
        <v>304</v>
      </c>
      <c r="C282" s="587">
        <f t="shared" si="34"/>
        <v>0</v>
      </c>
      <c r="D282" s="588">
        <f t="shared" si="39"/>
        <v>0</v>
      </c>
      <c r="E282" s="589">
        <f t="shared" si="39"/>
        <v>0</v>
      </c>
      <c r="F282" s="69"/>
      <c r="G282" s="70"/>
      <c r="H282" s="69"/>
      <c r="I282" s="70"/>
      <c r="J282" s="69"/>
      <c r="K282" s="70"/>
      <c r="L282" s="69"/>
      <c r="M282" s="70"/>
      <c r="N282" s="69"/>
      <c r="O282" s="70"/>
      <c r="P282" s="69"/>
      <c r="Q282" s="70"/>
      <c r="R282" s="69"/>
      <c r="S282" s="70"/>
      <c r="T282" s="69"/>
      <c r="U282" s="70"/>
      <c r="V282" s="69"/>
      <c r="W282" s="70"/>
      <c r="X282" s="69"/>
      <c r="Y282" s="70"/>
      <c r="Z282" s="69"/>
      <c r="AA282" s="70"/>
      <c r="AB282" s="69"/>
      <c r="AC282" s="70"/>
      <c r="AD282" s="69"/>
      <c r="AE282" s="70"/>
      <c r="AF282" s="69"/>
      <c r="AG282" s="70"/>
      <c r="AH282" s="69"/>
      <c r="AI282" s="70"/>
      <c r="AJ282" s="69"/>
      <c r="AK282" s="70"/>
      <c r="AL282" s="69"/>
      <c r="AM282" s="72"/>
      <c r="AN282" s="590"/>
      <c r="AO282" s="590"/>
      <c r="AP282" s="591"/>
      <c r="AQ282" s="592"/>
      <c r="AR282" s="591"/>
      <c r="AS282" s="592"/>
      <c r="AT282" s="591"/>
      <c r="AU282" s="593"/>
      <c r="AV282" s="594"/>
      <c r="AW282" s="595"/>
      <c r="AX282" s="9"/>
      <c r="AZ282" s="9"/>
      <c r="BT282" s="10"/>
      <c r="BU282" s="10"/>
      <c r="BV282" s="10"/>
      <c r="BW282" s="10"/>
      <c r="BX282" s="10"/>
      <c r="BY282" s="10"/>
      <c r="BZ282" s="553"/>
      <c r="CZ282" s="11"/>
      <c r="DZ282" s="428"/>
    </row>
    <row r="283" spans="1:130" ht="21" x14ac:dyDescent="0.25">
      <c r="A283" s="3619"/>
      <c r="B283" s="586" t="s">
        <v>305</v>
      </c>
      <c r="C283" s="587">
        <f t="shared" si="34"/>
        <v>0</v>
      </c>
      <c r="D283" s="588">
        <f t="shared" si="39"/>
        <v>0</v>
      </c>
      <c r="E283" s="589">
        <f t="shared" si="39"/>
        <v>0</v>
      </c>
      <c r="F283" s="69"/>
      <c r="G283" s="70"/>
      <c r="H283" s="69"/>
      <c r="I283" s="70"/>
      <c r="J283" s="69"/>
      <c r="K283" s="70"/>
      <c r="L283" s="69"/>
      <c r="M283" s="70"/>
      <c r="N283" s="69"/>
      <c r="O283" s="70"/>
      <c r="P283" s="69"/>
      <c r="Q283" s="70"/>
      <c r="R283" s="69"/>
      <c r="S283" s="70"/>
      <c r="T283" s="69"/>
      <c r="U283" s="70"/>
      <c r="V283" s="69"/>
      <c r="W283" s="70"/>
      <c r="X283" s="69"/>
      <c r="Y283" s="70"/>
      <c r="Z283" s="69"/>
      <c r="AA283" s="70"/>
      <c r="AB283" s="69"/>
      <c r="AC283" s="70"/>
      <c r="AD283" s="69"/>
      <c r="AE283" s="70"/>
      <c r="AF283" s="69"/>
      <c r="AG283" s="70"/>
      <c r="AH283" s="69"/>
      <c r="AI283" s="70"/>
      <c r="AJ283" s="69"/>
      <c r="AK283" s="70"/>
      <c r="AL283" s="69"/>
      <c r="AM283" s="72"/>
      <c r="AN283" s="590"/>
      <c r="AO283" s="590"/>
      <c r="AP283" s="591"/>
      <c r="AQ283" s="592"/>
      <c r="AR283" s="591"/>
      <c r="AS283" s="592"/>
      <c r="AT283" s="591"/>
      <c r="AU283" s="593"/>
      <c r="AV283" s="594"/>
      <c r="AW283" s="595"/>
      <c r="AX283" s="9"/>
      <c r="AZ283" s="9"/>
      <c r="BT283" s="10"/>
      <c r="BU283" s="10"/>
      <c r="BV283" s="10"/>
      <c r="BW283" s="10"/>
      <c r="BX283" s="10"/>
      <c r="BY283" s="10"/>
      <c r="BZ283" s="553"/>
      <c r="CZ283" s="11"/>
      <c r="DZ283" s="428"/>
    </row>
    <row r="284" spans="1:130" x14ac:dyDescent="0.25">
      <c r="A284" s="3619"/>
      <c r="B284" s="586" t="s">
        <v>309</v>
      </c>
      <c r="C284" s="587">
        <f t="shared" si="34"/>
        <v>0</v>
      </c>
      <c r="D284" s="588">
        <f t="shared" si="39"/>
        <v>0</v>
      </c>
      <c r="E284" s="589">
        <f t="shared" si="39"/>
        <v>0</v>
      </c>
      <c r="F284" s="69"/>
      <c r="G284" s="70"/>
      <c r="H284" s="69"/>
      <c r="I284" s="70"/>
      <c r="J284" s="69"/>
      <c r="K284" s="70"/>
      <c r="L284" s="69"/>
      <c r="M284" s="70"/>
      <c r="N284" s="69"/>
      <c r="O284" s="70"/>
      <c r="P284" s="69"/>
      <c r="Q284" s="70"/>
      <c r="R284" s="69"/>
      <c r="S284" s="70"/>
      <c r="T284" s="69"/>
      <c r="U284" s="70"/>
      <c r="V284" s="69"/>
      <c r="W284" s="70"/>
      <c r="X284" s="69"/>
      <c r="Y284" s="70"/>
      <c r="Z284" s="69"/>
      <c r="AA284" s="70"/>
      <c r="AB284" s="69"/>
      <c r="AC284" s="70"/>
      <c r="AD284" s="69"/>
      <c r="AE284" s="70"/>
      <c r="AF284" s="69"/>
      <c r="AG284" s="70"/>
      <c r="AH284" s="69"/>
      <c r="AI284" s="70"/>
      <c r="AJ284" s="69"/>
      <c r="AK284" s="70"/>
      <c r="AL284" s="69"/>
      <c r="AM284" s="72"/>
      <c r="AN284" s="590"/>
      <c r="AO284" s="590"/>
      <c r="AP284" s="591"/>
      <c r="AQ284" s="592"/>
      <c r="AR284" s="591"/>
      <c r="AS284" s="592"/>
      <c r="AT284" s="591"/>
      <c r="AU284" s="593"/>
      <c r="AV284" s="594"/>
      <c r="AW284" s="595"/>
      <c r="AX284" s="9"/>
      <c r="AZ284" s="9"/>
      <c r="BT284" s="10"/>
      <c r="BU284" s="10"/>
      <c r="BV284" s="10"/>
      <c r="BW284" s="10"/>
      <c r="BX284" s="10"/>
      <c r="BY284" s="10"/>
      <c r="BZ284" s="553"/>
      <c r="CZ284" s="11"/>
      <c r="DZ284" s="428"/>
    </row>
    <row r="285" spans="1:130" x14ac:dyDescent="0.25">
      <c r="A285" s="3619"/>
      <c r="B285" s="586" t="s">
        <v>310</v>
      </c>
      <c r="C285" s="587">
        <f t="shared" si="34"/>
        <v>0</v>
      </c>
      <c r="D285" s="588">
        <f t="shared" si="39"/>
        <v>0</v>
      </c>
      <c r="E285" s="589">
        <f t="shared" si="39"/>
        <v>0</v>
      </c>
      <c r="F285" s="69"/>
      <c r="G285" s="70"/>
      <c r="H285" s="69"/>
      <c r="I285" s="70"/>
      <c r="J285" s="69"/>
      <c r="K285" s="70"/>
      <c r="L285" s="69"/>
      <c r="M285" s="70"/>
      <c r="N285" s="69"/>
      <c r="O285" s="70"/>
      <c r="P285" s="69"/>
      <c r="Q285" s="70"/>
      <c r="R285" s="69"/>
      <c r="S285" s="70"/>
      <c r="T285" s="69"/>
      <c r="U285" s="70"/>
      <c r="V285" s="69"/>
      <c r="W285" s="70"/>
      <c r="X285" s="69"/>
      <c r="Y285" s="70"/>
      <c r="Z285" s="69"/>
      <c r="AA285" s="70"/>
      <c r="AB285" s="69"/>
      <c r="AC285" s="70"/>
      <c r="AD285" s="69"/>
      <c r="AE285" s="70"/>
      <c r="AF285" s="69"/>
      <c r="AG285" s="70"/>
      <c r="AH285" s="69"/>
      <c r="AI285" s="70"/>
      <c r="AJ285" s="69"/>
      <c r="AK285" s="70"/>
      <c r="AL285" s="69"/>
      <c r="AM285" s="72"/>
      <c r="AN285" s="590"/>
      <c r="AO285" s="590"/>
      <c r="AP285" s="591"/>
      <c r="AQ285" s="592"/>
      <c r="AR285" s="591"/>
      <c r="AS285" s="592"/>
      <c r="AT285" s="591"/>
      <c r="AU285" s="593"/>
      <c r="AV285" s="594"/>
      <c r="AW285" s="595"/>
      <c r="AX285" s="9"/>
      <c r="AZ285" s="9"/>
      <c r="BT285" s="10"/>
      <c r="BU285" s="10"/>
      <c r="BV285" s="10"/>
      <c r="BW285" s="10"/>
      <c r="BX285" s="10"/>
      <c r="BY285" s="10"/>
      <c r="BZ285" s="553"/>
      <c r="CZ285" s="11"/>
      <c r="DZ285" s="428"/>
    </row>
    <row r="286" spans="1:130" x14ac:dyDescent="0.25">
      <c r="A286" s="3619"/>
      <c r="B286" s="586" t="s">
        <v>311</v>
      </c>
      <c r="C286" s="587">
        <f t="shared" si="34"/>
        <v>0</v>
      </c>
      <c r="D286" s="588">
        <f t="shared" si="39"/>
        <v>0</v>
      </c>
      <c r="E286" s="589">
        <f t="shared" si="39"/>
        <v>0</v>
      </c>
      <c r="F286" s="69"/>
      <c r="G286" s="70"/>
      <c r="H286" s="69"/>
      <c r="I286" s="70"/>
      <c r="J286" s="69"/>
      <c r="K286" s="70"/>
      <c r="L286" s="69"/>
      <c r="M286" s="70"/>
      <c r="N286" s="69"/>
      <c r="O286" s="70"/>
      <c r="P286" s="69"/>
      <c r="Q286" s="70"/>
      <c r="R286" s="69"/>
      <c r="S286" s="70"/>
      <c r="T286" s="69"/>
      <c r="U286" s="70"/>
      <c r="V286" s="69"/>
      <c r="W286" s="70"/>
      <c r="X286" s="69"/>
      <c r="Y286" s="70"/>
      <c r="Z286" s="69"/>
      <c r="AA286" s="70"/>
      <c r="AB286" s="69"/>
      <c r="AC286" s="70"/>
      <c r="AD286" s="69"/>
      <c r="AE286" s="70"/>
      <c r="AF286" s="69"/>
      <c r="AG286" s="70"/>
      <c r="AH286" s="69"/>
      <c r="AI286" s="70"/>
      <c r="AJ286" s="69"/>
      <c r="AK286" s="70"/>
      <c r="AL286" s="69"/>
      <c r="AM286" s="72"/>
      <c r="AN286" s="590"/>
      <c r="AO286" s="590"/>
      <c r="AP286" s="591"/>
      <c r="AQ286" s="592"/>
      <c r="AR286" s="591"/>
      <c r="AS286" s="592"/>
      <c r="AT286" s="591"/>
      <c r="AU286" s="593"/>
      <c r="AV286" s="594"/>
      <c r="AW286" s="595"/>
      <c r="AX286" s="9"/>
      <c r="AZ286" s="9"/>
      <c r="BT286" s="10"/>
      <c r="BU286" s="10"/>
      <c r="BV286" s="10"/>
      <c r="BW286" s="10"/>
      <c r="BX286" s="10"/>
      <c r="BY286" s="10"/>
      <c r="BZ286" s="553"/>
      <c r="CZ286" s="11"/>
      <c r="DZ286" s="428"/>
    </row>
    <row r="287" spans="1:130" x14ac:dyDescent="0.25">
      <c r="A287" s="3619"/>
      <c r="B287" s="586" t="s">
        <v>312</v>
      </c>
      <c r="C287" s="587">
        <f t="shared" si="34"/>
        <v>0</v>
      </c>
      <c r="D287" s="588">
        <f t="shared" si="39"/>
        <v>0</v>
      </c>
      <c r="E287" s="589">
        <f t="shared" si="39"/>
        <v>0</v>
      </c>
      <c r="F287" s="69"/>
      <c r="G287" s="70"/>
      <c r="H287" s="69"/>
      <c r="I287" s="70"/>
      <c r="J287" s="69"/>
      <c r="K287" s="70"/>
      <c r="L287" s="69"/>
      <c r="M287" s="70"/>
      <c r="N287" s="69"/>
      <c r="O287" s="70"/>
      <c r="P287" s="69"/>
      <c r="Q287" s="70"/>
      <c r="R287" s="69"/>
      <c r="S287" s="70"/>
      <c r="T287" s="69"/>
      <c r="U287" s="70"/>
      <c r="V287" s="69"/>
      <c r="W287" s="70"/>
      <c r="X287" s="69"/>
      <c r="Y287" s="70"/>
      <c r="Z287" s="69"/>
      <c r="AA287" s="70"/>
      <c r="AB287" s="69"/>
      <c r="AC287" s="70"/>
      <c r="AD287" s="69"/>
      <c r="AE287" s="70"/>
      <c r="AF287" s="69"/>
      <c r="AG287" s="70"/>
      <c r="AH287" s="69"/>
      <c r="AI287" s="70"/>
      <c r="AJ287" s="69"/>
      <c r="AK287" s="70"/>
      <c r="AL287" s="69"/>
      <c r="AM287" s="72"/>
      <c r="AN287" s="590"/>
      <c r="AO287" s="590"/>
      <c r="AP287" s="591"/>
      <c r="AQ287" s="592"/>
      <c r="AR287" s="591"/>
      <c r="AS287" s="592"/>
      <c r="AT287" s="591"/>
      <c r="AU287" s="593"/>
      <c r="AV287" s="594"/>
      <c r="AW287" s="595"/>
      <c r="AX287" s="9"/>
      <c r="AZ287" s="9"/>
      <c r="BT287" s="10"/>
      <c r="BU287" s="10"/>
      <c r="BV287" s="10"/>
      <c r="BW287" s="10"/>
      <c r="BX287" s="10"/>
      <c r="BY287" s="10"/>
      <c r="BZ287" s="553"/>
      <c r="CZ287" s="11"/>
      <c r="DZ287" s="428"/>
    </row>
    <row r="288" spans="1:130" x14ac:dyDescent="0.25">
      <c r="A288" s="3619"/>
      <c r="B288" s="586" t="s">
        <v>313</v>
      </c>
      <c r="C288" s="587">
        <f t="shared" si="34"/>
        <v>0</v>
      </c>
      <c r="D288" s="588">
        <f t="shared" si="39"/>
        <v>0</v>
      </c>
      <c r="E288" s="589">
        <f t="shared" si="39"/>
        <v>0</v>
      </c>
      <c r="F288" s="69"/>
      <c r="G288" s="70"/>
      <c r="H288" s="69"/>
      <c r="I288" s="70"/>
      <c r="J288" s="69"/>
      <c r="K288" s="70"/>
      <c r="L288" s="69"/>
      <c r="M288" s="70"/>
      <c r="N288" s="69"/>
      <c r="O288" s="70"/>
      <c r="P288" s="69"/>
      <c r="Q288" s="70"/>
      <c r="R288" s="69"/>
      <c r="S288" s="70"/>
      <c r="T288" s="69"/>
      <c r="U288" s="70"/>
      <c r="V288" s="69"/>
      <c r="W288" s="70"/>
      <c r="X288" s="69"/>
      <c r="Y288" s="70"/>
      <c r="Z288" s="69"/>
      <c r="AA288" s="70"/>
      <c r="AB288" s="69"/>
      <c r="AC288" s="70"/>
      <c r="AD288" s="69"/>
      <c r="AE288" s="70"/>
      <c r="AF288" s="69"/>
      <c r="AG288" s="70"/>
      <c r="AH288" s="69"/>
      <c r="AI288" s="70"/>
      <c r="AJ288" s="69"/>
      <c r="AK288" s="70"/>
      <c r="AL288" s="69"/>
      <c r="AM288" s="72"/>
      <c r="AN288" s="590"/>
      <c r="AO288" s="590"/>
      <c r="AP288" s="591"/>
      <c r="AQ288" s="592"/>
      <c r="AR288" s="591"/>
      <c r="AS288" s="592"/>
      <c r="AT288" s="591"/>
      <c r="AU288" s="593"/>
      <c r="AV288" s="594"/>
      <c r="AW288" s="595"/>
      <c r="AX288" s="9"/>
      <c r="AZ288" s="9"/>
      <c r="BT288" s="10"/>
      <c r="BU288" s="10"/>
      <c r="BV288" s="10"/>
      <c r="BW288" s="10"/>
      <c r="BX288" s="10"/>
      <c r="BY288" s="10"/>
      <c r="BZ288" s="553"/>
      <c r="CZ288" s="11"/>
      <c r="DZ288" s="428"/>
    </row>
    <row r="289" spans="1:130" x14ac:dyDescent="0.25">
      <c r="A289" s="3619"/>
      <c r="B289" s="586" t="s">
        <v>306</v>
      </c>
      <c r="C289" s="587">
        <f>SUM(D289,E289)</f>
        <v>0</v>
      </c>
      <c r="D289" s="588">
        <f t="shared" si="39"/>
        <v>0</v>
      </c>
      <c r="E289" s="589">
        <f t="shared" si="39"/>
        <v>0</v>
      </c>
      <c r="F289" s="69"/>
      <c r="G289" s="70"/>
      <c r="H289" s="69"/>
      <c r="I289" s="70"/>
      <c r="J289" s="69"/>
      <c r="K289" s="70"/>
      <c r="L289" s="69"/>
      <c r="M289" s="70"/>
      <c r="N289" s="69"/>
      <c r="O289" s="70"/>
      <c r="P289" s="69"/>
      <c r="Q289" s="70"/>
      <c r="R289" s="69"/>
      <c r="S289" s="70"/>
      <c r="T289" s="69"/>
      <c r="U289" s="70"/>
      <c r="V289" s="69"/>
      <c r="W289" s="70"/>
      <c r="X289" s="69"/>
      <c r="Y289" s="70"/>
      <c r="Z289" s="69"/>
      <c r="AA289" s="70"/>
      <c r="AB289" s="69"/>
      <c r="AC289" s="70"/>
      <c r="AD289" s="69"/>
      <c r="AE289" s="70"/>
      <c r="AF289" s="69"/>
      <c r="AG289" s="70"/>
      <c r="AH289" s="69"/>
      <c r="AI289" s="70"/>
      <c r="AJ289" s="69"/>
      <c r="AK289" s="70"/>
      <c r="AL289" s="69"/>
      <c r="AM289" s="72"/>
      <c r="AN289" s="590"/>
      <c r="AO289" s="590"/>
      <c r="AP289" s="591"/>
      <c r="AQ289" s="592"/>
      <c r="AR289" s="591"/>
      <c r="AS289" s="592"/>
      <c r="AT289" s="591"/>
      <c r="AU289" s="593"/>
      <c r="AV289" s="594"/>
      <c r="AW289" s="595"/>
      <c r="AX289" s="9"/>
      <c r="AZ289" s="9"/>
      <c r="BT289" s="10"/>
      <c r="BU289" s="10"/>
      <c r="BV289" s="10"/>
      <c r="BW289" s="10"/>
      <c r="BX289" s="10"/>
      <c r="BY289" s="10"/>
      <c r="BZ289" s="553"/>
      <c r="CZ289" s="11"/>
      <c r="DZ289" s="428"/>
    </row>
    <row r="290" spans="1:130" x14ac:dyDescent="0.25">
      <c r="A290" s="3929"/>
      <c r="B290" s="2413" t="s">
        <v>301</v>
      </c>
      <c r="C290" s="2414">
        <f>SUM(D290,E290)</f>
        <v>0</v>
      </c>
      <c r="D290" s="2415">
        <f t="shared" si="39"/>
        <v>0</v>
      </c>
      <c r="E290" s="2416">
        <f t="shared" si="39"/>
        <v>0</v>
      </c>
      <c r="F290" s="2417">
        <f t="shared" ref="F290:AM290" si="41">SUM(F279:F289)</f>
        <v>0</v>
      </c>
      <c r="G290" s="2418">
        <f t="shared" si="41"/>
        <v>0</v>
      </c>
      <c r="H290" s="2417">
        <f t="shared" si="41"/>
        <v>0</v>
      </c>
      <c r="I290" s="2418">
        <f t="shared" si="41"/>
        <v>0</v>
      </c>
      <c r="J290" s="2417">
        <f t="shared" si="41"/>
        <v>0</v>
      </c>
      <c r="K290" s="2419">
        <f t="shared" si="41"/>
        <v>0</v>
      </c>
      <c r="L290" s="2417">
        <f t="shared" si="41"/>
        <v>0</v>
      </c>
      <c r="M290" s="2419">
        <f t="shared" si="41"/>
        <v>0</v>
      </c>
      <c r="N290" s="2417">
        <f t="shared" si="41"/>
        <v>0</v>
      </c>
      <c r="O290" s="2419">
        <f t="shared" si="41"/>
        <v>0</v>
      </c>
      <c r="P290" s="2417">
        <f t="shared" si="41"/>
        <v>0</v>
      </c>
      <c r="Q290" s="2419">
        <f t="shared" si="41"/>
        <v>0</v>
      </c>
      <c r="R290" s="2417">
        <f t="shared" si="41"/>
        <v>0</v>
      </c>
      <c r="S290" s="2419">
        <f t="shared" si="41"/>
        <v>0</v>
      </c>
      <c r="T290" s="2417">
        <f t="shared" si="41"/>
        <v>0</v>
      </c>
      <c r="U290" s="2419">
        <f t="shared" si="41"/>
        <v>0</v>
      </c>
      <c r="V290" s="2417">
        <f t="shared" si="41"/>
        <v>0</v>
      </c>
      <c r="W290" s="2419">
        <f t="shared" si="41"/>
        <v>0</v>
      </c>
      <c r="X290" s="2417">
        <f t="shared" si="41"/>
        <v>0</v>
      </c>
      <c r="Y290" s="2419">
        <f t="shared" si="41"/>
        <v>0</v>
      </c>
      <c r="Z290" s="2417">
        <f t="shared" si="41"/>
        <v>0</v>
      </c>
      <c r="AA290" s="2419">
        <f t="shared" si="41"/>
        <v>0</v>
      </c>
      <c r="AB290" s="2417">
        <f t="shared" si="41"/>
        <v>0</v>
      </c>
      <c r="AC290" s="2419">
        <f t="shared" si="41"/>
        <v>0</v>
      </c>
      <c r="AD290" s="2417">
        <f t="shared" si="41"/>
        <v>0</v>
      </c>
      <c r="AE290" s="2419">
        <f t="shared" si="41"/>
        <v>0</v>
      </c>
      <c r="AF290" s="2417">
        <f t="shared" si="41"/>
        <v>0</v>
      </c>
      <c r="AG290" s="2419">
        <f t="shared" si="41"/>
        <v>0</v>
      </c>
      <c r="AH290" s="2417">
        <f t="shared" si="41"/>
        <v>0</v>
      </c>
      <c r="AI290" s="2419">
        <f t="shared" si="41"/>
        <v>0</v>
      </c>
      <c r="AJ290" s="2417">
        <f t="shared" si="41"/>
        <v>0</v>
      </c>
      <c r="AK290" s="2419">
        <f t="shared" si="41"/>
        <v>0</v>
      </c>
      <c r="AL290" s="2420">
        <f t="shared" si="41"/>
        <v>0</v>
      </c>
      <c r="AM290" s="2421">
        <f t="shared" si="41"/>
        <v>0</v>
      </c>
      <c r="AN290" s="2428"/>
      <c r="AO290" s="2428"/>
      <c r="AP290" s="2429"/>
      <c r="AQ290" s="2430"/>
      <c r="AR290" s="2429"/>
      <c r="AS290" s="2430"/>
      <c r="AT290" s="2431"/>
      <c r="AU290" s="2432"/>
      <c r="AV290" s="2433"/>
      <c r="AW290" s="2434"/>
      <c r="AX290" s="9"/>
      <c r="AZ290" s="9"/>
      <c r="BT290" s="10"/>
      <c r="BU290" s="10"/>
      <c r="BV290" s="10"/>
      <c r="BW290" s="10"/>
      <c r="BX290" s="10"/>
      <c r="BY290" s="10"/>
      <c r="BZ290" s="553"/>
      <c r="CZ290" s="11"/>
      <c r="DZ290" s="428"/>
    </row>
    <row r="291" spans="1:130" ht="15" customHeight="1" x14ac:dyDescent="0.25">
      <c r="A291" s="3388" t="s">
        <v>314</v>
      </c>
      <c r="B291" s="2410" t="s">
        <v>315</v>
      </c>
      <c r="C291" s="2411">
        <f>SUM(D291,E291)</f>
        <v>0</v>
      </c>
      <c r="D291" s="559">
        <f t="shared" si="39"/>
        <v>0</v>
      </c>
      <c r="E291" s="2412">
        <f t="shared" si="39"/>
        <v>0</v>
      </c>
      <c r="F291" s="2247"/>
      <c r="G291" s="2262"/>
      <c r="H291" s="2247"/>
      <c r="I291" s="2262"/>
      <c r="J291" s="2247"/>
      <c r="K291" s="2262"/>
      <c r="L291" s="2247"/>
      <c r="M291" s="2262"/>
      <c r="N291" s="2247"/>
      <c r="O291" s="2262"/>
      <c r="P291" s="2247"/>
      <c r="Q291" s="2262"/>
      <c r="R291" s="2247"/>
      <c r="S291" s="2262"/>
      <c r="T291" s="2247"/>
      <c r="U291" s="2262"/>
      <c r="V291" s="2247"/>
      <c r="W291" s="2262"/>
      <c r="X291" s="2247"/>
      <c r="Y291" s="2262"/>
      <c r="Z291" s="2247"/>
      <c r="AA291" s="2262"/>
      <c r="AB291" s="2247"/>
      <c r="AC291" s="2262"/>
      <c r="AD291" s="2247"/>
      <c r="AE291" s="2262"/>
      <c r="AF291" s="2247"/>
      <c r="AG291" s="2262"/>
      <c r="AH291" s="2247"/>
      <c r="AI291" s="2262"/>
      <c r="AJ291" s="2247"/>
      <c r="AK291" s="2262"/>
      <c r="AL291" s="2247"/>
      <c r="AM291" s="85"/>
      <c r="AN291" s="2423"/>
      <c r="AO291" s="2423"/>
      <c r="AP291" s="2424"/>
      <c r="AQ291" s="2425"/>
      <c r="AR291" s="2424"/>
      <c r="AS291" s="2425"/>
      <c r="AT291" s="2424"/>
      <c r="AU291" s="577"/>
      <c r="AV291" s="2426"/>
      <c r="AW291" s="2427"/>
      <c r="AX291" s="9"/>
      <c r="AZ291" s="9"/>
      <c r="BT291" s="10"/>
      <c r="BU291" s="10"/>
      <c r="BV291" s="10"/>
      <c r="BW291" s="10"/>
      <c r="BX291" s="10"/>
      <c r="BY291" s="10"/>
      <c r="BZ291" s="553"/>
      <c r="CZ291" s="11"/>
      <c r="DZ291" s="428"/>
    </row>
    <row r="292" spans="1:130" x14ac:dyDescent="0.25">
      <c r="A292" s="3619"/>
      <c r="B292" s="562" t="s">
        <v>300</v>
      </c>
      <c r="C292" s="88">
        <f>SUM(D292,E292)</f>
        <v>0</v>
      </c>
      <c r="D292" s="89">
        <f t="shared" si="39"/>
        <v>0</v>
      </c>
      <c r="E292" s="563">
        <f t="shared" si="39"/>
        <v>0</v>
      </c>
      <c r="F292" s="60"/>
      <c r="G292" s="61"/>
      <c r="H292" s="60"/>
      <c r="I292" s="61"/>
      <c r="J292" s="60"/>
      <c r="K292" s="61"/>
      <c r="L292" s="60"/>
      <c r="M292" s="61"/>
      <c r="N292" s="60"/>
      <c r="O292" s="61"/>
      <c r="P292" s="60"/>
      <c r="Q292" s="61"/>
      <c r="R292" s="60"/>
      <c r="S292" s="61"/>
      <c r="T292" s="60"/>
      <c r="U292" s="61"/>
      <c r="V292" s="60"/>
      <c r="W292" s="61"/>
      <c r="X292" s="60"/>
      <c r="Y292" s="61"/>
      <c r="Z292" s="60"/>
      <c r="AA292" s="61"/>
      <c r="AB292" s="60"/>
      <c r="AC292" s="61"/>
      <c r="AD292" s="60"/>
      <c r="AE292" s="61"/>
      <c r="AF292" s="60"/>
      <c r="AG292" s="61"/>
      <c r="AH292" s="60"/>
      <c r="AI292" s="61"/>
      <c r="AJ292" s="60"/>
      <c r="AK292" s="61"/>
      <c r="AL292" s="60"/>
      <c r="AM292" s="63"/>
      <c r="AN292" s="580"/>
      <c r="AO292" s="580"/>
      <c r="AP292" s="581"/>
      <c r="AQ292" s="582"/>
      <c r="AR292" s="581"/>
      <c r="AS292" s="582"/>
      <c r="AT292" s="581"/>
      <c r="AU292" s="583"/>
      <c r="AV292" s="584"/>
      <c r="AW292" s="585"/>
      <c r="AX292" s="9"/>
      <c r="AZ292" s="9"/>
      <c r="BT292" s="10"/>
      <c r="BU292" s="10"/>
      <c r="BV292" s="10"/>
      <c r="BW292" s="10"/>
      <c r="BX292" s="10"/>
      <c r="BY292" s="10"/>
      <c r="BZ292" s="553"/>
      <c r="CZ292" s="11"/>
      <c r="DZ292" s="428"/>
    </row>
    <row r="293" spans="1:130" s="604" customFormat="1" x14ac:dyDescent="0.25">
      <c r="A293" s="3619"/>
      <c r="B293" s="586" t="s">
        <v>316</v>
      </c>
      <c r="C293" s="587">
        <f>SUM(D293,E293)</f>
        <v>0</v>
      </c>
      <c r="D293" s="588">
        <f t="shared" si="39"/>
        <v>0</v>
      </c>
      <c r="E293" s="589">
        <f t="shared" si="39"/>
        <v>0</v>
      </c>
      <c r="F293" s="69"/>
      <c r="G293" s="70"/>
      <c r="H293" s="69"/>
      <c r="I293" s="70"/>
      <c r="J293" s="69"/>
      <c r="K293" s="70"/>
      <c r="L293" s="69"/>
      <c r="M293" s="70"/>
      <c r="N293" s="69"/>
      <c r="O293" s="70"/>
      <c r="P293" s="69"/>
      <c r="Q293" s="70"/>
      <c r="R293" s="69"/>
      <c r="S293" s="70"/>
      <c r="T293" s="69"/>
      <c r="U293" s="70"/>
      <c r="V293" s="69"/>
      <c r="W293" s="70"/>
      <c r="X293" s="69"/>
      <c r="Y293" s="70"/>
      <c r="Z293" s="69"/>
      <c r="AA293" s="70"/>
      <c r="AB293" s="69"/>
      <c r="AC293" s="70"/>
      <c r="AD293" s="69"/>
      <c r="AE293" s="70"/>
      <c r="AF293" s="69"/>
      <c r="AG293" s="70"/>
      <c r="AH293" s="69"/>
      <c r="AI293" s="70"/>
      <c r="AJ293" s="69"/>
      <c r="AK293" s="70"/>
      <c r="AL293" s="69"/>
      <c r="AM293" s="72"/>
      <c r="AN293" s="590"/>
      <c r="AO293" s="590"/>
      <c r="AP293" s="591"/>
      <c r="AQ293" s="592"/>
      <c r="AR293" s="591"/>
      <c r="AS293" s="592"/>
      <c r="AT293" s="591"/>
      <c r="AU293" s="593"/>
      <c r="AV293" s="594"/>
      <c r="AW293" s="595"/>
      <c r="AX293" s="9"/>
      <c r="AY293" s="8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10"/>
      <c r="BU293" s="10"/>
      <c r="BV293" s="10"/>
      <c r="BW293" s="10"/>
      <c r="BX293" s="10"/>
      <c r="BY293" s="10"/>
      <c r="BZ293" s="553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603"/>
    </row>
    <row r="294" spans="1:130" x14ac:dyDescent="0.25">
      <c r="A294" s="3619"/>
      <c r="B294" s="586" t="s">
        <v>317</v>
      </c>
      <c r="C294" s="587">
        <f t="shared" ref="C294:C309" si="42">SUM(D294,E294)</f>
        <v>0</v>
      </c>
      <c r="D294" s="588">
        <f t="shared" ref="D294:E309" si="43">SUM(F294,H294,J294,L294,N294,P294,R294,T294,V294,X294,Z294,AB294,AD294,AF294,AH294,AJ294,AL294)</f>
        <v>0</v>
      </c>
      <c r="E294" s="589">
        <f t="shared" si="43"/>
        <v>0</v>
      </c>
      <c r="F294" s="69"/>
      <c r="G294" s="70"/>
      <c r="H294" s="69"/>
      <c r="I294" s="70"/>
      <c r="J294" s="69"/>
      <c r="K294" s="70"/>
      <c r="L294" s="69"/>
      <c r="M294" s="70"/>
      <c r="N294" s="69"/>
      <c r="O294" s="70"/>
      <c r="P294" s="69"/>
      <c r="Q294" s="70"/>
      <c r="R294" s="69"/>
      <c r="S294" s="70"/>
      <c r="T294" s="69"/>
      <c r="U294" s="70"/>
      <c r="V294" s="69"/>
      <c r="W294" s="70"/>
      <c r="X294" s="69"/>
      <c r="Y294" s="70"/>
      <c r="Z294" s="69"/>
      <c r="AA294" s="70"/>
      <c r="AB294" s="69"/>
      <c r="AC294" s="70"/>
      <c r="AD294" s="69"/>
      <c r="AE294" s="70"/>
      <c r="AF294" s="69"/>
      <c r="AG294" s="70"/>
      <c r="AH294" s="69"/>
      <c r="AI294" s="70"/>
      <c r="AJ294" s="69"/>
      <c r="AK294" s="70"/>
      <c r="AL294" s="69"/>
      <c r="AM294" s="72"/>
      <c r="AN294" s="590"/>
      <c r="AO294" s="590"/>
      <c r="AP294" s="591"/>
      <c r="AQ294" s="592"/>
      <c r="AR294" s="591"/>
      <c r="AS294" s="592"/>
      <c r="AT294" s="591"/>
      <c r="AU294" s="593"/>
      <c r="AV294" s="594"/>
      <c r="AW294" s="595"/>
      <c r="AX294" s="9"/>
      <c r="AZ294" s="9"/>
      <c r="BT294" s="10"/>
      <c r="BU294" s="10"/>
      <c r="BV294" s="10"/>
      <c r="BW294" s="10"/>
      <c r="BX294" s="10"/>
      <c r="BY294" s="10"/>
      <c r="BZ294" s="553"/>
      <c r="CZ294" s="11"/>
      <c r="DZ294" s="428"/>
    </row>
    <row r="295" spans="1:130" ht="21" x14ac:dyDescent="0.25">
      <c r="A295" s="3619"/>
      <c r="B295" s="586" t="s">
        <v>305</v>
      </c>
      <c r="C295" s="587">
        <f t="shared" si="42"/>
        <v>0</v>
      </c>
      <c r="D295" s="588">
        <f t="shared" si="43"/>
        <v>0</v>
      </c>
      <c r="E295" s="589">
        <f t="shared" si="43"/>
        <v>0</v>
      </c>
      <c r="F295" s="69"/>
      <c r="G295" s="70"/>
      <c r="H295" s="69"/>
      <c r="I295" s="70"/>
      <c r="J295" s="69"/>
      <c r="K295" s="70"/>
      <c r="L295" s="69"/>
      <c r="M295" s="70"/>
      <c r="N295" s="69"/>
      <c r="O295" s="70"/>
      <c r="P295" s="69"/>
      <c r="Q295" s="70"/>
      <c r="R295" s="69"/>
      <c r="S295" s="70"/>
      <c r="T295" s="69"/>
      <c r="U295" s="70"/>
      <c r="V295" s="69"/>
      <c r="W295" s="70"/>
      <c r="X295" s="69"/>
      <c r="Y295" s="70"/>
      <c r="Z295" s="69"/>
      <c r="AA295" s="70"/>
      <c r="AB295" s="69"/>
      <c r="AC295" s="70"/>
      <c r="AD295" s="69"/>
      <c r="AE295" s="70"/>
      <c r="AF295" s="69"/>
      <c r="AG295" s="70"/>
      <c r="AH295" s="69"/>
      <c r="AI295" s="70"/>
      <c r="AJ295" s="69"/>
      <c r="AK295" s="70"/>
      <c r="AL295" s="69"/>
      <c r="AM295" s="72"/>
      <c r="AN295" s="590"/>
      <c r="AO295" s="590"/>
      <c r="AP295" s="591"/>
      <c r="AQ295" s="592"/>
      <c r="AR295" s="591"/>
      <c r="AS295" s="592"/>
      <c r="AT295" s="591"/>
      <c r="AU295" s="593"/>
      <c r="AV295" s="594"/>
      <c r="AW295" s="595"/>
      <c r="AX295" s="9"/>
      <c r="AZ295" s="9"/>
      <c r="BT295" s="10"/>
      <c r="BU295" s="10"/>
      <c r="BV295" s="10"/>
      <c r="BW295" s="10"/>
      <c r="BX295" s="10"/>
      <c r="BY295" s="10"/>
      <c r="BZ295" s="553"/>
      <c r="CZ295" s="11"/>
      <c r="DZ295" s="428"/>
    </row>
    <row r="296" spans="1:130" x14ac:dyDescent="0.25">
      <c r="A296" s="3619"/>
      <c r="B296" s="586" t="s">
        <v>309</v>
      </c>
      <c r="C296" s="587">
        <f t="shared" si="42"/>
        <v>0</v>
      </c>
      <c r="D296" s="588">
        <f t="shared" si="43"/>
        <v>0</v>
      </c>
      <c r="E296" s="589">
        <f t="shared" si="43"/>
        <v>0</v>
      </c>
      <c r="F296" s="69"/>
      <c r="G296" s="70"/>
      <c r="H296" s="69"/>
      <c r="I296" s="70"/>
      <c r="J296" s="69"/>
      <c r="K296" s="70"/>
      <c r="L296" s="69"/>
      <c r="M296" s="70"/>
      <c r="N296" s="69"/>
      <c r="O296" s="70"/>
      <c r="P296" s="69"/>
      <c r="Q296" s="70"/>
      <c r="R296" s="69"/>
      <c r="S296" s="70"/>
      <c r="T296" s="69"/>
      <c r="U296" s="70"/>
      <c r="V296" s="69"/>
      <c r="W296" s="70"/>
      <c r="X296" s="69"/>
      <c r="Y296" s="70"/>
      <c r="Z296" s="69"/>
      <c r="AA296" s="70"/>
      <c r="AB296" s="69"/>
      <c r="AC296" s="70"/>
      <c r="AD296" s="69"/>
      <c r="AE296" s="70"/>
      <c r="AF296" s="69"/>
      <c r="AG296" s="70"/>
      <c r="AH296" s="69"/>
      <c r="AI296" s="70"/>
      <c r="AJ296" s="69"/>
      <c r="AK296" s="70"/>
      <c r="AL296" s="69"/>
      <c r="AM296" s="72"/>
      <c r="AN296" s="590"/>
      <c r="AO296" s="590"/>
      <c r="AP296" s="591"/>
      <c r="AQ296" s="592"/>
      <c r="AR296" s="591"/>
      <c r="AS296" s="592"/>
      <c r="AT296" s="591"/>
      <c r="AU296" s="593"/>
      <c r="AV296" s="594"/>
      <c r="AW296" s="595"/>
      <c r="AX296" s="9"/>
      <c r="AZ296" s="9"/>
      <c r="BT296" s="10"/>
      <c r="BU296" s="10"/>
      <c r="BV296" s="10"/>
      <c r="BW296" s="10"/>
      <c r="BX296" s="10"/>
      <c r="BY296" s="10"/>
      <c r="BZ296" s="553"/>
      <c r="CZ296" s="11"/>
      <c r="DZ296" s="428"/>
    </row>
    <row r="297" spans="1:130" x14ac:dyDescent="0.25">
      <c r="A297" s="3619"/>
      <c r="B297" s="586" t="s">
        <v>310</v>
      </c>
      <c r="C297" s="587">
        <f t="shared" si="42"/>
        <v>0</v>
      </c>
      <c r="D297" s="588">
        <f t="shared" si="43"/>
        <v>0</v>
      </c>
      <c r="E297" s="589">
        <f t="shared" si="43"/>
        <v>0</v>
      </c>
      <c r="F297" s="69"/>
      <c r="G297" s="70"/>
      <c r="H297" s="69"/>
      <c r="I297" s="70"/>
      <c r="J297" s="69"/>
      <c r="K297" s="70"/>
      <c r="L297" s="69"/>
      <c r="M297" s="70"/>
      <c r="N297" s="69"/>
      <c r="O297" s="70"/>
      <c r="P297" s="69"/>
      <c r="Q297" s="70"/>
      <c r="R297" s="69"/>
      <c r="S297" s="70"/>
      <c r="T297" s="69"/>
      <c r="U297" s="70"/>
      <c r="V297" s="69"/>
      <c r="W297" s="70"/>
      <c r="X297" s="69"/>
      <c r="Y297" s="70"/>
      <c r="Z297" s="69"/>
      <c r="AA297" s="70"/>
      <c r="AB297" s="69"/>
      <c r="AC297" s="70"/>
      <c r="AD297" s="69"/>
      <c r="AE297" s="70"/>
      <c r="AF297" s="69"/>
      <c r="AG297" s="70"/>
      <c r="AH297" s="69"/>
      <c r="AI297" s="70"/>
      <c r="AJ297" s="69"/>
      <c r="AK297" s="70"/>
      <c r="AL297" s="69"/>
      <c r="AM297" s="72"/>
      <c r="AN297" s="590"/>
      <c r="AO297" s="590"/>
      <c r="AP297" s="591"/>
      <c r="AQ297" s="592"/>
      <c r="AR297" s="591"/>
      <c r="AS297" s="592"/>
      <c r="AT297" s="591"/>
      <c r="AU297" s="593"/>
      <c r="AV297" s="594"/>
      <c r="AW297" s="595"/>
      <c r="AX297" s="9"/>
      <c r="AZ297" s="9"/>
      <c r="BT297" s="10"/>
      <c r="BU297" s="10"/>
      <c r="BV297" s="10"/>
      <c r="BW297" s="10"/>
      <c r="BX297" s="10"/>
      <c r="BY297" s="10"/>
      <c r="BZ297" s="553"/>
      <c r="CZ297" s="11"/>
      <c r="DZ297" s="428"/>
    </row>
    <row r="298" spans="1:130" x14ac:dyDescent="0.25">
      <c r="A298" s="3619"/>
      <c r="B298" s="586" t="s">
        <v>311</v>
      </c>
      <c r="C298" s="587">
        <f t="shared" si="42"/>
        <v>0</v>
      </c>
      <c r="D298" s="588">
        <f t="shared" si="43"/>
        <v>0</v>
      </c>
      <c r="E298" s="589">
        <f t="shared" si="43"/>
        <v>0</v>
      </c>
      <c r="F298" s="69"/>
      <c r="G298" s="70"/>
      <c r="H298" s="69"/>
      <c r="I298" s="70"/>
      <c r="J298" s="69"/>
      <c r="K298" s="70"/>
      <c r="L298" s="69"/>
      <c r="M298" s="70"/>
      <c r="N298" s="69"/>
      <c r="O298" s="70"/>
      <c r="P298" s="69"/>
      <c r="Q298" s="70"/>
      <c r="R298" s="69"/>
      <c r="S298" s="70"/>
      <c r="T298" s="69"/>
      <c r="U298" s="70"/>
      <c r="V298" s="69"/>
      <c r="W298" s="70"/>
      <c r="X298" s="69"/>
      <c r="Y298" s="70"/>
      <c r="Z298" s="69"/>
      <c r="AA298" s="70"/>
      <c r="AB298" s="69"/>
      <c r="AC298" s="70"/>
      <c r="AD298" s="69"/>
      <c r="AE298" s="70"/>
      <c r="AF298" s="69"/>
      <c r="AG298" s="70"/>
      <c r="AH298" s="69"/>
      <c r="AI298" s="70"/>
      <c r="AJ298" s="69"/>
      <c r="AK298" s="70"/>
      <c r="AL298" s="69"/>
      <c r="AM298" s="72"/>
      <c r="AN298" s="590"/>
      <c r="AO298" s="590"/>
      <c r="AP298" s="591"/>
      <c r="AQ298" s="592"/>
      <c r="AR298" s="591"/>
      <c r="AS298" s="592"/>
      <c r="AT298" s="591"/>
      <c r="AU298" s="593"/>
      <c r="AV298" s="594"/>
      <c r="AW298" s="595"/>
      <c r="AX298" s="9"/>
      <c r="AZ298" s="9"/>
      <c r="BT298" s="10"/>
      <c r="BU298" s="10"/>
      <c r="BV298" s="10"/>
      <c r="BW298" s="10"/>
      <c r="BX298" s="10"/>
      <c r="BY298" s="10"/>
      <c r="BZ298" s="553"/>
      <c r="CZ298" s="11"/>
      <c r="DZ298" s="428"/>
    </row>
    <row r="299" spans="1:130" x14ac:dyDescent="0.25">
      <c r="A299" s="3619"/>
      <c r="B299" s="586" t="s">
        <v>312</v>
      </c>
      <c r="C299" s="587">
        <f t="shared" si="42"/>
        <v>0</v>
      </c>
      <c r="D299" s="588">
        <f t="shared" si="43"/>
        <v>0</v>
      </c>
      <c r="E299" s="589">
        <f t="shared" si="43"/>
        <v>0</v>
      </c>
      <c r="F299" s="69"/>
      <c r="G299" s="70"/>
      <c r="H299" s="69"/>
      <c r="I299" s="70"/>
      <c r="J299" s="69"/>
      <c r="K299" s="70"/>
      <c r="L299" s="69"/>
      <c r="M299" s="70"/>
      <c r="N299" s="69"/>
      <c r="O299" s="70"/>
      <c r="P299" s="69"/>
      <c r="Q299" s="70"/>
      <c r="R299" s="69"/>
      <c r="S299" s="70"/>
      <c r="T299" s="69"/>
      <c r="U299" s="70"/>
      <c r="V299" s="69"/>
      <c r="W299" s="70"/>
      <c r="X299" s="69"/>
      <c r="Y299" s="70"/>
      <c r="Z299" s="69"/>
      <c r="AA299" s="70"/>
      <c r="AB299" s="69"/>
      <c r="AC299" s="70"/>
      <c r="AD299" s="69"/>
      <c r="AE299" s="70"/>
      <c r="AF299" s="69"/>
      <c r="AG299" s="70"/>
      <c r="AH299" s="69"/>
      <c r="AI299" s="70"/>
      <c r="AJ299" s="69"/>
      <c r="AK299" s="70"/>
      <c r="AL299" s="69"/>
      <c r="AM299" s="72"/>
      <c r="AN299" s="590"/>
      <c r="AO299" s="590"/>
      <c r="AP299" s="591"/>
      <c r="AQ299" s="592"/>
      <c r="AR299" s="591"/>
      <c r="AS299" s="592"/>
      <c r="AT299" s="591"/>
      <c r="AU299" s="593"/>
      <c r="AV299" s="594"/>
      <c r="AW299" s="595"/>
      <c r="AX299" s="9"/>
      <c r="AZ299" s="9"/>
      <c r="BT299" s="10"/>
      <c r="BU299" s="10"/>
      <c r="BV299" s="10"/>
      <c r="BW299" s="10"/>
      <c r="BX299" s="10"/>
      <c r="BY299" s="10"/>
      <c r="BZ299" s="553"/>
      <c r="CZ299" s="11"/>
      <c r="DZ299" s="428"/>
    </row>
    <row r="300" spans="1:130" x14ac:dyDescent="0.25">
      <c r="A300" s="3619"/>
      <c r="B300" s="586" t="s">
        <v>313</v>
      </c>
      <c r="C300" s="587">
        <f t="shared" si="42"/>
        <v>0</v>
      </c>
      <c r="D300" s="588">
        <f t="shared" si="43"/>
        <v>0</v>
      </c>
      <c r="E300" s="589">
        <f t="shared" si="43"/>
        <v>0</v>
      </c>
      <c r="F300" s="69"/>
      <c r="G300" s="70"/>
      <c r="H300" s="69"/>
      <c r="I300" s="70"/>
      <c r="J300" s="69"/>
      <c r="K300" s="70"/>
      <c r="L300" s="69"/>
      <c r="M300" s="70"/>
      <c r="N300" s="69"/>
      <c r="O300" s="70"/>
      <c r="P300" s="69"/>
      <c r="Q300" s="70"/>
      <c r="R300" s="69"/>
      <c r="S300" s="70"/>
      <c r="T300" s="69"/>
      <c r="U300" s="70"/>
      <c r="V300" s="69"/>
      <c r="W300" s="70"/>
      <c r="X300" s="69"/>
      <c r="Y300" s="70"/>
      <c r="Z300" s="69"/>
      <c r="AA300" s="70"/>
      <c r="AB300" s="69"/>
      <c r="AC300" s="70"/>
      <c r="AD300" s="69"/>
      <c r="AE300" s="70"/>
      <c r="AF300" s="69"/>
      <c r="AG300" s="70"/>
      <c r="AH300" s="69"/>
      <c r="AI300" s="70"/>
      <c r="AJ300" s="69"/>
      <c r="AK300" s="70"/>
      <c r="AL300" s="69"/>
      <c r="AM300" s="72"/>
      <c r="AN300" s="590"/>
      <c r="AO300" s="590"/>
      <c r="AP300" s="591"/>
      <c r="AQ300" s="592"/>
      <c r="AR300" s="591"/>
      <c r="AS300" s="592"/>
      <c r="AT300" s="591"/>
      <c r="AU300" s="593"/>
      <c r="AV300" s="594"/>
      <c r="AW300" s="595"/>
      <c r="AX300" s="9"/>
      <c r="AZ300" s="9"/>
      <c r="BT300" s="10"/>
      <c r="BU300" s="10"/>
      <c r="BV300" s="10"/>
      <c r="BW300" s="10"/>
      <c r="BX300" s="10"/>
      <c r="BY300" s="10"/>
      <c r="BZ300" s="553"/>
      <c r="CZ300" s="11"/>
      <c r="DZ300" s="428"/>
    </row>
    <row r="301" spans="1:130" x14ac:dyDescent="0.25">
      <c r="A301" s="3619"/>
      <c r="B301" s="586" t="s">
        <v>306</v>
      </c>
      <c r="C301" s="587">
        <f t="shared" si="42"/>
        <v>0</v>
      </c>
      <c r="D301" s="588">
        <f t="shared" si="43"/>
        <v>0</v>
      </c>
      <c r="E301" s="589">
        <f t="shared" si="43"/>
        <v>0</v>
      </c>
      <c r="F301" s="69"/>
      <c r="G301" s="70"/>
      <c r="H301" s="69"/>
      <c r="I301" s="70"/>
      <c r="J301" s="69"/>
      <c r="K301" s="70"/>
      <c r="L301" s="69"/>
      <c r="M301" s="70"/>
      <c r="N301" s="69"/>
      <c r="O301" s="70"/>
      <c r="P301" s="69"/>
      <c r="Q301" s="70"/>
      <c r="R301" s="69"/>
      <c r="S301" s="70"/>
      <c r="T301" s="69"/>
      <c r="U301" s="70"/>
      <c r="V301" s="69"/>
      <c r="W301" s="70"/>
      <c r="X301" s="69"/>
      <c r="Y301" s="70"/>
      <c r="Z301" s="69"/>
      <c r="AA301" s="70"/>
      <c r="AB301" s="69"/>
      <c r="AC301" s="70"/>
      <c r="AD301" s="69"/>
      <c r="AE301" s="70"/>
      <c r="AF301" s="69"/>
      <c r="AG301" s="70"/>
      <c r="AH301" s="69"/>
      <c r="AI301" s="70"/>
      <c r="AJ301" s="69"/>
      <c r="AK301" s="70"/>
      <c r="AL301" s="69"/>
      <c r="AM301" s="72"/>
      <c r="AN301" s="590"/>
      <c r="AO301" s="590"/>
      <c r="AP301" s="591"/>
      <c r="AQ301" s="592"/>
      <c r="AR301" s="591"/>
      <c r="AS301" s="592"/>
      <c r="AT301" s="591"/>
      <c r="AU301" s="593"/>
      <c r="AV301" s="594"/>
      <c r="AW301" s="595"/>
      <c r="AX301" s="9"/>
      <c r="AZ301" s="9"/>
      <c r="BT301" s="10"/>
      <c r="BU301" s="10"/>
      <c r="BV301" s="10"/>
      <c r="BW301" s="10"/>
      <c r="BX301" s="10"/>
      <c r="BY301" s="10"/>
      <c r="BZ301" s="553"/>
      <c r="CZ301" s="11"/>
      <c r="DZ301" s="428"/>
    </row>
    <row r="302" spans="1:130" x14ac:dyDescent="0.25">
      <c r="A302" s="3929"/>
      <c r="B302" s="2413" t="s">
        <v>301</v>
      </c>
      <c r="C302" s="2414">
        <f t="shared" si="42"/>
        <v>0</v>
      </c>
      <c r="D302" s="2415">
        <f>SUM(F302,H302,J302,L302,N302,P302,R302,T302,V302,X302,Z302,AB302,AD302,AF302,AH302,AJ302,AL302)</f>
        <v>0</v>
      </c>
      <c r="E302" s="2416">
        <f t="shared" si="43"/>
        <v>0</v>
      </c>
      <c r="F302" s="2417">
        <f t="shared" ref="F302:AM302" si="44">SUM(F291:F301)</f>
        <v>0</v>
      </c>
      <c r="G302" s="2418">
        <f t="shared" si="44"/>
        <v>0</v>
      </c>
      <c r="H302" s="2417">
        <f t="shared" si="44"/>
        <v>0</v>
      </c>
      <c r="I302" s="2418">
        <f t="shared" si="44"/>
        <v>0</v>
      </c>
      <c r="J302" s="2417">
        <f t="shared" si="44"/>
        <v>0</v>
      </c>
      <c r="K302" s="2419">
        <f t="shared" si="44"/>
        <v>0</v>
      </c>
      <c r="L302" s="2417">
        <f t="shared" si="44"/>
        <v>0</v>
      </c>
      <c r="M302" s="2419">
        <f t="shared" si="44"/>
        <v>0</v>
      </c>
      <c r="N302" s="2417">
        <f t="shared" si="44"/>
        <v>0</v>
      </c>
      <c r="O302" s="2419">
        <f t="shared" si="44"/>
        <v>0</v>
      </c>
      <c r="P302" s="2417">
        <f t="shared" si="44"/>
        <v>0</v>
      </c>
      <c r="Q302" s="2419">
        <f t="shared" si="44"/>
        <v>0</v>
      </c>
      <c r="R302" s="2417">
        <f t="shared" si="44"/>
        <v>0</v>
      </c>
      <c r="S302" s="2419">
        <f t="shared" si="44"/>
        <v>0</v>
      </c>
      <c r="T302" s="2417">
        <f t="shared" si="44"/>
        <v>0</v>
      </c>
      <c r="U302" s="2419">
        <f t="shared" si="44"/>
        <v>0</v>
      </c>
      <c r="V302" s="2417">
        <f t="shared" si="44"/>
        <v>0</v>
      </c>
      <c r="W302" s="2419">
        <f t="shared" si="44"/>
        <v>0</v>
      </c>
      <c r="X302" s="2417">
        <f t="shared" si="44"/>
        <v>0</v>
      </c>
      <c r="Y302" s="2419">
        <f t="shared" si="44"/>
        <v>0</v>
      </c>
      <c r="Z302" s="2417">
        <f t="shared" si="44"/>
        <v>0</v>
      </c>
      <c r="AA302" s="2419">
        <f t="shared" si="44"/>
        <v>0</v>
      </c>
      <c r="AB302" s="2417">
        <f t="shared" si="44"/>
        <v>0</v>
      </c>
      <c r="AC302" s="2419">
        <f t="shared" si="44"/>
        <v>0</v>
      </c>
      <c r="AD302" s="2417">
        <f t="shared" si="44"/>
        <v>0</v>
      </c>
      <c r="AE302" s="2419">
        <f t="shared" si="44"/>
        <v>0</v>
      </c>
      <c r="AF302" s="2417">
        <f t="shared" si="44"/>
        <v>0</v>
      </c>
      <c r="AG302" s="2419">
        <f t="shared" si="44"/>
        <v>0</v>
      </c>
      <c r="AH302" s="2417">
        <f t="shared" si="44"/>
        <v>0</v>
      </c>
      <c r="AI302" s="2419">
        <f t="shared" si="44"/>
        <v>0</v>
      </c>
      <c r="AJ302" s="2417">
        <f t="shared" si="44"/>
        <v>0</v>
      </c>
      <c r="AK302" s="2419">
        <f t="shared" si="44"/>
        <v>0</v>
      </c>
      <c r="AL302" s="2420">
        <f t="shared" si="44"/>
        <v>0</v>
      </c>
      <c r="AM302" s="2421">
        <f t="shared" si="44"/>
        <v>0</v>
      </c>
      <c r="AN302" s="2428"/>
      <c r="AO302" s="2428"/>
      <c r="AP302" s="2429"/>
      <c r="AQ302" s="2430"/>
      <c r="AR302" s="2429"/>
      <c r="AS302" s="2430"/>
      <c r="AT302" s="2431"/>
      <c r="AU302" s="2432"/>
      <c r="AV302" s="2433"/>
      <c r="AW302" s="2434"/>
      <c r="AX302" s="9"/>
      <c r="AZ302" s="9"/>
      <c r="BT302" s="10"/>
      <c r="BU302" s="10"/>
      <c r="BV302" s="10"/>
      <c r="BW302" s="10"/>
      <c r="BX302" s="10"/>
      <c r="BY302" s="10"/>
      <c r="BZ302" s="553"/>
      <c r="CZ302" s="11"/>
      <c r="DZ302" s="428"/>
    </row>
    <row r="303" spans="1:130" ht="15" customHeight="1" x14ac:dyDescent="0.25">
      <c r="A303" s="3388" t="s">
        <v>318</v>
      </c>
      <c r="B303" s="2410" t="s">
        <v>299</v>
      </c>
      <c r="C303" s="2411">
        <f t="shared" si="42"/>
        <v>0</v>
      </c>
      <c r="D303" s="559">
        <f t="shared" si="43"/>
        <v>0</v>
      </c>
      <c r="E303" s="2412">
        <f t="shared" si="43"/>
        <v>0</v>
      </c>
      <c r="F303" s="2247"/>
      <c r="G303" s="2262"/>
      <c r="H303" s="2247"/>
      <c r="I303" s="2262"/>
      <c r="J303" s="2247"/>
      <c r="K303" s="2262"/>
      <c r="L303" s="2247"/>
      <c r="M303" s="2262"/>
      <c r="N303" s="2247"/>
      <c r="O303" s="2262"/>
      <c r="P303" s="2247"/>
      <c r="Q303" s="2262"/>
      <c r="R303" s="2247"/>
      <c r="S303" s="2262"/>
      <c r="T303" s="2247"/>
      <c r="U303" s="2262"/>
      <c r="V303" s="2247"/>
      <c r="W303" s="2262"/>
      <c r="X303" s="2247"/>
      <c r="Y303" s="2262"/>
      <c r="Z303" s="2247"/>
      <c r="AA303" s="2262"/>
      <c r="AB303" s="2247"/>
      <c r="AC303" s="2262"/>
      <c r="AD303" s="2247"/>
      <c r="AE303" s="2262"/>
      <c r="AF303" s="2247"/>
      <c r="AG303" s="2262"/>
      <c r="AH303" s="2247"/>
      <c r="AI303" s="2262"/>
      <c r="AJ303" s="2247"/>
      <c r="AK303" s="2262"/>
      <c r="AL303" s="2247"/>
      <c r="AM303" s="85"/>
      <c r="AN303" s="2423"/>
      <c r="AO303" s="2423"/>
      <c r="AP303" s="2424"/>
      <c r="AQ303" s="2425"/>
      <c r="AR303" s="2424"/>
      <c r="AS303" s="2425"/>
      <c r="AT303" s="2424"/>
      <c r="AU303" s="577"/>
      <c r="AV303" s="2426"/>
      <c r="AW303" s="2427"/>
      <c r="AX303" s="9"/>
      <c r="AZ303" s="9"/>
      <c r="BT303" s="10"/>
      <c r="BU303" s="10"/>
      <c r="BV303" s="10"/>
      <c r="BW303" s="10"/>
      <c r="BX303" s="10"/>
      <c r="BY303" s="10"/>
      <c r="BZ303" s="553"/>
      <c r="CZ303" s="11"/>
      <c r="DZ303" s="428"/>
    </row>
    <row r="304" spans="1:130" x14ac:dyDescent="0.25">
      <c r="A304" s="3619"/>
      <c r="B304" s="562" t="s">
        <v>300</v>
      </c>
      <c r="C304" s="88">
        <f t="shared" si="42"/>
        <v>0</v>
      </c>
      <c r="D304" s="89">
        <f t="shared" si="43"/>
        <v>0</v>
      </c>
      <c r="E304" s="563">
        <f t="shared" si="43"/>
        <v>0</v>
      </c>
      <c r="F304" s="60"/>
      <c r="G304" s="61"/>
      <c r="H304" s="60"/>
      <c r="I304" s="61"/>
      <c r="J304" s="60"/>
      <c r="K304" s="61"/>
      <c r="L304" s="60"/>
      <c r="M304" s="61"/>
      <c r="N304" s="60"/>
      <c r="O304" s="61"/>
      <c r="P304" s="60"/>
      <c r="Q304" s="61"/>
      <c r="R304" s="60"/>
      <c r="S304" s="61"/>
      <c r="T304" s="60"/>
      <c r="U304" s="61"/>
      <c r="V304" s="60"/>
      <c r="W304" s="61"/>
      <c r="X304" s="60"/>
      <c r="Y304" s="61"/>
      <c r="Z304" s="60"/>
      <c r="AA304" s="61"/>
      <c r="AB304" s="60"/>
      <c r="AC304" s="61"/>
      <c r="AD304" s="60"/>
      <c r="AE304" s="61"/>
      <c r="AF304" s="60"/>
      <c r="AG304" s="61"/>
      <c r="AH304" s="60"/>
      <c r="AI304" s="61"/>
      <c r="AJ304" s="60"/>
      <c r="AK304" s="61"/>
      <c r="AL304" s="60"/>
      <c r="AM304" s="63"/>
      <c r="AN304" s="580"/>
      <c r="AO304" s="580"/>
      <c r="AP304" s="581"/>
      <c r="AQ304" s="582"/>
      <c r="AR304" s="581"/>
      <c r="AS304" s="582"/>
      <c r="AT304" s="581"/>
      <c r="AU304" s="583"/>
      <c r="AV304" s="584"/>
      <c r="AW304" s="585"/>
      <c r="AX304" s="9"/>
      <c r="AZ304" s="9"/>
      <c r="BT304" s="10"/>
      <c r="BU304" s="10"/>
      <c r="BV304" s="10"/>
      <c r="BW304" s="10"/>
      <c r="BX304" s="10"/>
      <c r="BY304" s="10"/>
      <c r="BZ304" s="553"/>
      <c r="CZ304" s="11"/>
      <c r="DZ304" s="428"/>
    </row>
    <row r="305" spans="1:130" x14ac:dyDescent="0.25">
      <c r="A305" s="3619"/>
      <c r="B305" s="586" t="s">
        <v>303</v>
      </c>
      <c r="C305" s="587">
        <f t="shared" si="42"/>
        <v>0</v>
      </c>
      <c r="D305" s="588">
        <f t="shared" si="43"/>
        <v>0</v>
      </c>
      <c r="E305" s="589">
        <f t="shared" si="43"/>
        <v>0</v>
      </c>
      <c r="F305" s="69"/>
      <c r="G305" s="70"/>
      <c r="H305" s="69"/>
      <c r="I305" s="70"/>
      <c r="J305" s="69"/>
      <c r="K305" s="70"/>
      <c r="L305" s="69"/>
      <c r="M305" s="70"/>
      <c r="N305" s="69"/>
      <c r="O305" s="70"/>
      <c r="P305" s="69"/>
      <c r="Q305" s="70"/>
      <c r="R305" s="69"/>
      <c r="S305" s="70"/>
      <c r="T305" s="69"/>
      <c r="U305" s="70"/>
      <c r="V305" s="69"/>
      <c r="W305" s="70"/>
      <c r="X305" s="69"/>
      <c r="Y305" s="70"/>
      <c r="Z305" s="69"/>
      <c r="AA305" s="70"/>
      <c r="AB305" s="69"/>
      <c r="AC305" s="70"/>
      <c r="AD305" s="69"/>
      <c r="AE305" s="70"/>
      <c r="AF305" s="69"/>
      <c r="AG305" s="70"/>
      <c r="AH305" s="69"/>
      <c r="AI305" s="70"/>
      <c r="AJ305" s="69"/>
      <c r="AK305" s="70"/>
      <c r="AL305" s="69"/>
      <c r="AM305" s="72"/>
      <c r="AN305" s="590"/>
      <c r="AO305" s="590"/>
      <c r="AP305" s="591"/>
      <c r="AQ305" s="592"/>
      <c r="AR305" s="591"/>
      <c r="AS305" s="592"/>
      <c r="AT305" s="591"/>
      <c r="AU305" s="593"/>
      <c r="AV305" s="594"/>
      <c r="AW305" s="595"/>
      <c r="AX305" s="9"/>
      <c r="AZ305" s="9"/>
      <c r="BT305" s="10"/>
      <c r="BU305" s="10"/>
      <c r="BV305" s="10"/>
      <c r="BW305" s="10"/>
      <c r="BX305" s="10"/>
      <c r="BY305" s="10"/>
      <c r="BZ305" s="553"/>
      <c r="CZ305" s="11"/>
      <c r="DZ305" s="428"/>
    </row>
    <row r="306" spans="1:130" x14ac:dyDescent="0.25">
      <c r="A306" s="3619"/>
      <c r="B306" s="586" t="s">
        <v>304</v>
      </c>
      <c r="C306" s="587">
        <f t="shared" si="42"/>
        <v>0</v>
      </c>
      <c r="D306" s="588">
        <f t="shared" si="43"/>
        <v>0</v>
      </c>
      <c r="E306" s="589">
        <f t="shared" si="43"/>
        <v>0</v>
      </c>
      <c r="F306" s="69"/>
      <c r="G306" s="70"/>
      <c r="H306" s="69"/>
      <c r="I306" s="70"/>
      <c r="J306" s="69"/>
      <c r="K306" s="70"/>
      <c r="L306" s="69"/>
      <c r="M306" s="70"/>
      <c r="N306" s="69"/>
      <c r="O306" s="70"/>
      <c r="P306" s="69"/>
      <c r="Q306" s="70"/>
      <c r="R306" s="69"/>
      <c r="S306" s="70"/>
      <c r="T306" s="69"/>
      <c r="U306" s="70"/>
      <c r="V306" s="69"/>
      <c r="W306" s="70"/>
      <c r="X306" s="69"/>
      <c r="Y306" s="70"/>
      <c r="Z306" s="69"/>
      <c r="AA306" s="70"/>
      <c r="AB306" s="69"/>
      <c r="AC306" s="70"/>
      <c r="AD306" s="69"/>
      <c r="AE306" s="70"/>
      <c r="AF306" s="69"/>
      <c r="AG306" s="70"/>
      <c r="AH306" s="69"/>
      <c r="AI306" s="70"/>
      <c r="AJ306" s="69"/>
      <c r="AK306" s="70"/>
      <c r="AL306" s="69"/>
      <c r="AM306" s="72"/>
      <c r="AN306" s="590"/>
      <c r="AO306" s="590"/>
      <c r="AP306" s="591"/>
      <c r="AQ306" s="592"/>
      <c r="AR306" s="591"/>
      <c r="AS306" s="592"/>
      <c r="AT306" s="591"/>
      <c r="AU306" s="593"/>
      <c r="AV306" s="594"/>
      <c r="AW306" s="595"/>
      <c r="AX306" s="9"/>
      <c r="AZ306" s="9"/>
      <c r="BT306" s="10"/>
      <c r="BU306" s="10"/>
      <c r="BV306" s="10"/>
      <c r="BW306" s="10"/>
      <c r="BX306" s="10"/>
      <c r="BY306" s="10"/>
      <c r="BZ306" s="553"/>
      <c r="CZ306" s="11"/>
      <c r="DZ306" s="428"/>
    </row>
    <row r="307" spans="1:130" ht="21" x14ac:dyDescent="0.25">
      <c r="A307" s="3619"/>
      <c r="B307" s="586" t="s">
        <v>305</v>
      </c>
      <c r="C307" s="587">
        <f t="shared" si="42"/>
        <v>0</v>
      </c>
      <c r="D307" s="588">
        <f t="shared" si="43"/>
        <v>0</v>
      </c>
      <c r="E307" s="589">
        <f t="shared" si="43"/>
        <v>0</v>
      </c>
      <c r="F307" s="69"/>
      <c r="G307" s="70"/>
      <c r="H307" s="69"/>
      <c r="I307" s="70"/>
      <c r="J307" s="69"/>
      <c r="K307" s="70"/>
      <c r="L307" s="69"/>
      <c r="M307" s="70"/>
      <c r="N307" s="69"/>
      <c r="O307" s="70"/>
      <c r="P307" s="69"/>
      <c r="Q307" s="70"/>
      <c r="R307" s="69"/>
      <c r="S307" s="70"/>
      <c r="T307" s="69"/>
      <c r="U307" s="70"/>
      <c r="V307" s="69"/>
      <c r="W307" s="70"/>
      <c r="X307" s="69"/>
      <c r="Y307" s="70"/>
      <c r="Z307" s="69"/>
      <c r="AA307" s="70"/>
      <c r="AB307" s="69"/>
      <c r="AC307" s="70"/>
      <c r="AD307" s="69"/>
      <c r="AE307" s="70"/>
      <c r="AF307" s="69"/>
      <c r="AG307" s="70"/>
      <c r="AH307" s="69"/>
      <c r="AI307" s="70"/>
      <c r="AJ307" s="69"/>
      <c r="AK307" s="70"/>
      <c r="AL307" s="69"/>
      <c r="AM307" s="72"/>
      <c r="AN307" s="590"/>
      <c r="AO307" s="590"/>
      <c r="AP307" s="591"/>
      <c r="AQ307" s="592"/>
      <c r="AR307" s="591"/>
      <c r="AS307" s="592"/>
      <c r="AT307" s="591"/>
      <c r="AU307" s="593"/>
      <c r="AV307" s="594"/>
      <c r="AW307" s="595"/>
      <c r="AX307" s="9"/>
      <c r="AZ307" s="9"/>
      <c r="BT307" s="10"/>
      <c r="BU307" s="10"/>
      <c r="BV307" s="10"/>
      <c r="BW307" s="10"/>
      <c r="BX307" s="10"/>
      <c r="BY307" s="10"/>
      <c r="BZ307" s="553"/>
      <c r="CZ307" s="11"/>
      <c r="DZ307" s="428"/>
    </row>
    <row r="308" spans="1:130" x14ac:dyDescent="0.25">
      <c r="A308" s="3619"/>
      <c r="B308" s="586" t="s">
        <v>306</v>
      </c>
      <c r="C308" s="587">
        <f t="shared" si="42"/>
        <v>0</v>
      </c>
      <c r="D308" s="588">
        <f t="shared" si="43"/>
        <v>0</v>
      </c>
      <c r="E308" s="589">
        <f t="shared" si="43"/>
        <v>0</v>
      </c>
      <c r="F308" s="69"/>
      <c r="G308" s="70"/>
      <c r="H308" s="69"/>
      <c r="I308" s="70"/>
      <c r="J308" s="69"/>
      <c r="K308" s="70"/>
      <c r="L308" s="69"/>
      <c r="M308" s="70"/>
      <c r="N308" s="69"/>
      <c r="O308" s="70"/>
      <c r="P308" s="69"/>
      <c r="Q308" s="70"/>
      <c r="R308" s="69"/>
      <c r="S308" s="70"/>
      <c r="T308" s="69"/>
      <c r="U308" s="70"/>
      <c r="V308" s="69"/>
      <c r="W308" s="70"/>
      <c r="X308" s="69"/>
      <c r="Y308" s="70"/>
      <c r="Z308" s="69"/>
      <c r="AA308" s="70"/>
      <c r="AB308" s="69"/>
      <c r="AC308" s="70"/>
      <c r="AD308" s="69"/>
      <c r="AE308" s="70"/>
      <c r="AF308" s="69"/>
      <c r="AG308" s="70"/>
      <c r="AH308" s="69"/>
      <c r="AI308" s="70"/>
      <c r="AJ308" s="69"/>
      <c r="AK308" s="70"/>
      <c r="AL308" s="69"/>
      <c r="AM308" s="72"/>
      <c r="AN308" s="590"/>
      <c r="AO308" s="590"/>
      <c r="AP308" s="591"/>
      <c r="AQ308" s="592"/>
      <c r="AR308" s="591"/>
      <c r="AS308" s="592"/>
      <c r="AT308" s="591"/>
      <c r="AU308" s="593"/>
      <c r="AV308" s="594"/>
      <c r="AW308" s="595"/>
      <c r="AX308" s="9"/>
      <c r="AZ308" s="9"/>
      <c r="BT308" s="10"/>
      <c r="BU308" s="10"/>
      <c r="BV308" s="10"/>
      <c r="BW308" s="10"/>
      <c r="BX308" s="10"/>
      <c r="BY308" s="10"/>
      <c r="BZ308" s="553"/>
      <c r="CZ308" s="11"/>
      <c r="DZ308" s="428"/>
    </row>
    <row r="309" spans="1:130" ht="15.75" thickBot="1" x14ac:dyDescent="0.3">
      <c r="A309" s="3929"/>
      <c r="B309" s="2413" t="s">
        <v>301</v>
      </c>
      <c r="C309" s="2414">
        <f t="shared" si="42"/>
        <v>0</v>
      </c>
      <c r="D309" s="2415">
        <f t="shared" si="43"/>
        <v>0</v>
      </c>
      <c r="E309" s="2435">
        <f t="shared" si="43"/>
        <v>0</v>
      </c>
      <c r="F309" s="2436">
        <f t="shared" ref="F309:AL309" si="45">SUM(F303:F308)</f>
        <v>0</v>
      </c>
      <c r="G309" s="2419">
        <f t="shared" si="45"/>
        <v>0</v>
      </c>
      <c r="H309" s="2436">
        <f>SUM(H303:H308)</f>
        <v>0</v>
      </c>
      <c r="I309" s="2419">
        <f t="shared" si="45"/>
        <v>0</v>
      </c>
      <c r="J309" s="2436">
        <f t="shared" si="45"/>
        <v>0</v>
      </c>
      <c r="K309" s="2419">
        <f t="shared" si="45"/>
        <v>0</v>
      </c>
      <c r="L309" s="2436">
        <f t="shared" si="45"/>
        <v>0</v>
      </c>
      <c r="M309" s="2419">
        <f t="shared" si="45"/>
        <v>0</v>
      </c>
      <c r="N309" s="2436">
        <f t="shared" si="45"/>
        <v>0</v>
      </c>
      <c r="O309" s="2419">
        <f t="shared" si="45"/>
        <v>0</v>
      </c>
      <c r="P309" s="2436">
        <f t="shared" si="45"/>
        <v>0</v>
      </c>
      <c r="Q309" s="2419">
        <f t="shared" si="45"/>
        <v>0</v>
      </c>
      <c r="R309" s="2436">
        <f t="shared" si="45"/>
        <v>0</v>
      </c>
      <c r="S309" s="2419">
        <f t="shared" si="45"/>
        <v>0</v>
      </c>
      <c r="T309" s="2436">
        <f t="shared" si="45"/>
        <v>0</v>
      </c>
      <c r="U309" s="2419">
        <f t="shared" si="45"/>
        <v>0</v>
      </c>
      <c r="V309" s="2436">
        <f t="shared" si="45"/>
        <v>0</v>
      </c>
      <c r="W309" s="2419">
        <f t="shared" si="45"/>
        <v>0</v>
      </c>
      <c r="X309" s="2436">
        <f t="shared" si="45"/>
        <v>0</v>
      </c>
      <c r="Y309" s="2419">
        <f t="shared" si="45"/>
        <v>0</v>
      </c>
      <c r="Z309" s="2436">
        <f t="shared" si="45"/>
        <v>0</v>
      </c>
      <c r="AA309" s="2419">
        <f t="shared" si="45"/>
        <v>0</v>
      </c>
      <c r="AB309" s="2436">
        <f t="shared" si="45"/>
        <v>0</v>
      </c>
      <c r="AC309" s="2419">
        <f t="shared" si="45"/>
        <v>0</v>
      </c>
      <c r="AD309" s="2436">
        <f t="shared" si="45"/>
        <v>0</v>
      </c>
      <c r="AE309" s="2419">
        <f t="shared" si="45"/>
        <v>0</v>
      </c>
      <c r="AF309" s="2436">
        <f t="shared" si="45"/>
        <v>0</v>
      </c>
      <c r="AG309" s="2419">
        <f t="shared" si="45"/>
        <v>0</v>
      </c>
      <c r="AH309" s="2436">
        <f t="shared" si="45"/>
        <v>0</v>
      </c>
      <c r="AI309" s="2419">
        <f t="shared" si="45"/>
        <v>0</v>
      </c>
      <c r="AJ309" s="2436">
        <f t="shared" si="45"/>
        <v>0</v>
      </c>
      <c r="AK309" s="2419">
        <f t="shared" si="45"/>
        <v>0</v>
      </c>
      <c r="AL309" s="2437">
        <f t="shared" si="45"/>
        <v>0</v>
      </c>
      <c r="AM309" s="2421">
        <f>SUM(AM303:AM308)</f>
        <v>0</v>
      </c>
      <c r="AN309" s="2438"/>
      <c r="AO309" s="2438"/>
      <c r="AP309" s="2439"/>
      <c r="AQ309" s="2440"/>
      <c r="AR309" s="2439"/>
      <c r="AS309" s="2440"/>
      <c r="AT309" s="2441"/>
      <c r="AU309" s="2442"/>
      <c r="AV309" s="2443"/>
      <c r="AW309" s="2444"/>
      <c r="AX309" s="9"/>
      <c r="AZ309" s="9"/>
      <c r="BT309" s="10"/>
      <c r="BU309" s="10"/>
      <c r="BV309" s="10"/>
      <c r="BW309" s="10"/>
      <c r="BX309" s="10"/>
      <c r="BY309" s="10"/>
      <c r="BZ309" s="553"/>
      <c r="CZ309" s="11"/>
      <c r="DA309" s="11">
        <v>0</v>
      </c>
      <c r="DB309" s="11">
        <v>0</v>
      </c>
      <c r="DC309" s="11">
        <v>0</v>
      </c>
      <c r="DD309" s="11">
        <v>0</v>
      </c>
      <c r="DZ309" s="428"/>
    </row>
    <row r="310" spans="1:130" ht="15.75" thickTop="1" x14ac:dyDescent="0.25">
      <c r="A310" s="4233" t="s">
        <v>319</v>
      </c>
      <c r="B310" s="4233"/>
      <c r="C310" s="615">
        <f>SUM(D310,E310)</f>
        <v>0</v>
      </c>
      <c r="D310" s="616">
        <f>SUM(F310,H310,J310,L310,N310,P310,R310,T310,V310,X310,Z310,AB310,AD310,AF310,AH310,AJ310,AL310)</f>
        <v>0</v>
      </c>
      <c r="E310" s="617">
        <f>SUM(G310,I310,K310,M310,O310,Q310,S310,U310,W310,Y310,AA310,AC310,AE310,AG310,AI310,AK310,AM310)</f>
        <v>0</v>
      </c>
      <c r="F310" s="1773">
        <f>SUM(F264,F271,F278,F290,F302,F309)</f>
        <v>0</v>
      </c>
      <c r="G310" s="617">
        <f>SUM(G264,G271,G278,G290,G302,G309)</f>
        <v>0</v>
      </c>
      <c r="H310" s="1773">
        <f t="shared" ref="H310:AM310" si="46">SUM(H264,H271,H278,H290,H302,H309)</f>
        <v>0</v>
      </c>
      <c r="I310" s="617">
        <f t="shared" si="46"/>
        <v>0</v>
      </c>
      <c r="J310" s="1773">
        <f t="shared" si="46"/>
        <v>0</v>
      </c>
      <c r="K310" s="617">
        <f t="shared" si="46"/>
        <v>0</v>
      </c>
      <c r="L310" s="1773">
        <f t="shared" si="46"/>
        <v>0</v>
      </c>
      <c r="M310" s="617">
        <f>SUM(M264,M271,M278,M290,M302,M309)</f>
        <v>0</v>
      </c>
      <c r="N310" s="1773">
        <f t="shared" si="46"/>
        <v>0</v>
      </c>
      <c r="O310" s="617">
        <f t="shared" si="46"/>
        <v>0</v>
      </c>
      <c r="P310" s="1773">
        <f t="shared" si="46"/>
        <v>0</v>
      </c>
      <c r="Q310" s="617">
        <f t="shared" si="46"/>
        <v>0</v>
      </c>
      <c r="R310" s="1773">
        <f t="shared" si="46"/>
        <v>0</v>
      </c>
      <c r="S310" s="617">
        <f t="shared" si="46"/>
        <v>0</v>
      </c>
      <c r="T310" s="1773">
        <f t="shared" si="46"/>
        <v>0</v>
      </c>
      <c r="U310" s="617">
        <f t="shared" si="46"/>
        <v>0</v>
      </c>
      <c r="V310" s="1773">
        <f t="shared" si="46"/>
        <v>0</v>
      </c>
      <c r="W310" s="2419">
        <f t="shared" si="46"/>
        <v>0</v>
      </c>
      <c r="X310" s="1773">
        <f t="shared" si="46"/>
        <v>0</v>
      </c>
      <c r="Y310" s="617">
        <f t="shared" si="46"/>
        <v>0</v>
      </c>
      <c r="Z310" s="1773">
        <f t="shared" si="46"/>
        <v>0</v>
      </c>
      <c r="AA310" s="617">
        <f t="shared" si="46"/>
        <v>0</v>
      </c>
      <c r="AB310" s="1773">
        <f t="shared" si="46"/>
        <v>0</v>
      </c>
      <c r="AC310" s="617">
        <f t="shared" si="46"/>
        <v>0</v>
      </c>
      <c r="AD310" s="1773">
        <f t="shared" si="46"/>
        <v>0</v>
      </c>
      <c r="AE310" s="617">
        <f t="shared" si="46"/>
        <v>0</v>
      </c>
      <c r="AF310" s="1773">
        <f t="shared" si="46"/>
        <v>0</v>
      </c>
      <c r="AG310" s="617">
        <f t="shared" si="46"/>
        <v>0</v>
      </c>
      <c r="AH310" s="1773">
        <f t="shared" si="46"/>
        <v>0</v>
      </c>
      <c r="AI310" s="617">
        <f t="shared" si="46"/>
        <v>0</v>
      </c>
      <c r="AJ310" s="1773">
        <f t="shared" si="46"/>
        <v>0</v>
      </c>
      <c r="AK310" s="617">
        <f t="shared" si="46"/>
        <v>0</v>
      </c>
      <c r="AL310" s="1773">
        <f t="shared" si="46"/>
        <v>0</v>
      </c>
      <c r="AM310" s="619">
        <f t="shared" si="46"/>
        <v>0</v>
      </c>
      <c r="AN310" s="1774">
        <f>SUM(AN264)</f>
        <v>0</v>
      </c>
      <c r="AO310" s="1774">
        <f t="shared" ref="AO310:AW310" si="47">SUM(AO264)</f>
        <v>0</v>
      </c>
      <c r="AP310" s="1773">
        <f t="shared" si="47"/>
        <v>0</v>
      </c>
      <c r="AQ310" s="617">
        <f t="shared" si="47"/>
        <v>0</v>
      </c>
      <c r="AR310" s="1773">
        <f>SUM(AR264)</f>
        <v>0</v>
      </c>
      <c r="AS310" s="617">
        <f t="shared" si="47"/>
        <v>0</v>
      </c>
      <c r="AT310" s="1773">
        <f t="shared" si="47"/>
        <v>0</v>
      </c>
      <c r="AU310" s="619">
        <f t="shared" si="47"/>
        <v>0</v>
      </c>
      <c r="AV310" s="2445">
        <f t="shared" si="47"/>
        <v>0</v>
      </c>
      <c r="AW310" s="1774">
        <f t="shared" si="47"/>
        <v>0</v>
      </c>
      <c r="AX310" s="9"/>
      <c r="AZ310" s="9"/>
      <c r="BT310" s="10"/>
      <c r="BU310" s="10"/>
      <c r="BV310" s="10"/>
      <c r="BW310" s="10"/>
      <c r="BX310" s="10"/>
      <c r="BY310" s="10"/>
      <c r="BZ310" s="553"/>
      <c r="CZ310" s="11"/>
      <c r="DA310" s="11">
        <v>0</v>
      </c>
      <c r="DB310" s="11">
        <v>0</v>
      </c>
      <c r="DC310" s="11">
        <v>0</v>
      </c>
      <c r="DD310" s="11">
        <v>0</v>
      </c>
      <c r="DZ310" s="428"/>
    </row>
    <row r="311" spans="1:130" x14ac:dyDescent="0.25">
      <c r="A311" s="622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2"/>
      <c r="X311" s="622"/>
      <c r="Y311" s="622"/>
      <c r="Z311" s="623"/>
      <c r="AA311" s="623"/>
      <c r="AB311" s="623"/>
      <c r="AC311" s="623"/>
      <c r="AD311" s="623"/>
      <c r="AE311" s="623"/>
      <c r="AF311" s="623"/>
      <c r="AG311" s="623"/>
      <c r="AH311" s="623"/>
      <c r="AI311" s="623"/>
      <c r="AJ311" s="623"/>
      <c r="AK311" s="623"/>
      <c r="AL311" s="623"/>
      <c r="AM311" s="623"/>
    </row>
    <row r="312" spans="1:130" x14ac:dyDescent="0.25">
      <c r="A312" s="622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2"/>
      <c r="X312" s="622"/>
      <c r="Y312" s="622"/>
      <c r="Z312" s="623"/>
      <c r="AA312" s="623"/>
      <c r="AB312" s="623"/>
      <c r="AC312" s="623"/>
      <c r="AD312" s="623"/>
      <c r="AE312" s="623"/>
      <c r="AF312" s="623"/>
      <c r="AG312" s="623"/>
      <c r="AH312" s="623"/>
      <c r="AI312" s="623"/>
      <c r="AJ312" s="623"/>
      <c r="AK312" s="623"/>
      <c r="AL312" s="623"/>
      <c r="AM312" s="623"/>
    </row>
    <row r="313" spans="1:130" x14ac:dyDescent="0.25">
      <c r="A313" s="622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2"/>
      <c r="X313" s="622"/>
      <c r="Y313" s="622"/>
      <c r="Z313" s="623"/>
      <c r="AA313" s="623"/>
      <c r="AB313" s="623"/>
      <c r="AC313" s="623"/>
      <c r="AD313" s="623"/>
      <c r="AE313" s="623"/>
      <c r="AF313" s="623"/>
      <c r="AG313" s="623"/>
      <c r="AH313" s="623"/>
      <c r="AI313" s="623"/>
      <c r="AJ313" s="623"/>
      <c r="AK313" s="623"/>
      <c r="AL313" s="623"/>
      <c r="AM313" s="623"/>
    </row>
    <row r="314" spans="1:130" x14ac:dyDescent="0.25">
      <c r="A314" s="622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2"/>
      <c r="X314" s="622"/>
      <c r="Y314" s="622"/>
      <c r="Z314" s="623"/>
      <c r="AA314" s="623"/>
      <c r="AB314" s="623"/>
      <c r="AC314" s="623"/>
      <c r="AD314" s="623"/>
      <c r="AE314" s="623"/>
      <c r="AF314" s="623"/>
      <c r="AG314" s="623"/>
      <c r="AH314" s="623"/>
      <c r="AI314" s="623"/>
      <c r="AJ314" s="623"/>
      <c r="AK314" s="623"/>
      <c r="AL314" s="623"/>
      <c r="AM314" s="623"/>
    </row>
    <row r="346" spans="1:130" x14ac:dyDescent="0.25">
      <c r="A346" s="604">
        <f>SUM(F12:Y14,F19:R40,E45:P48,E54:H56,E60:I66,B79:B82,B86:D86,C89:E92,F97:I101,F108:Q115,F120:AA149,F151:AA160,F166:AM171,F176:O181,F186:Q188,F195:Q196,F204:S205,F211:W211,C215:D224,C229:E233,C238:E247,C252:E257,C262:E310)</f>
        <v>178</v>
      </c>
      <c r="B346" s="604">
        <f>SUM(DA12:DZ310)</f>
        <v>0</v>
      </c>
      <c r="C346" s="604"/>
      <c r="D346" s="604"/>
      <c r="E346" s="604"/>
      <c r="F346" s="604"/>
      <c r="G346" s="604"/>
      <c r="H346" s="604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  <c r="AD346" s="604"/>
      <c r="AE346" s="604"/>
      <c r="AF346" s="604"/>
      <c r="AG346" s="604"/>
      <c r="AH346" s="604"/>
      <c r="AI346" s="604"/>
      <c r="AJ346" s="604"/>
      <c r="AK346" s="604"/>
      <c r="AL346" s="604"/>
      <c r="AM346" s="604"/>
      <c r="AN346" s="604"/>
      <c r="AO346" s="604"/>
      <c r="AP346" s="604"/>
      <c r="AQ346" s="604"/>
      <c r="AR346" s="604"/>
      <c r="AS346" s="604"/>
      <c r="AT346" s="604"/>
      <c r="AU346" s="604"/>
      <c r="AV346" s="604"/>
      <c r="AW346" s="604"/>
      <c r="AX346" s="604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</row>
  </sheetData>
  <protectedRanges>
    <protectedRange sqref="F303:AM308" name="Rango6_1"/>
    <protectedRange sqref="F279:AM289" name="Rango4_1"/>
    <protectedRange sqref="F265:AM270" name="Rango2_1_1"/>
    <protectedRange sqref="F262:AM263 AP262:AW263" name="Rango1_1_1"/>
    <protectedRange sqref="F272:AM277" name="Rango3_1_1"/>
    <protectedRange sqref="F291:AM301" name="Rango5_1"/>
  </protectedRanges>
  <mergeCells count="313">
    <mergeCell ref="A272:A278"/>
    <mergeCell ref="A279:A290"/>
    <mergeCell ref="A291:A302"/>
    <mergeCell ref="A303:A309"/>
    <mergeCell ref="A310:B310"/>
    <mergeCell ref="AN260:AO260"/>
    <mergeCell ref="AP260:AQ260"/>
    <mergeCell ref="AR260:AS260"/>
    <mergeCell ref="AT260:AU260"/>
    <mergeCell ref="A262:A264"/>
    <mergeCell ref="A265:A271"/>
    <mergeCell ref="AB260:AC260"/>
    <mergeCell ref="AD260:AE260"/>
    <mergeCell ref="AF260:AG260"/>
    <mergeCell ref="AH260:AI260"/>
    <mergeCell ref="AJ260:AK260"/>
    <mergeCell ref="AL260:AM260"/>
    <mergeCell ref="AN259:AU259"/>
    <mergeCell ref="AV259:AV261"/>
    <mergeCell ref="AW259:AW261"/>
    <mergeCell ref="F260:G260"/>
    <mergeCell ref="H260:I260"/>
    <mergeCell ref="J260:K260"/>
    <mergeCell ref="L260:M260"/>
    <mergeCell ref="N260:O260"/>
    <mergeCell ref="P260:Q260"/>
    <mergeCell ref="R260:S260"/>
    <mergeCell ref="A252:A254"/>
    <mergeCell ref="A255:A257"/>
    <mergeCell ref="A259:A261"/>
    <mergeCell ref="B259:B261"/>
    <mergeCell ref="C259:E260"/>
    <mergeCell ref="F259:AM259"/>
    <mergeCell ref="T260:U260"/>
    <mergeCell ref="V260:W260"/>
    <mergeCell ref="X260:Y260"/>
    <mergeCell ref="Z260:AA260"/>
    <mergeCell ref="A244:B244"/>
    <mergeCell ref="A245:A247"/>
    <mergeCell ref="A249:B251"/>
    <mergeCell ref="C249:E250"/>
    <mergeCell ref="F249:O249"/>
    <mergeCell ref="F250:G250"/>
    <mergeCell ref="H250:I250"/>
    <mergeCell ref="J250:K250"/>
    <mergeCell ref="L250:M250"/>
    <mergeCell ref="N250:O250"/>
    <mergeCell ref="A238:B238"/>
    <mergeCell ref="A239:B239"/>
    <mergeCell ref="A240:B240"/>
    <mergeCell ref="A241:B241"/>
    <mergeCell ref="A242:B242"/>
    <mergeCell ref="A243:B243"/>
    <mergeCell ref="N236:O236"/>
    <mergeCell ref="P236:Q236"/>
    <mergeCell ref="R236:S236"/>
    <mergeCell ref="T236:U236"/>
    <mergeCell ref="V236:W236"/>
    <mergeCell ref="X236:Y236"/>
    <mergeCell ref="A232:B232"/>
    <mergeCell ref="A233:B233"/>
    <mergeCell ref="A234:M234"/>
    <mergeCell ref="A235:B237"/>
    <mergeCell ref="C235:E236"/>
    <mergeCell ref="F235:Y235"/>
    <mergeCell ref="F236:G236"/>
    <mergeCell ref="H236:I236"/>
    <mergeCell ref="J236:K236"/>
    <mergeCell ref="L236:M236"/>
    <mergeCell ref="C226:E226"/>
    <mergeCell ref="C227:C228"/>
    <mergeCell ref="D227:E227"/>
    <mergeCell ref="A229:B229"/>
    <mergeCell ref="A230:B230"/>
    <mergeCell ref="A231:B231"/>
    <mergeCell ref="A215:B215"/>
    <mergeCell ref="A216:B216"/>
    <mergeCell ref="A217:B217"/>
    <mergeCell ref="A218:A221"/>
    <mergeCell ref="A222:A224"/>
    <mergeCell ref="A226:B228"/>
    <mergeCell ref="A211:B211"/>
    <mergeCell ref="A213:B214"/>
    <mergeCell ref="C213:D213"/>
    <mergeCell ref="E213:E214"/>
    <mergeCell ref="F213:F214"/>
    <mergeCell ref="F209:G209"/>
    <mergeCell ref="H209:I209"/>
    <mergeCell ref="J209:K209"/>
    <mergeCell ref="L209:M209"/>
    <mergeCell ref="A204:A205"/>
    <mergeCell ref="A206:B206"/>
    <mergeCell ref="A208:B210"/>
    <mergeCell ref="C208:E209"/>
    <mergeCell ref="F208:O208"/>
    <mergeCell ref="P208:Q209"/>
    <mergeCell ref="R208:S209"/>
    <mergeCell ref="T208:W208"/>
    <mergeCell ref="N202:O202"/>
    <mergeCell ref="P202:Q202"/>
    <mergeCell ref="R202:S202"/>
    <mergeCell ref="T202:U202"/>
    <mergeCell ref="V202:W202"/>
    <mergeCell ref="C201:E202"/>
    <mergeCell ref="F201:AC201"/>
    <mergeCell ref="U209:U210"/>
    <mergeCell ref="V209:V210"/>
    <mergeCell ref="W209:W210"/>
    <mergeCell ref="N209:O209"/>
    <mergeCell ref="T209:T210"/>
    <mergeCell ref="AD201:AE202"/>
    <mergeCell ref="AF201:AG202"/>
    <mergeCell ref="AH201:AH203"/>
    <mergeCell ref="AI201:AI203"/>
    <mergeCell ref="F202:G202"/>
    <mergeCell ref="H202:I202"/>
    <mergeCell ref="J202:K202"/>
    <mergeCell ref="L202:M202"/>
    <mergeCell ref="A195:B195"/>
    <mergeCell ref="A196:B196"/>
    <mergeCell ref="A197:B197"/>
    <mergeCell ref="A198:B198"/>
    <mergeCell ref="A199:B199"/>
    <mergeCell ref="A201:B203"/>
    <mergeCell ref="Z202:AA202"/>
    <mergeCell ref="AB202:AC202"/>
    <mergeCell ref="X202:Y202"/>
    <mergeCell ref="F192:Q192"/>
    <mergeCell ref="F193:G193"/>
    <mergeCell ref="H193:I193"/>
    <mergeCell ref="J193:K193"/>
    <mergeCell ref="L193:M193"/>
    <mergeCell ref="N193:O193"/>
    <mergeCell ref="P193:Q193"/>
    <mergeCell ref="A186:B186"/>
    <mergeCell ref="A187:B187"/>
    <mergeCell ref="A188:B188"/>
    <mergeCell ref="A189:B189"/>
    <mergeCell ref="A192:B194"/>
    <mergeCell ref="C192:E193"/>
    <mergeCell ref="A183:B185"/>
    <mergeCell ref="C183:E184"/>
    <mergeCell ref="F183:Q183"/>
    <mergeCell ref="F184:G184"/>
    <mergeCell ref="H184:I184"/>
    <mergeCell ref="J184:K184"/>
    <mergeCell ref="L184:M184"/>
    <mergeCell ref="N184:O184"/>
    <mergeCell ref="P184:Q184"/>
    <mergeCell ref="J174:K174"/>
    <mergeCell ref="L174:M174"/>
    <mergeCell ref="N174:O174"/>
    <mergeCell ref="A176:A178"/>
    <mergeCell ref="A179:A181"/>
    <mergeCell ref="A182:O182"/>
    <mergeCell ref="AJ164:AK164"/>
    <mergeCell ref="AL164:AM164"/>
    <mergeCell ref="A166:A168"/>
    <mergeCell ref="A169:A171"/>
    <mergeCell ref="A173:A175"/>
    <mergeCell ref="B173:B175"/>
    <mergeCell ref="C173:E174"/>
    <mergeCell ref="F173:O173"/>
    <mergeCell ref="F174:G174"/>
    <mergeCell ref="H174:I174"/>
    <mergeCell ref="X164:Y164"/>
    <mergeCell ref="Z164:AA164"/>
    <mergeCell ref="AB164:AC164"/>
    <mergeCell ref="AD164:AE164"/>
    <mergeCell ref="AF164:AG164"/>
    <mergeCell ref="AH164:AI164"/>
    <mergeCell ref="F163:AM163"/>
    <mergeCell ref="F164:G164"/>
    <mergeCell ref="H164:I164"/>
    <mergeCell ref="J164:K164"/>
    <mergeCell ref="L164:M164"/>
    <mergeCell ref="N164:O164"/>
    <mergeCell ref="P164:Q164"/>
    <mergeCell ref="R164:S164"/>
    <mergeCell ref="T164:U164"/>
    <mergeCell ref="V164:W164"/>
    <mergeCell ref="A150:B150"/>
    <mergeCell ref="A151:A155"/>
    <mergeCell ref="A156:A160"/>
    <mergeCell ref="A161:B161"/>
    <mergeCell ref="A163:B165"/>
    <mergeCell ref="C163:E164"/>
    <mergeCell ref="A120:A124"/>
    <mergeCell ref="A125:A129"/>
    <mergeCell ref="A130:A134"/>
    <mergeCell ref="A135:A139"/>
    <mergeCell ref="A140:A144"/>
    <mergeCell ref="A145:A149"/>
    <mergeCell ref="P118:Q118"/>
    <mergeCell ref="R118:S118"/>
    <mergeCell ref="T118:U118"/>
    <mergeCell ref="V118:W118"/>
    <mergeCell ref="X118:Y118"/>
    <mergeCell ref="Z118:AA118"/>
    <mergeCell ref="A113:A115"/>
    <mergeCell ref="A117:A119"/>
    <mergeCell ref="B117:B119"/>
    <mergeCell ref="C117:E118"/>
    <mergeCell ref="F117:AA117"/>
    <mergeCell ref="F118:G118"/>
    <mergeCell ref="H118:I118"/>
    <mergeCell ref="J118:K118"/>
    <mergeCell ref="L118:M118"/>
    <mergeCell ref="N118:O118"/>
    <mergeCell ref="A107:B107"/>
    <mergeCell ref="A108:B108"/>
    <mergeCell ref="A109:B109"/>
    <mergeCell ref="A110:B110"/>
    <mergeCell ref="A111:B111"/>
    <mergeCell ref="A112:B112"/>
    <mergeCell ref="J105:K105"/>
    <mergeCell ref="L105:M105"/>
    <mergeCell ref="N105:O105"/>
    <mergeCell ref="P105:Q105"/>
    <mergeCell ref="R105:S105"/>
    <mergeCell ref="T105:U105"/>
    <mergeCell ref="A99:B99"/>
    <mergeCell ref="A100:B100"/>
    <mergeCell ref="A101:B101"/>
    <mergeCell ref="A102:P102"/>
    <mergeCell ref="A103:Q103"/>
    <mergeCell ref="A104:B106"/>
    <mergeCell ref="C104:E105"/>
    <mergeCell ref="F104:U104"/>
    <mergeCell ref="F105:G105"/>
    <mergeCell ref="H105:I105"/>
    <mergeCell ref="C94:E94"/>
    <mergeCell ref="F94:G94"/>
    <mergeCell ref="H94:I94"/>
    <mergeCell ref="A96:B96"/>
    <mergeCell ref="A97:B97"/>
    <mergeCell ref="A98:B98"/>
    <mergeCell ref="A76:A77"/>
    <mergeCell ref="B76:B77"/>
    <mergeCell ref="A88:B88"/>
    <mergeCell ref="A89:A90"/>
    <mergeCell ref="A91:A92"/>
    <mergeCell ref="A94:B95"/>
    <mergeCell ref="I68:J68"/>
    <mergeCell ref="K68:L68"/>
    <mergeCell ref="E69:F69"/>
    <mergeCell ref="G69:H69"/>
    <mergeCell ref="I69:I70"/>
    <mergeCell ref="J69:J70"/>
    <mergeCell ref="K69:K70"/>
    <mergeCell ref="L69:L70"/>
    <mergeCell ref="A64:B64"/>
    <mergeCell ref="A65:B65"/>
    <mergeCell ref="A66:B66"/>
    <mergeCell ref="A68:A70"/>
    <mergeCell ref="B68:D69"/>
    <mergeCell ref="E68:H68"/>
    <mergeCell ref="J58:J59"/>
    <mergeCell ref="K58:K59"/>
    <mergeCell ref="A60:B60"/>
    <mergeCell ref="A61:B61"/>
    <mergeCell ref="A62:B62"/>
    <mergeCell ref="A63:B63"/>
    <mergeCell ref="A50:A52"/>
    <mergeCell ref="B50:D51"/>
    <mergeCell ref="E50:H50"/>
    <mergeCell ref="E51:F51"/>
    <mergeCell ref="G51:H51"/>
    <mergeCell ref="A58:B59"/>
    <mergeCell ref="C58:C59"/>
    <mergeCell ref="D58:I58"/>
    <mergeCell ref="A42:A44"/>
    <mergeCell ref="B42:D43"/>
    <mergeCell ref="E42:P42"/>
    <mergeCell ref="E43:F43"/>
    <mergeCell ref="G43:H43"/>
    <mergeCell ref="I43:J43"/>
    <mergeCell ref="K43:L43"/>
    <mergeCell ref="M43:N43"/>
    <mergeCell ref="O43:P43"/>
    <mergeCell ref="A19:B19"/>
    <mergeCell ref="A20:A23"/>
    <mergeCell ref="A24:A35"/>
    <mergeCell ref="A36:A37"/>
    <mergeCell ref="A16:A18"/>
    <mergeCell ref="B16:B18"/>
    <mergeCell ref="C16:E17"/>
    <mergeCell ref="F16:Q16"/>
    <mergeCell ref="A38:A40"/>
    <mergeCell ref="R16:R18"/>
    <mergeCell ref="S16:S18"/>
    <mergeCell ref="F17:G17"/>
    <mergeCell ref="H17:I17"/>
    <mergeCell ref="J17:K17"/>
    <mergeCell ref="L17:M17"/>
    <mergeCell ref="R10:S10"/>
    <mergeCell ref="T10:U10"/>
    <mergeCell ref="V10:W10"/>
    <mergeCell ref="N17:O17"/>
    <mergeCell ref="P17:Q17"/>
    <mergeCell ref="X10:Y10"/>
    <mergeCell ref="A12:B12"/>
    <mergeCell ref="A13:A14"/>
    <mergeCell ref="A6:Y6"/>
    <mergeCell ref="A9:B11"/>
    <mergeCell ref="C9:E10"/>
    <mergeCell ref="F9:Y9"/>
    <mergeCell ref="F10:G10"/>
    <mergeCell ref="H10:I10"/>
    <mergeCell ref="J10:K10"/>
    <mergeCell ref="L10:M10"/>
    <mergeCell ref="N10:O10"/>
    <mergeCell ref="P10:Q10"/>
  </mergeCells>
  <dataValidations count="5">
    <dataValidation type="whole" operator="greaterThanOrEqual" allowBlank="1" showInputMessage="1" showErrorMessage="1" errorTitle="Error" error="Favor ingresar Números." sqref="C215:F224">
      <formula1>0</formula1>
    </dataValidation>
    <dataValidation type="decimal" allowBlank="1" showErrorMessage="1" error="Error - Favor ingresar Números." sqref="F238:Y247">
      <formula1>0</formula1>
      <formula2>1E+29</formula2>
    </dataValidation>
    <dataValidation type="whole" allowBlank="1" showInputMessage="1" showErrorMessage="1" sqref="C259:E309 F259:AM259 F261:AU309 AV259:AW309">
      <formula1>0</formula1>
      <formula2>1E+30</formula2>
    </dataValidation>
    <dataValidation type="whole" allowBlank="1" showInputMessage="1" showErrorMessage="1" errorTitle="Error" error="Favor ingresar Números." sqref="F12:Y14 C248:E257 E45:P48 E54:H56 B79:B82 B85:E86 C89:F92 F97:I101 F107:U115 F120:AA160 F166:AM171 F176:O181 F186:Q188 F195:Q198 F211:W211 D60:K66 F204:AI205 F19:S40 C71:L73 C229:E233 F252:O257">
      <formula1>0</formula1>
      <formula2>1E+29</formula2>
    </dataValidation>
    <dataValidation type="whole" allowBlank="1" showInputMessage="1" showErrorMessage="1" sqref="A201:E206 F201:F203 G202:AC203 AI203 F206:AI206 AD203:AG203">
      <formula1>0</formula1>
      <formula2>1E+29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2023-04-20T14:32:36Z</dcterms:created>
  <dcterms:modified xsi:type="dcterms:W3CDTF">2024-01-17T19:29:28Z</dcterms:modified>
</cp:coreProperties>
</file>